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3_HP\様式一式_注釈あり_シート保護パス2235\01_申請用\"/>
    </mc:Choice>
  </mc:AlternateContent>
  <xr:revisionPtr revIDLastSave="0" documentId="13_ncr:1_{BE7CB6EF-6193-4175-8FCB-817CB32EA579}" xr6:coauthVersionLast="47" xr6:coauthVersionMax="47" xr10:uidLastSave="{00000000-0000-0000-0000-000000000000}"/>
  <bookViews>
    <workbookView xWindow="-120" yWindow="-120" windowWidth="20730" windowHeight="11160" tabRatio="1000" activeTab="2" xr2:uid="{00000000-000D-0000-FFFF-FFFF00000000}"/>
  </bookViews>
  <sheets>
    <sheet name="ご確認ください" sheetId="165" r:id="rId1"/>
    <sheet name="様式第１号　交付申請書" sheetId="147" r:id="rId2"/>
    <sheet name="●様式第２号　所要額調" sheetId="145" r:id="rId3"/>
    <sheet name="●様式第18号　事業計画書 総括表" sheetId="148" r:id="rId4"/>
    <sheet name="申請額一覧 " sheetId="149" r:id="rId5"/>
    <sheet name="個票１" sheetId="150" r:id="rId6"/>
    <sheet name=" 事業計画書（　事業所名を記載　）" sheetId="151" r:id="rId7"/>
    <sheet name="個票２" sheetId="182" r:id="rId8"/>
    <sheet name="個票３" sheetId="183" r:id="rId9"/>
    <sheet name="個票４" sheetId="184" r:id="rId10"/>
    <sheet name="基準単価" sheetId="152" r:id="rId11"/>
    <sheet name="削除不可_県集計作業用" sheetId="166" r:id="rId12"/>
  </sheets>
  <definedNames>
    <definedName name="_xlnm.Print_Area" localSheetId="6">' 事業計画書（　事業所名を記載　）'!$A$1:$H$25</definedName>
    <definedName name="_xlnm.Print_Area" localSheetId="3">'●様式第18号　事業計画書 総括表'!$A$1:$AM$50</definedName>
    <definedName name="_xlnm.Print_Area" localSheetId="2">'●様式第２号　所要額調'!$A$1:$M$9</definedName>
    <definedName name="_xlnm.Print_Area" localSheetId="0">ご確認ください!$A$1:$AL$39</definedName>
    <definedName name="_xlnm.Print_Area" localSheetId="5">個票１!$A$1:$AM$120</definedName>
    <definedName name="_xlnm.Print_Area" localSheetId="7">個票２!$A$1:$AM$120</definedName>
    <definedName name="_xlnm.Print_Area" localSheetId="8">個票３!$A$1:$AM$120</definedName>
    <definedName name="_xlnm.Print_Area" localSheetId="9">個票４!$A$1:$AM$120</definedName>
    <definedName name="_xlnm.Print_Area" localSheetId="4">'申請額一覧 '!$A$1:$P$28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166" l="1"/>
  <c r="L2" i="166"/>
  <c r="K2" i="166"/>
  <c r="F2" i="166"/>
  <c r="E2" i="166"/>
  <c r="D2" i="166"/>
  <c r="C2" i="166"/>
  <c r="AI47" i="184"/>
  <c r="AA47" i="184"/>
  <c r="AI13" i="184"/>
  <c r="AA13" i="184"/>
  <c r="AI47" i="183"/>
  <c r="AA47" i="183"/>
  <c r="AI13" i="183"/>
  <c r="AA13" i="183"/>
  <c r="AI47" i="182"/>
  <c r="AA47" i="182"/>
  <c r="AI13" i="182"/>
  <c r="AA13" i="182"/>
  <c r="H25" i="151"/>
  <c r="AI47" i="150"/>
  <c r="AA47" i="150"/>
  <c r="AI13" i="150"/>
  <c r="AA13" i="150"/>
  <c r="I6" i="145"/>
  <c r="H6" i="145"/>
  <c r="G6" i="145"/>
  <c r="F6" i="145"/>
  <c r="D6" i="145"/>
  <c r="C6" i="145"/>
  <c r="J5" i="145"/>
  <c r="J6" i="145" s="1"/>
  <c r="H5" i="145"/>
  <c r="E5" i="145"/>
  <c r="E6" i="145" s="1"/>
  <c r="K5" i="165"/>
  <c r="G20" i="149"/>
  <c r="C20" i="149"/>
  <c r="E19" i="149"/>
  <c r="G18" i="149"/>
  <c r="C18" i="149"/>
  <c r="E17" i="149"/>
  <c r="G16" i="149"/>
  <c r="C16" i="149"/>
  <c r="E15" i="149"/>
  <c r="G14" i="149"/>
  <c r="C14" i="149"/>
  <c r="E13" i="149"/>
  <c r="G12" i="149"/>
  <c r="C12" i="149"/>
  <c r="E11" i="149"/>
  <c r="G10" i="149"/>
  <c r="C10" i="149"/>
  <c r="E9" i="149"/>
  <c r="G8" i="149"/>
  <c r="C8" i="149"/>
  <c r="E7" i="149"/>
  <c r="G6" i="149"/>
  <c r="C6" i="149"/>
  <c r="M20" i="149"/>
  <c r="D19" i="149"/>
  <c r="M18" i="149"/>
  <c r="D17" i="149"/>
  <c r="M16" i="149"/>
  <c r="D15" i="149"/>
  <c r="M14" i="149"/>
  <c r="D13" i="149"/>
  <c r="M12" i="149"/>
  <c r="D11" i="149"/>
  <c r="M10" i="149"/>
  <c r="D9" i="149"/>
  <c r="M8" i="149"/>
  <c r="D7" i="149"/>
  <c r="M6" i="149"/>
  <c r="E20" i="149"/>
  <c r="G19" i="149"/>
  <c r="C19" i="149"/>
  <c r="E18" i="149"/>
  <c r="G17" i="149"/>
  <c r="C17" i="149"/>
  <c r="E16" i="149"/>
  <c r="G15" i="149"/>
  <c r="C15" i="149"/>
  <c r="E14" i="149"/>
  <c r="G13" i="149"/>
  <c r="C13" i="149"/>
  <c r="E12" i="149"/>
  <c r="G11" i="149"/>
  <c r="C11" i="149"/>
  <c r="E10" i="149"/>
  <c r="G9" i="149"/>
  <c r="C9" i="149"/>
  <c r="E8" i="149"/>
  <c r="G7" i="149"/>
  <c r="C7" i="149"/>
  <c r="E6" i="149"/>
  <c r="D20" i="149"/>
  <c r="M19" i="149"/>
  <c r="D18" i="149"/>
  <c r="M17" i="149"/>
  <c r="D16" i="149"/>
  <c r="M15" i="149"/>
  <c r="D14" i="149"/>
  <c r="M13" i="149"/>
  <c r="D12" i="149"/>
  <c r="M11" i="149"/>
  <c r="D10" i="149"/>
  <c r="M9" i="149"/>
  <c r="D8" i="149"/>
  <c r="M7" i="149"/>
  <c r="D6" i="149"/>
  <c r="L7" i="149" l="1"/>
  <c r="N7" i="149" s="1"/>
  <c r="L9" i="149"/>
  <c r="N9" i="149" s="1"/>
  <c r="X48" i="148"/>
  <c r="X47" i="148"/>
  <c r="X46" i="148"/>
  <c r="X45" i="148"/>
  <c r="X44" i="148"/>
  <c r="X43" i="148"/>
  <c r="X42" i="148"/>
  <c r="X41" i="148"/>
  <c r="X40" i="148"/>
  <c r="X39" i="148"/>
  <c r="X38" i="148"/>
  <c r="X37" i="148"/>
  <c r="X36" i="148"/>
  <c r="X35" i="148"/>
  <c r="X34" i="148"/>
  <c r="X33" i="148"/>
  <c r="X32" i="148"/>
  <c r="X31" i="148"/>
  <c r="X30" i="148"/>
  <c r="X29" i="148"/>
  <c r="X28" i="148"/>
  <c r="X27" i="148"/>
  <c r="X26" i="148"/>
  <c r="T48" i="148"/>
  <c r="T47" i="148"/>
  <c r="T46" i="148"/>
  <c r="T45" i="148"/>
  <c r="T44" i="148"/>
  <c r="T43" i="148"/>
  <c r="T42" i="148"/>
  <c r="T41" i="148"/>
  <c r="T40" i="148"/>
  <c r="T39" i="148"/>
  <c r="T38" i="148"/>
  <c r="T37" i="148"/>
  <c r="T36" i="148"/>
  <c r="T35" i="148"/>
  <c r="T34" i="148"/>
  <c r="T33" i="148"/>
  <c r="T32" i="148"/>
  <c r="T31" i="148"/>
  <c r="T30" i="148"/>
  <c r="T29" i="148"/>
  <c r="T28" i="148"/>
  <c r="T27" i="148"/>
  <c r="T26" i="148"/>
  <c r="T25" i="148"/>
  <c r="T24" i="148"/>
  <c r="T23" i="148"/>
  <c r="T22" i="148"/>
  <c r="T21" i="148"/>
  <c r="T20" i="148"/>
  <c r="T49" i="148" s="1"/>
  <c r="G2" i="166" s="1"/>
  <c r="AH25" i="148"/>
  <c r="AH24" i="148"/>
  <c r="AH23" i="148"/>
  <c r="AH22" i="148"/>
  <c r="AH21" i="148"/>
  <c r="AH20" i="148"/>
  <c r="AH48" i="148"/>
  <c r="AH47" i="148"/>
  <c r="AH46" i="148"/>
  <c r="AH45" i="148"/>
  <c r="AH44" i="148"/>
  <c r="AH43" i="148"/>
  <c r="AH42" i="148"/>
  <c r="AH41" i="148"/>
  <c r="AH40" i="148"/>
  <c r="AH39" i="148"/>
  <c r="AH38" i="148"/>
  <c r="AH37" i="148"/>
  <c r="AH36" i="148"/>
  <c r="AH35" i="148"/>
  <c r="AH34" i="148"/>
  <c r="AH33" i="148"/>
  <c r="AH32" i="148"/>
  <c r="AH31" i="148"/>
  <c r="AH30" i="148"/>
  <c r="AH29" i="148"/>
  <c r="AH28" i="148"/>
  <c r="AH27" i="148"/>
  <c r="AH26" i="148"/>
  <c r="AD48" i="148"/>
  <c r="AD47" i="148"/>
  <c r="AD46" i="148"/>
  <c r="AD45" i="148"/>
  <c r="AD44" i="148"/>
  <c r="AD43" i="148"/>
  <c r="AD42" i="148"/>
  <c r="AD41" i="148"/>
  <c r="AD40" i="148"/>
  <c r="AD39" i="148"/>
  <c r="AD38" i="148"/>
  <c r="AD37" i="148"/>
  <c r="AD36" i="148"/>
  <c r="AD35" i="148"/>
  <c r="AD34" i="148"/>
  <c r="AD33" i="148"/>
  <c r="AD32" i="148"/>
  <c r="AD31" i="148"/>
  <c r="AD30" i="148"/>
  <c r="AD29" i="148"/>
  <c r="AD28" i="148"/>
  <c r="AD27" i="148"/>
  <c r="AD26" i="148"/>
  <c r="AD25" i="148"/>
  <c r="AD24" i="148"/>
  <c r="AD23" i="148"/>
  <c r="AD22" i="148"/>
  <c r="AD21" i="148"/>
  <c r="AD20" i="148"/>
  <c r="X25" i="148"/>
  <c r="X24" i="148"/>
  <c r="X23" i="148"/>
  <c r="X22" i="148"/>
  <c r="X21" i="148"/>
  <c r="X20" i="148"/>
  <c r="F7" i="149"/>
  <c r="H7" i="149" s="1"/>
  <c r="O7" i="149" s="1"/>
  <c r="F9" i="149"/>
  <c r="H9" i="149" s="1"/>
  <c r="O9" i="149" s="1"/>
  <c r="L6" i="149"/>
  <c r="N6" i="149" s="1"/>
  <c r="L8" i="149"/>
  <c r="N8" i="149" s="1"/>
  <c r="F6" i="149"/>
  <c r="H6" i="149" s="1"/>
  <c r="F8" i="149"/>
  <c r="H8" i="149" s="1"/>
  <c r="O8" i="149" s="1"/>
  <c r="L15" i="149"/>
  <c r="F17" i="149"/>
  <c r="F14" i="149"/>
  <c r="L17" i="149"/>
  <c r="F11" i="149"/>
  <c r="F19" i="149"/>
  <c r="L12" i="149"/>
  <c r="L20" i="149"/>
  <c r="F12" i="149"/>
  <c r="F20" i="149"/>
  <c r="L11" i="149"/>
  <c r="L19" i="149"/>
  <c r="L13" i="149"/>
  <c r="F15" i="149"/>
  <c r="L16" i="149"/>
  <c r="F16" i="149"/>
  <c r="L10" i="149"/>
  <c r="L18" i="149"/>
  <c r="F10" i="149"/>
  <c r="F18" i="149"/>
  <c r="F13" i="149"/>
  <c r="L14" i="149"/>
  <c r="N14" i="149" l="1"/>
  <c r="H13" i="149"/>
  <c r="H18" i="149"/>
  <c r="O18" i="149" s="1"/>
  <c r="H10" i="149"/>
  <c r="O10" i="149" s="1"/>
  <c r="N18" i="149"/>
  <c r="N10" i="149"/>
  <c r="H16" i="149"/>
  <c r="N16" i="149"/>
  <c r="H15" i="149"/>
  <c r="N13" i="149"/>
  <c r="N19" i="149"/>
  <c r="N11" i="149"/>
  <c r="N21" i="149" s="1"/>
  <c r="H20" i="149"/>
  <c r="H12" i="149"/>
  <c r="N20" i="149"/>
  <c r="N12" i="149"/>
  <c r="H19" i="149"/>
  <c r="O19" i="149" s="1"/>
  <c r="H11" i="149"/>
  <c r="N17" i="149"/>
  <c r="H14" i="149"/>
  <c r="O14" i="149" s="1"/>
  <c r="H17" i="149"/>
  <c r="O17" i="149" s="1"/>
  <c r="N15" i="149"/>
  <c r="O6" i="149"/>
  <c r="X49" i="148"/>
  <c r="AD49" i="148"/>
  <c r="I2" i="166" s="1"/>
  <c r="AH49" i="148"/>
  <c r="J2" i="166" s="1"/>
  <c r="H21" i="149" l="1"/>
  <c r="O21" i="149" s="1"/>
  <c r="O16" i="149"/>
  <c r="H2" i="166"/>
  <c r="T50" i="148"/>
  <c r="O11" i="149"/>
  <c r="O12" i="149"/>
  <c r="O13" i="149"/>
  <c r="O20" i="149"/>
  <c r="O15" i="1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K5" authorId="0" shapeId="0" xr:uid="{00000000-0006-0000-0000-000001000000}">
      <text>
        <r>
          <rPr>
            <b/>
            <sz val="9"/>
            <color indexed="81"/>
            <rFont val="ＭＳ Ｐゴシック"/>
            <family val="3"/>
            <charset val="128"/>
          </rPr>
          <t>「様式第１号　交付申請書」のシートに正しく法人名が入力されると自動で反映されます。</t>
        </r>
      </text>
    </comment>
    <comment ref="C8" authorId="0" shapeId="0" xr:uid="{00000000-0006-0000-0000-000002000000}">
      <text>
        <r>
          <rPr>
            <sz val="9"/>
            <color indexed="81"/>
            <rFont val="ＭＳ Ｐゴシック"/>
            <family val="3"/>
            <charset val="128"/>
          </rPr>
          <t>確認後に、✔を選択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R2" authorId="0" shapeId="0" xr:uid="{00000000-0006-0000-0100-000004000000}">
      <text>
        <r>
          <rPr>
            <b/>
            <sz val="12"/>
            <color indexed="81"/>
            <rFont val="ＭＳ Ｐゴシック"/>
            <family val="3"/>
            <charset val="128"/>
          </rPr>
          <t>文書番号がない場合は、「番　　　号」を削除</t>
        </r>
        <r>
          <rPr>
            <b/>
            <sz val="9"/>
            <color indexed="81"/>
            <rFont val="ＭＳ Ｐゴシック"/>
            <family val="3"/>
            <charset val="128"/>
          </rPr>
          <t xml:space="preserve">
法人で文書番号が存在する場合は、ご記入ください。
（例）　社△○第　　　　　　号</t>
        </r>
      </text>
    </comment>
    <comment ref="R3" authorId="0" shapeId="0" xr:uid="{00000000-0006-0000-0100-000005000000}">
      <text>
        <r>
          <rPr>
            <sz val="9"/>
            <color indexed="81"/>
            <rFont val="ＭＳ Ｐゴシック"/>
            <family val="3"/>
            <charset val="128"/>
          </rPr>
          <t>申請年月日を記入してください。
※提出期限以降のものは無効となります。</t>
        </r>
      </text>
    </comment>
    <comment ref="J7" authorId="0" shapeId="0" xr:uid="{00000000-0006-0000-0100-000006000000}">
      <text>
        <r>
          <rPr>
            <b/>
            <sz val="12"/>
            <color indexed="81"/>
            <rFont val="ＭＳ Ｐゴシック"/>
            <family val="3"/>
            <charset val="128"/>
          </rPr>
          <t xml:space="preserve">「市　町　村　長　」を削除し、法人名を記入
</t>
        </r>
        <r>
          <rPr>
            <b/>
            <sz val="9"/>
            <color indexed="81"/>
            <rFont val="ＭＳ Ｐゴシック"/>
            <family val="3"/>
            <charset val="128"/>
          </rPr>
          <t xml:space="preserve">
（例）　社会福祉法人△○会
　　　　株式会社○×</t>
        </r>
      </text>
    </comment>
    <comment ref="J8" authorId="0" shapeId="0" xr:uid="{00000000-0006-0000-0100-000007000000}">
      <text>
        <r>
          <rPr>
            <b/>
            <sz val="12"/>
            <color indexed="81"/>
            <rFont val="ＭＳ Ｐゴシック"/>
            <family val="3"/>
            <charset val="128"/>
          </rPr>
          <t xml:space="preserve">「団体名及び代表者名」を削除し、
法人の代表者の役職名及び氏名を記入
</t>
        </r>
        <r>
          <rPr>
            <b/>
            <sz val="9"/>
            <color indexed="81"/>
            <rFont val="ＭＳ Ｐゴシック"/>
            <family val="3"/>
            <charset val="128"/>
          </rPr>
          <t xml:space="preserve">
（例）　理事長　△○　□×
　　　　代表取締役　○×　×□</t>
        </r>
      </text>
    </comment>
    <comment ref="I23" authorId="0" shapeId="0" xr:uid="{00000000-0006-0000-0100-000001000000}">
      <text>
        <r>
          <rPr>
            <b/>
            <sz val="9"/>
            <color indexed="81"/>
            <rFont val="ＭＳ Ｐゴシック"/>
            <family val="3"/>
            <charset val="128"/>
          </rPr>
          <t>申請額を記入してください。
※１，０００円未満は切り捨て</t>
        </r>
      </text>
    </comment>
    <comment ref="D33" authorId="0" shapeId="0" xr:uid="{00000000-0006-0000-0100-000002000000}">
      <text>
        <r>
          <rPr>
            <b/>
            <sz val="9"/>
            <color indexed="81"/>
            <rFont val="ＭＳ Ｐゴシック"/>
            <family val="3"/>
            <charset val="128"/>
          </rPr>
          <t>申請にあたっての担当者名を記入してください。</t>
        </r>
        <r>
          <rPr>
            <sz val="9"/>
            <color indexed="81"/>
            <rFont val="ＭＳ Ｐゴシック"/>
            <family val="3"/>
            <charset val="128"/>
          </rPr>
          <t xml:space="preserve">
</t>
        </r>
      </text>
    </comment>
    <comment ref="K33" authorId="0" shapeId="0" xr:uid="{00000000-0006-0000-0100-000003000000}">
      <text>
        <r>
          <rPr>
            <b/>
            <sz val="9"/>
            <color indexed="81"/>
            <rFont val="ＭＳ Ｐゴシック"/>
            <family val="3"/>
            <charset val="128"/>
          </rPr>
          <t>電話番号をご記入ください。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J3" authorId="0" shapeId="0" xr:uid="{00000000-0006-0000-0200-000001000000}">
      <text>
        <r>
          <rPr>
            <b/>
            <sz val="14"/>
            <color indexed="81"/>
            <rFont val="ＭＳ Ｐゴシック"/>
            <family val="3"/>
            <charset val="128"/>
          </rPr>
          <t>法人名を記入してください。</t>
        </r>
      </text>
    </comment>
    <comment ref="M5" authorId="0" shapeId="0" xr:uid="{00000000-0006-0000-0200-000002000000}">
      <text>
        <r>
          <rPr>
            <b/>
            <sz val="9"/>
            <color indexed="81"/>
            <rFont val="ＭＳ Ｐゴシック"/>
            <family val="3"/>
            <charset val="128"/>
          </rPr>
          <t xml:space="preserve">
</t>
        </r>
        <r>
          <rPr>
            <b/>
            <sz val="14"/>
            <color indexed="81"/>
            <rFont val="ＭＳ Ｐゴシック"/>
            <family val="3"/>
            <charset val="128"/>
          </rPr>
          <t>C5～I５のセルを入力してください。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9" authorId="0" shapeId="0" xr:uid="{00000000-0006-0000-0300-000001000000}">
      <text>
        <r>
          <rPr>
            <b/>
            <sz val="12"/>
            <color indexed="81"/>
            <rFont val="ＭＳ Ｐゴシック"/>
            <family val="3"/>
            <charset val="128"/>
          </rPr>
          <t>項目に従って、
法人名等を順番にご記入ください。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3" authorId="0" shapeId="0" xr:uid="{00000000-0006-0000-0500-00000900000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00000000-0006-0000-0500-000007000000}">
      <text>
        <r>
          <rPr>
            <sz val="9"/>
            <color indexed="81"/>
            <rFont val="ＭＳ Ｐゴシック"/>
            <family val="3"/>
            <charset val="128"/>
          </rPr>
          <t>リストから選択してください。</t>
        </r>
      </text>
    </comment>
    <comment ref="A10" authorId="0" shapeId="0" xr:uid="{00000000-0006-0000-0500-000006000000}">
      <text>
        <r>
          <rPr>
            <sz val="12"/>
            <color indexed="81"/>
            <rFont val="ＭＳ Ｐゴシック"/>
            <family val="3"/>
            <charset val="128"/>
          </rPr>
          <t>チェックの付け忘れに注意</t>
        </r>
      </text>
    </comment>
    <comment ref="H14" authorId="0" shapeId="0" xr:uid="{00000000-0006-0000-0500-000005000000}">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00000000-0006-0000-0500-000001000000}">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00000000-0006-0000-0500-000004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00000000-0006-0000-0500-000003000000}">
      <text>
        <r>
          <rPr>
            <sz val="12"/>
            <color indexed="81"/>
            <rFont val="ＭＳ Ｐゴシック"/>
            <family val="3"/>
            <charset val="128"/>
          </rPr>
          <t>該当する場合は、リストから選択してください。
該当しない場合は、空欄のままにしてください。</t>
        </r>
      </text>
    </comment>
    <comment ref="A55" authorId="0" shapeId="0" xr:uid="{00000000-0006-0000-0500-000002000000}">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00000000-0006-0000-0500-000008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E23" authorId="0" shapeId="0" xr:uid="{00000000-0006-0000-0600-000001000000}">
      <text>
        <r>
          <rPr>
            <b/>
            <sz val="12"/>
            <color indexed="81"/>
            <rFont val="ＭＳ Ｐゴシック"/>
            <family val="3"/>
            <charset val="128"/>
          </rPr>
          <t>新型コロナウイルス感染症の発生年月日</t>
        </r>
        <r>
          <rPr>
            <sz val="9"/>
            <color indexed="81"/>
            <rFont val="ＭＳ Ｐゴシック"/>
            <family val="3"/>
            <charset val="128"/>
          </rPr>
          <t xml:space="preserve">
</t>
        </r>
      </text>
    </comment>
    <comment ref="E24" authorId="0" shapeId="0" xr:uid="{00000000-0006-0000-0600-000002000000}">
      <text>
        <r>
          <rPr>
            <b/>
            <sz val="12"/>
            <color indexed="81"/>
            <rFont val="ＭＳ Ｐゴシック"/>
            <family val="3"/>
            <charset val="128"/>
          </rPr>
          <t>新型コロナウイルス感染症の収束年月日
※発生期間中に発注した補助事業の対象物品が、収束後に納品された場合は納品日を記載してください。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3" authorId="0" shapeId="0" xr:uid="{00000000-0006-0000-0700-00000100000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00000000-0006-0000-0700-000002000000}">
      <text>
        <r>
          <rPr>
            <sz val="9"/>
            <color indexed="81"/>
            <rFont val="ＭＳ Ｐゴシック"/>
            <family val="3"/>
            <charset val="128"/>
          </rPr>
          <t>リストから選択してください。</t>
        </r>
      </text>
    </comment>
    <comment ref="A10" authorId="0" shapeId="0" xr:uid="{00000000-0006-0000-0700-000003000000}">
      <text>
        <r>
          <rPr>
            <sz val="12"/>
            <color indexed="81"/>
            <rFont val="ＭＳ Ｐゴシック"/>
            <family val="3"/>
            <charset val="128"/>
          </rPr>
          <t>チェックの付け忘れに注意</t>
        </r>
      </text>
    </comment>
    <comment ref="H14" authorId="0" shapeId="0" xr:uid="{00000000-0006-0000-0700-000004000000}">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00000000-0006-0000-0700-000005000000}">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00000000-0006-0000-0700-000006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00000000-0006-0000-0700-000007000000}">
      <text>
        <r>
          <rPr>
            <sz val="12"/>
            <color indexed="81"/>
            <rFont val="ＭＳ Ｐゴシック"/>
            <family val="3"/>
            <charset val="128"/>
          </rPr>
          <t>該当する場合は、リストから選択してください。
該当しない場合は、空欄のままにしてください。</t>
        </r>
      </text>
    </comment>
    <comment ref="A55" authorId="0" shapeId="0" xr:uid="{00000000-0006-0000-0700-000008000000}">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00000000-0006-0000-0700-000009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3" authorId="0" shapeId="0" xr:uid="{00000000-0006-0000-0800-00000100000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00000000-0006-0000-0800-000002000000}">
      <text>
        <r>
          <rPr>
            <sz val="9"/>
            <color indexed="81"/>
            <rFont val="ＭＳ Ｐゴシック"/>
            <family val="3"/>
            <charset val="128"/>
          </rPr>
          <t>リストから選択してください。</t>
        </r>
      </text>
    </comment>
    <comment ref="A10" authorId="0" shapeId="0" xr:uid="{00000000-0006-0000-0800-000003000000}">
      <text>
        <r>
          <rPr>
            <sz val="12"/>
            <color indexed="81"/>
            <rFont val="ＭＳ Ｐゴシック"/>
            <family val="3"/>
            <charset val="128"/>
          </rPr>
          <t>チェックの付け忘れに注意</t>
        </r>
      </text>
    </comment>
    <comment ref="H14" authorId="0" shapeId="0" xr:uid="{00000000-0006-0000-0800-000004000000}">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00000000-0006-0000-0800-000005000000}">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00000000-0006-0000-0800-000006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00000000-0006-0000-0800-000007000000}">
      <text>
        <r>
          <rPr>
            <sz val="12"/>
            <color indexed="81"/>
            <rFont val="ＭＳ Ｐゴシック"/>
            <family val="3"/>
            <charset val="128"/>
          </rPr>
          <t>該当する場合は、リストから選択してください。
該当しない場合は、空欄のままにしてください。</t>
        </r>
      </text>
    </comment>
    <comment ref="A55" authorId="0" shapeId="0" xr:uid="{00000000-0006-0000-0800-000008000000}">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00000000-0006-0000-0800-000009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3" authorId="0" shapeId="0" xr:uid="{00000000-0006-0000-0900-00000100000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00000000-0006-0000-0900-000002000000}">
      <text>
        <r>
          <rPr>
            <sz val="9"/>
            <color indexed="81"/>
            <rFont val="ＭＳ Ｐゴシック"/>
            <family val="3"/>
            <charset val="128"/>
          </rPr>
          <t>リストから選択してください。</t>
        </r>
      </text>
    </comment>
    <comment ref="A10" authorId="0" shapeId="0" xr:uid="{00000000-0006-0000-0900-000003000000}">
      <text>
        <r>
          <rPr>
            <sz val="12"/>
            <color indexed="81"/>
            <rFont val="ＭＳ Ｐゴシック"/>
            <family val="3"/>
            <charset val="128"/>
          </rPr>
          <t>チェックの付け忘れに注意</t>
        </r>
      </text>
    </comment>
    <comment ref="H14" authorId="0" shapeId="0" xr:uid="{00000000-0006-0000-0900-000004000000}">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00000000-0006-0000-0900-000005000000}">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00000000-0006-0000-0900-000006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00000000-0006-0000-0900-000007000000}">
      <text>
        <r>
          <rPr>
            <sz val="12"/>
            <color indexed="81"/>
            <rFont val="ＭＳ Ｐゴシック"/>
            <family val="3"/>
            <charset val="128"/>
          </rPr>
          <t>該当する場合は、リストから選択してください。
該当しない場合は、空欄のままにしてください。</t>
        </r>
      </text>
    </comment>
    <comment ref="A55" authorId="0" shapeId="0" xr:uid="{00000000-0006-0000-0900-000008000000}">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00000000-0006-0000-0900-000009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sharedStrings.xml><?xml version="1.0" encoding="utf-8"?>
<sst xmlns="http://schemas.openxmlformats.org/spreadsheetml/2006/main" count="635" uniqueCount="254">
  <si>
    <t>（単位:千円）</t>
    <rPh sb="1" eb="3">
      <t>タンイ</t>
    </rPh>
    <rPh sb="4" eb="6">
      <t>センエン</t>
    </rPh>
    <phoneticPr fontId="4"/>
  </si>
  <si>
    <t>備考</t>
    <rPh sb="0" eb="2">
      <t>ビコウ</t>
    </rPh>
    <phoneticPr fontId="4"/>
  </si>
  <si>
    <t>　　　 　ービス継続支援事業計画書（様式第１８号）</t>
  </si>
  <si>
    <t>２　申請（実績）額</t>
    <rPh sb="2" eb="4">
      <t>シンセイ</t>
    </rPh>
    <rPh sb="5" eb="7">
      <t>ジッセキ</t>
    </rPh>
    <rPh sb="8" eb="9">
      <t>ガク</t>
    </rPh>
    <phoneticPr fontId="4"/>
  </si>
  <si>
    <r>
      <t>①　（１）の</t>
    </r>
    <r>
      <rPr>
        <sz val="8"/>
        <color rgb="FFFF0000"/>
        <rFont val="ＭＳ Ｐ明朝"/>
        <family val="1"/>
        <charset val="128"/>
      </rPr>
      <t>①に該当する</t>
    </r>
    <r>
      <rPr>
        <sz val="8"/>
        <rFont val="ＭＳ Ｐ明朝"/>
        <family val="1"/>
        <charset val="128"/>
      </rPr>
      <t>施設・事業所に対し、協力する施設・事業所
②　感染症の拡大防止の観点から必要があり、自主的に休業した障害福祉サービス等事業所に対し、協力する施設・事業所
　　 （対象サービス：No.1からNo.29）</t>
    </r>
  </si>
  <si>
    <t>既交付決定額
G</t>
    <rPh sb="0" eb="1">
      <t>キ</t>
    </rPh>
    <rPh sb="1" eb="3">
      <t>コウフ</t>
    </rPh>
    <rPh sb="3" eb="6">
      <t>ケッテイガク</t>
    </rPh>
    <phoneticPr fontId="4"/>
  </si>
  <si>
    <t>（注３）</t>
    <rPh sb="1" eb="2">
      <t>チュウ</t>
    </rPh>
    <phoneticPr fontId="4"/>
  </si>
  <si>
    <t>差引額
（A-B）
C</t>
    <rPh sb="0" eb="3">
      <t>サシヒキガク</t>
    </rPh>
    <phoneticPr fontId="4"/>
  </si>
  <si>
    <t>基準額
D</t>
    <rPh sb="0" eb="3">
      <t>キジュンガク</t>
    </rPh>
    <phoneticPr fontId="4"/>
  </si>
  <si>
    <t>障害福祉サービス施設・事業所等のサービス継続支援</t>
  </si>
  <si>
    <t>通所系</t>
    <rPh sb="0" eb="2">
      <t>ツウショ</t>
    </rPh>
    <rPh sb="2" eb="3">
      <t>ケイ</t>
    </rPh>
    <phoneticPr fontId="4"/>
  </si>
  <si>
    <t>　・総括表</t>
  </si>
  <si>
    <t>事業所･施設数</t>
    <rPh sb="0" eb="3">
      <t>ジギョウショ</t>
    </rPh>
    <rPh sb="4" eb="6">
      <t>シセツ</t>
    </rPh>
    <rPh sb="6" eb="7">
      <t>スウ</t>
    </rPh>
    <phoneticPr fontId="4"/>
  </si>
  <si>
    <t>区分</t>
    <rPh sb="0" eb="2">
      <t>クブン</t>
    </rPh>
    <phoneticPr fontId="4"/>
  </si>
  <si>
    <t>　　　　　（様式第２号）</t>
  </si>
  <si>
    <t>寄付金
その他の
収入予定額
B</t>
    <rPh sb="0" eb="3">
      <t>キフキン</t>
    </rPh>
    <rPh sb="6" eb="7">
      <t>タ</t>
    </rPh>
    <rPh sb="9" eb="11">
      <t>シュウニュウ</t>
    </rPh>
    <rPh sb="11" eb="13">
      <t>ヨテイ</t>
    </rPh>
    <rPh sb="13" eb="14">
      <t>ガク</t>
    </rPh>
    <phoneticPr fontId="4"/>
  </si>
  <si>
    <t>　　※申請と内容が同一のため、同データを使用（該当の場合のみチェック）</t>
    <rPh sb="6" eb="8">
      <t>ナイヨウ</t>
    </rPh>
    <rPh sb="9" eb="11">
      <t>ドウイツ</t>
    </rPh>
    <rPh sb="15" eb="16">
      <t>オナ</t>
    </rPh>
    <rPh sb="20" eb="22">
      <t>シヨウ</t>
    </rPh>
    <rPh sb="23" eb="25">
      <t>ガイトウ</t>
    </rPh>
    <rPh sb="26" eb="28">
      <t>バアイ</t>
    </rPh>
    <phoneticPr fontId="4"/>
  </si>
  <si>
    <t>障害者総合支援事業費補助金交付申請書</t>
  </si>
  <si>
    <t>対象経費
支出予定額
A</t>
    <rPh sb="0" eb="2">
      <t>タイショウ</t>
    </rPh>
    <rPh sb="2" eb="4">
      <t>ケイヒ</t>
    </rPh>
    <rPh sb="5" eb="7">
      <t>シシュツ</t>
    </rPh>
    <rPh sb="7" eb="10">
      <t>ヨテイガク</t>
    </rPh>
    <phoneticPr fontId="4"/>
  </si>
  <si>
    <t>（注１）</t>
    <rPh sb="1" eb="2">
      <t>チュウ</t>
    </rPh>
    <phoneticPr fontId="4"/>
  </si>
  <si>
    <t>（注２）</t>
    <rPh sb="1" eb="2">
      <t>チュウ</t>
    </rPh>
    <phoneticPr fontId="4"/>
  </si>
  <si>
    <t>差し引き
追加交付
（一部取消）
申請額
（F-G）
H</t>
    <rPh sb="0" eb="1">
      <t>サ</t>
    </rPh>
    <rPh sb="2" eb="3">
      <t>ヒ</t>
    </rPh>
    <rPh sb="5" eb="7">
      <t>ツイカ</t>
    </rPh>
    <rPh sb="7" eb="9">
      <t>コウフ</t>
    </rPh>
    <rPh sb="11" eb="13">
      <t>イチブ</t>
    </rPh>
    <rPh sb="13" eb="15">
      <t>トリケシ</t>
    </rPh>
    <rPh sb="17" eb="20">
      <t>シンセイガク</t>
    </rPh>
    <phoneticPr fontId="4"/>
  </si>
  <si>
    <t>種目</t>
    <rPh sb="0" eb="2">
      <t>シュモク</t>
    </rPh>
    <phoneticPr fontId="4"/>
  </si>
  <si>
    <t>様式第２号（第４条関係）</t>
    <rPh sb="0" eb="2">
      <t>ヨウシキ</t>
    </rPh>
    <rPh sb="2" eb="3">
      <t>ダイ</t>
    </rPh>
    <rPh sb="4" eb="5">
      <t>ゴウ</t>
    </rPh>
    <rPh sb="6" eb="7">
      <t>ダイ</t>
    </rPh>
    <rPh sb="8" eb="9">
      <t>ジョウ</t>
    </rPh>
    <rPh sb="9" eb="11">
      <t>カンケイ</t>
    </rPh>
    <phoneticPr fontId="4"/>
  </si>
  <si>
    <t>県補助
基本額
E</t>
    <rPh sb="0" eb="1">
      <t>ケン</t>
    </rPh>
    <rPh sb="1" eb="3">
      <t>ホジョ</t>
    </rPh>
    <rPh sb="4" eb="7">
      <t>キホンガク</t>
    </rPh>
    <phoneticPr fontId="4"/>
  </si>
  <si>
    <t>県補助
所要額
（E×補助率）
F</t>
    <rPh sb="0" eb="1">
      <t>ケン</t>
    </rPh>
    <rPh sb="1" eb="3">
      <t>ホジョ</t>
    </rPh>
    <rPh sb="4" eb="7">
      <t>ショヨウガク</t>
    </rPh>
    <rPh sb="11" eb="14">
      <t>ホジョリツ</t>
    </rPh>
    <phoneticPr fontId="4"/>
  </si>
  <si>
    <t>２　社会福祉法人等総表</t>
    <rPh sb="2" eb="4">
      <t>シャカイ</t>
    </rPh>
    <rPh sb="4" eb="6">
      <t>フクシ</t>
    </rPh>
    <rPh sb="6" eb="8">
      <t>ホウジン</t>
    </rPh>
    <rPh sb="8" eb="9">
      <t>トウ</t>
    </rPh>
    <rPh sb="9" eb="10">
      <t>ソウ</t>
    </rPh>
    <rPh sb="10" eb="11">
      <t>ヒョウ</t>
    </rPh>
    <phoneticPr fontId="4"/>
  </si>
  <si>
    <t>助成対象の区分</t>
    <rPh sb="0" eb="2">
      <t>ジョセイ</t>
    </rPh>
    <rPh sb="2" eb="4">
      <t>タイショウ</t>
    </rPh>
    <rPh sb="5" eb="7">
      <t>クブン</t>
    </rPh>
    <phoneticPr fontId="4"/>
  </si>
  <si>
    <t>本表に実施する事業の所要額を記入すること。</t>
    <rPh sb="0" eb="1">
      <t>ホン</t>
    </rPh>
    <rPh sb="1" eb="2">
      <t>ヒョウ</t>
    </rPh>
    <rPh sb="3" eb="5">
      <t>ジッシ</t>
    </rPh>
    <rPh sb="7" eb="9">
      <t>ジギョウ</t>
    </rPh>
    <rPh sb="10" eb="13">
      <t>ショヨウガク</t>
    </rPh>
    <rPh sb="14" eb="16">
      <t>キニュウ</t>
    </rPh>
    <phoneticPr fontId="4"/>
  </si>
  <si>
    <t>E欄には，Ｃ欄とＤ欄の額を比較して，少ない方の額を記入すること。</t>
    <rPh sb="1" eb="2">
      <t>ラン</t>
    </rPh>
    <rPh sb="6" eb="7">
      <t>ラン</t>
    </rPh>
    <rPh sb="9" eb="10">
      <t>ラン</t>
    </rPh>
    <rPh sb="11" eb="12">
      <t>ガク</t>
    </rPh>
    <rPh sb="13" eb="15">
      <t>ヒカク</t>
    </rPh>
    <rPh sb="18" eb="19">
      <t>スク</t>
    </rPh>
    <rPh sb="21" eb="22">
      <t>ホウ</t>
    </rPh>
    <rPh sb="23" eb="24">
      <t>ガク</t>
    </rPh>
    <rPh sb="25" eb="27">
      <t>キニュウ</t>
    </rPh>
    <phoneticPr fontId="4"/>
  </si>
  <si>
    <t>D欄には，本通知から得られる基準額を記入すること。</t>
  </si>
  <si>
    <t>（単位：円）</t>
    <rPh sb="1" eb="3">
      <t>タンイ</t>
    </rPh>
    <rPh sb="4" eb="5">
      <t>エン</t>
    </rPh>
    <phoneticPr fontId="4"/>
  </si>
  <si>
    <t>補助事業の完了（予定）日</t>
    <rPh sb="0" eb="2">
      <t>ホジョ</t>
    </rPh>
    <rPh sb="2" eb="4">
      <t>ジギョウ</t>
    </rPh>
    <rPh sb="5" eb="7">
      <t>カンリョウ</t>
    </rPh>
    <rPh sb="8" eb="10">
      <t>ヨテイ</t>
    </rPh>
    <rPh sb="11" eb="12">
      <t>ビ</t>
    </rPh>
    <phoneticPr fontId="4"/>
  </si>
  <si>
    <t>（１）障害福祉サービス施設・事業所等のサービス継続支援</t>
  </si>
  <si>
    <t>地域生活支援事業費補助金及び障害者総合支援事業費補助金所要額調</t>
    <rPh sb="12" eb="13">
      <t>オヨ</t>
    </rPh>
    <rPh sb="14" eb="16">
      <t>ショウガイ</t>
    </rPh>
    <rPh sb="16" eb="17">
      <t>シャ</t>
    </rPh>
    <rPh sb="17" eb="19">
      <t>ソウゴウ</t>
    </rPh>
    <rPh sb="19" eb="21">
      <t>シエン</t>
    </rPh>
    <rPh sb="21" eb="24">
      <t>ジギョウヒ</t>
    </rPh>
    <rPh sb="24" eb="27">
      <t>ホジョキン</t>
    </rPh>
    <phoneticPr fontId="4"/>
  </si>
  <si>
    <t>電話番号</t>
    <rPh sb="0" eb="2">
      <t>デンワ</t>
    </rPh>
    <rPh sb="2" eb="4">
      <t>バンゴウ</t>
    </rPh>
    <phoneticPr fontId="4"/>
  </si>
  <si>
    <t>障害者総合支援事業費補助金</t>
  </si>
  <si>
    <t>　　　　　　　　　　　　　　　　　　　　　　助成対象
サービス種別</t>
    <rPh sb="22" eb="24">
      <t>ジョセイ</t>
    </rPh>
    <rPh sb="24" eb="26">
      <t>タイショウ</t>
    </rPh>
    <rPh sb="32" eb="34">
      <t>シュベツ</t>
    </rPh>
    <phoneticPr fontId="4"/>
  </si>
  <si>
    <t>障害福祉サービス事業所等に対するサービス継続支援事業</t>
  </si>
  <si>
    <t>申　請　者</t>
    <rPh sb="0" eb="1">
      <t>サル</t>
    </rPh>
    <rPh sb="2" eb="3">
      <t>ショウ</t>
    </rPh>
    <rPh sb="4" eb="5">
      <t>シャ</t>
    </rPh>
    <phoneticPr fontId="4"/>
  </si>
  <si>
    <t>　・積算内訳書　別表　　（別ファイル）</t>
    <rPh sb="2" eb="4">
      <t>セキサン</t>
    </rPh>
    <rPh sb="4" eb="7">
      <t>ウチワケショ</t>
    </rPh>
    <rPh sb="8" eb="10">
      <t>ベッピョウ</t>
    </rPh>
    <phoneticPr fontId="4"/>
  </si>
  <si>
    <t>行動援護</t>
    <rPh sb="0" eb="2">
      <t>コウドウ</t>
    </rPh>
    <rPh sb="2" eb="4">
      <t>エンゴ</t>
    </rPh>
    <phoneticPr fontId="4"/>
  </si>
  <si>
    <t>　　　　　　　　事業所等に対するサービス継続支援事業</t>
  </si>
  <si>
    <t>事業計画書</t>
    <rPh sb="0" eb="2">
      <t>ジギョウ</t>
    </rPh>
    <rPh sb="2" eb="4">
      <t>ケイカク</t>
    </rPh>
    <rPh sb="4" eb="5">
      <t>ショ</t>
    </rPh>
    <phoneticPr fontId="4"/>
  </si>
  <si>
    <t>合計</t>
    <rPh sb="0" eb="2">
      <t>ゴウケイ</t>
    </rPh>
    <phoneticPr fontId="4"/>
  </si>
  <si>
    <t>名　　称</t>
    <rPh sb="0" eb="1">
      <t>ナ</t>
    </rPh>
    <rPh sb="3" eb="4">
      <t>ショウ</t>
    </rPh>
    <phoneticPr fontId="4"/>
  </si>
  <si>
    <t>自立訓練（生活訓練）</t>
    <rPh sb="0" eb="4">
      <t>ジリツクンレン</t>
    </rPh>
    <rPh sb="5" eb="7">
      <t>セイカツ</t>
    </rPh>
    <rPh sb="7" eb="9">
      <t>クンレン</t>
    </rPh>
    <phoneticPr fontId="4"/>
  </si>
  <si>
    <t>様式第１号（第４条関係）</t>
  </si>
  <si>
    <t>　３　関係書類</t>
  </si>
  <si>
    <t>様式第18-1号（第4条関係）</t>
    <rPh sb="0" eb="2">
      <t>ヨウシキ</t>
    </rPh>
    <rPh sb="2" eb="3">
      <t>ダイ</t>
    </rPh>
    <rPh sb="7" eb="8">
      <t>ゴウ</t>
    </rPh>
    <rPh sb="9" eb="10">
      <t>ダイ</t>
    </rPh>
    <rPh sb="11" eb="12">
      <t>ジョウ</t>
    </rPh>
    <rPh sb="12" eb="14">
      <t>カンケイ</t>
    </rPh>
    <phoneticPr fontId="4"/>
  </si>
  <si>
    <t>所要額(円)</t>
    <rPh sb="0" eb="3">
      <t>ショヨウガク</t>
    </rPh>
    <rPh sb="4" eb="5">
      <t>エン</t>
    </rPh>
    <phoneticPr fontId="4"/>
  </si>
  <si>
    <t>４　担当者の氏名，連絡先</t>
  </si>
  <si>
    <t>連絡先</t>
  </si>
  <si>
    <t>　徳島県知事　　殿</t>
  </si>
  <si>
    <t>氏　　名</t>
    <rPh sb="0" eb="1">
      <t>シ</t>
    </rPh>
    <rPh sb="3" eb="4">
      <t>ナ</t>
    </rPh>
    <phoneticPr fontId="4"/>
  </si>
  <si>
    <t>　このことについて，補助金の交付を受けたいので，徳島県補助金交付規則第３条</t>
  </si>
  <si>
    <t>令和５年度徳島県地域生活支援事業費補助金及び</t>
  </si>
  <si>
    <t>の規定により，次のとおり関係書類を添えて申請します。</t>
  </si>
  <si>
    <t xml:space="preserve"> （２）　新型コロナウイルス感染症に係る障害福祉サービス事業所等に対するサ</t>
  </si>
  <si>
    <t>障害福祉サービス施設・事業所等との協力支援</t>
  </si>
  <si>
    <t>－</t>
  </si>
  <si>
    <t>E-mail</t>
  </si>
  <si>
    <t xml:space="preserve"> （３）　歳入歳出予算（見込）書抄本</t>
  </si>
  <si>
    <t>　 （１）　地域生活支援事業費補助金及び障害者総合支援事業費補助金所要額調</t>
  </si>
  <si>
    <t>事業所番号</t>
    <rPh sb="0" eb="3">
      <t>ジギョウショ</t>
    </rPh>
    <rPh sb="3" eb="5">
      <t>バンゴウ</t>
    </rPh>
    <phoneticPr fontId="4"/>
  </si>
  <si>
    <t>　氏名　　　　　　　　　</t>
  </si>
  <si>
    <t>申請（実績）額</t>
    <rPh sb="0" eb="2">
      <t>シンセイ</t>
    </rPh>
    <rPh sb="3" eb="5">
      <t>ジッセキ</t>
    </rPh>
    <rPh sb="6" eb="7">
      <t>ガク</t>
    </rPh>
    <phoneticPr fontId="4"/>
  </si>
  <si>
    <t>　２　申請額　　　　　金　　　　　　　　　　　円</t>
  </si>
  <si>
    <t>申請に関する担当者</t>
    <rPh sb="0" eb="2">
      <t>シンセイ</t>
    </rPh>
    <rPh sb="3" eb="4">
      <t>カン</t>
    </rPh>
    <rPh sb="6" eb="9">
      <t>タントウシャ</t>
    </rPh>
    <phoneticPr fontId="4"/>
  </si>
  <si>
    <t>円</t>
  </si>
  <si>
    <t>事業所・施設名</t>
    <rPh sb="0" eb="3">
      <t>ジギョウショ</t>
    </rPh>
    <rPh sb="4" eb="7">
      <t>シセツメイ</t>
    </rPh>
    <phoneticPr fontId="4"/>
  </si>
  <si>
    <t>）</t>
  </si>
  <si>
    <t>１　法人名</t>
    <rPh sb="2" eb="4">
      <t>ホウジン</t>
    </rPh>
    <rPh sb="4" eb="5">
      <t>メイ</t>
    </rPh>
    <phoneticPr fontId="4"/>
  </si>
  <si>
    <t>フリガナ</t>
  </si>
  <si>
    <t>所在地</t>
    <rPh sb="0" eb="3">
      <t>ショザイチ</t>
    </rPh>
    <phoneticPr fontId="4"/>
  </si>
  <si>
    <t>　　　　　　　　　 市　  町   村   長　　　</t>
  </si>
  <si>
    <t>基準単価</t>
    <rPh sb="0" eb="2">
      <t>キジュン</t>
    </rPh>
    <rPh sb="2" eb="4">
      <t>タンカ</t>
    </rPh>
    <phoneticPr fontId="4"/>
  </si>
  <si>
    <t>（郵便番号</t>
    <rPh sb="1" eb="3">
      <t>ユウビン</t>
    </rPh>
    <rPh sb="3" eb="5">
      <t>バンゴウ</t>
    </rPh>
    <phoneticPr fontId="4"/>
  </si>
  <si>
    <t>予算書抄本　　※作成例あり</t>
    <rPh sb="8" eb="10">
      <t>サクセイ</t>
    </rPh>
    <rPh sb="10" eb="11">
      <t>レイ</t>
    </rPh>
    <phoneticPr fontId="4"/>
  </si>
  <si>
    <t>補助事業の着手（予定）日</t>
    <rPh sb="0" eb="2">
      <t>ホジョ</t>
    </rPh>
    <rPh sb="2" eb="4">
      <t>ジギョウ</t>
    </rPh>
    <rPh sb="5" eb="7">
      <t>チャクシュ</t>
    </rPh>
    <rPh sb="8" eb="10">
      <t>ヨテイ</t>
    </rPh>
    <rPh sb="11" eb="12">
      <t>ヒ</t>
    </rPh>
    <phoneticPr fontId="4"/>
  </si>
  <si>
    <t>‐</t>
  </si>
  <si>
    <t>連絡先</t>
    <rPh sb="0" eb="3">
      <t>レンラクサキ</t>
    </rPh>
    <phoneticPr fontId="4"/>
  </si>
  <si>
    <t>代表者の職・氏名</t>
    <rPh sb="0" eb="3">
      <t>ダイヒョウシャ</t>
    </rPh>
    <rPh sb="4" eb="5">
      <t>ショク</t>
    </rPh>
    <rPh sb="6" eb="8">
      <t>シメイ</t>
    </rPh>
    <phoneticPr fontId="4"/>
  </si>
  <si>
    <t>職　　名</t>
    <rPh sb="0" eb="1">
      <t>ショク</t>
    </rPh>
    <rPh sb="3" eb="4">
      <t>ナ</t>
    </rPh>
    <phoneticPr fontId="4"/>
  </si>
  <si>
    <t>事業実績報告書 （様式第26号）　※下記の５点を作成したか</t>
    <rPh sb="18" eb="20">
      <t>カキ</t>
    </rPh>
    <rPh sb="22" eb="23">
      <t>テン</t>
    </rPh>
    <rPh sb="24" eb="26">
      <t>サクセイ</t>
    </rPh>
    <phoneticPr fontId="4"/>
  </si>
  <si>
    <t>療養介護</t>
  </si>
  <si>
    <t>か所</t>
    <rPh sb="1" eb="2">
      <t>ショ</t>
    </rPh>
    <phoneticPr fontId="4"/>
  </si>
  <si>
    <t>千円</t>
  </si>
  <si>
    <t>生活介護</t>
    <rPh sb="0" eb="2">
      <t>セイカツ</t>
    </rPh>
    <rPh sb="2" eb="4">
      <t>カイゴ</t>
    </rPh>
    <phoneticPr fontId="4"/>
  </si>
  <si>
    <t>自立訓練（機能訓練）</t>
  </si>
  <si>
    <t>自立訓練（生活訓練）</t>
  </si>
  <si>
    <t>居宅介護</t>
  </si>
  <si>
    <t>就労移行支援</t>
  </si>
  <si>
    <t>就労継続支援Ａ型</t>
    <rPh sb="7" eb="8">
      <t>ガタ</t>
    </rPh>
    <phoneticPr fontId="4"/>
  </si>
  <si>
    <t>就労継続支援Ｂ型</t>
    <rPh sb="7" eb="8">
      <t>ガタ</t>
    </rPh>
    <phoneticPr fontId="4"/>
  </si>
  <si>
    <t>児童発達支援</t>
  </si>
  <si>
    <t>医療型児童発達支援</t>
  </si>
  <si>
    <t>放課後等デイサービス</t>
  </si>
  <si>
    <t>短期入所</t>
    <rPh sb="0" eb="2">
      <t>タンキ</t>
    </rPh>
    <rPh sb="2" eb="4">
      <t>ニュウショ</t>
    </rPh>
    <phoneticPr fontId="4"/>
  </si>
  <si>
    <t>短期入所</t>
  </si>
  <si>
    <t>入所・居住系</t>
    <rPh sb="0" eb="2">
      <t>ニュウショ</t>
    </rPh>
    <rPh sb="3" eb="5">
      <t>キョジュウ</t>
    </rPh>
    <rPh sb="5" eb="6">
      <t>ケイ</t>
    </rPh>
    <phoneticPr fontId="4"/>
  </si>
  <si>
    <t>施設入所支援</t>
  </si>
  <si>
    <t>共同生活援助（介護サービス包括型）</t>
  </si>
  <si>
    <t>共同生活援助（日中サービス支援型）</t>
  </si>
  <si>
    <t>共同生活援助（外部サービス利用型）</t>
  </si>
  <si>
    <t>福祉型障害児入所施設</t>
  </si>
  <si>
    <t>医療型障害児入所施設</t>
  </si>
  <si>
    <t>補助事業計画書　</t>
    <rPh sb="0" eb="1">
      <t>ホ</t>
    </rPh>
    <rPh sb="1" eb="2">
      <t>スケ</t>
    </rPh>
    <rPh sb="2" eb="3">
      <t>コト</t>
    </rPh>
    <rPh sb="3" eb="4">
      <t>ギョウ</t>
    </rPh>
    <rPh sb="4" eb="5">
      <t>ケイ</t>
    </rPh>
    <rPh sb="5" eb="6">
      <t>ガ</t>
    </rPh>
    <rPh sb="6" eb="7">
      <t>ショ</t>
    </rPh>
    <phoneticPr fontId="4"/>
  </si>
  <si>
    <t>訪問系</t>
    <rPh sb="0" eb="2">
      <t>ホウモン</t>
    </rPh>
    <rPh sb="2" eb="3">
      <t>ケイ</t>
    </rPh>
    <phoneticPr fontId="4"/>
  </si>
  <si>
    <t>重度訪問介護</t>
  </si>
  <si>
    <t>同行援護</t>
  </si>
  <si>
    <t>申請者名
（法人・団体名）</t>
    <rPh sb="0" eb="3">
      <t>シンセイシャ</t>
    </rPh>
    <rPh sb="3" eb="4">
      <t>メイ</t>
    </rPh>
    <rPh sb="6" eb="8">
      <t>ホウジン</t>
    </rPh>
    <rPh sb="9" eb="11">
      <t>ダンタイ</t>
    </rPh>
    <rPh sb="11" eb="12">
      <t>メイ</t>
    </rPh>
    <phoneticPr fontId="4"/>
  </si>
  <si>
    <t>行動援護</t>
  </si>
  <si>
    <t>就労定着支援</t>
    <rPh sb="4" eb="6">
      <t>シエン</t>
    </rPh>
    <phoneticPr fontId="4"/>
  </si>
  <si>
    <t>自立生活援助</t>
  </si>
  <si>
    <t>就労移行支援</t>
    <rPh sb="0" eb="2">
      <t>シュウロウ</t>
    </rPh>
    <rPh sb="2" eb="4">
      <t>イコウ</t>
    </rPh>
    <rPh sb="4" eb="6">
      <t>シエン</t>
    </rPh>
    <phoneticPr fontId="4"/>
  </si>
  <si>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4"/>
  </si>
  <si>
    <t>居宅訪問型児童発達支援</t>
  </si>
  <si>
    <t>障害福祉サービス施設・事業所等のサービス継続支援【金額】</t>
    <rPh sb="25" eb="27">
      <t>キンガク</t>
    </rPh>
    <phoneticPr fontId="29"/>
  </si>
  <si>
    <t>保育所等訪問支援</t>
  </si>
  <si>
    <t>相談系</t>
    <rPh sb="0" eb="2">
      <t>ソウダン</t>
    </rPh>
    <rPh sb="2" eb="3">
      <t>ケイ</t>
    </rPh>
    <phoneticPr fontId="4"/>
  </si>
  <si>
    <t>①　利用者又は職員に新型コロナウイルスの感染者が発生した施設・事業所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t>
  </si>
  <si>
    <t>計画相談支援</t>
  </si>
  <si>
    <t>地域移行支援</t>
  </si>
  <si>
    <t>地域定着支援</t>
  </si>
  <si>
    <t>障害児相談支援</t>
  </si>
  <si>
    <t>小　　計</t>
    <rPh sb="0" eb="1">
      <t>ショウ</t>
    </rPh>
    <rPh sb="3" eb="4">
      <t>ケイ</t>
    </rPh>
    <phoneticPr fontId="4"/>
  </si>
  <si>
    <t>所要額(e)</t>
    <rPh sb="0" eb="3">
      <t>ショヨウガク</t>
    </rPh>
    <phoneticPr fontId="4"/>
  </si>
  <si>
    <t>合　　計</t>
    <rPh sb="0" eb="1">
      <t>ゴウ</t>
    </rPh>
    <rPh sb="3" eb="4">
      <t>ケイ</t>
    </rPh>
    <phoneticPr fontId="4"/>
  </si>
  <si>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4"/>
  </si>
  <si>
    <t>No.</t>
  </si>
  <si>
    <t>サービス種別</t>
    <rPh sb="4" eb="6">
      <t>シュベツ</t>
    </rPh>
    <phoneticPr fontId="4"/>
  </si>
  <si>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4"/>
  </si>
  <si>
    <t>申請額計(ｇ)</t>
    <rPh sb="0" eb="3">
      <t>シンセイガク</t>
    </rPh>
    <rPh sb="3" eb="4">
      <t>ケイ</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</si>
  <si>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</si>
  <si>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</si>
  <si>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</si>
  <si>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</si>
  <si>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放課後等デイサービス</t>
    <rPh sb="0" eb="3">
      <t>ホウカゴ</t>
    </rPh>
    <rPh sb="3" eb="4">
      <t>トウ</t>
    </rPh>
    <phoneticPr fontId="4"/>
  </si>
  <si>
    <t>申請額(f)</t>
    <rPh sb="0" eb="3">
      <t>シンセイガク</t>
    </rPh>
    <phoneticPr fontId="4"/>
  </si>
  <si>
    <t>（注）</t>
    <rPh sb="1" eb="2">
      <t>チュウ</t>
    </rPh>
    <phoneticPr fontId="4"/>
  </si>
  <si>
    <t>提供サービス</t>
    <rPh sb="0" eb="2">
      <t>テイキョウ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</si>
  <si>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</si>
  <si>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4"/>
  </si>
  <si>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4"/>
  </si>
  <si>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</si>
  <si>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</si>
  <si>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４　事業の内容（事業所・施設別に作成すること）</t>
    <rPh sb="2" eb="4">
      <t>ジギョウ</t>
    </rPh>
    <rPh sb="5" eb="7">
      <t>ナイヨウ</t>
    </rPh>
    <rPh sb="8" eb="11">
      <t>ジギョウショ</t>
    </rPh>
    <rPh sb="12" eb="14">
      <t>シセツ</t>
    </rPh>
    <rPh sb="14" eb="15">
      <t>ベツ</t>
    </rPh>
    <rPh sb="16" eb="18">
      <t>サクセイ</t>
    </rPh>
    <phoneticPr fontId="4"/>
  </si>
  <si>
    <t>事業所・施設の状況</t>
    <rPh sb="0" eb="3">
      <t>ジギョウショ</t>
    </rPh>
    <rPh sb="4" eb="6">
      <t>シセツ</t>
    </rPh>
    <rPh sb="7" eb="9">
      <t>ジョウキョウ</t>
    </rPh>
    <phoneticPr fontId="4"/>
  </si>
  <si>
    <t>障害福祉サービス等事業所番号</t>
    <rPh sb="0" eb="2">
      <t>ショウガイ</t>
    </rPh>
    <rPh sb="2" eb="4">
      <t>フクシ</t>
    </rPh>
    <rPh sb="8" eb="9">
      <t>トウ</t>
    </rPh>
    <rPh sb="9" eb="12">
      <t>ジギョウショ</t>
    </rPh>
    <rPh sb="12" eb="14">
      <t>バンゴウ</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</si>
  <si>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</si>
  <si>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</si>
  <si>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管理者の氏名</t>
    <rPh sb="0" eb="3">
      <t>カンリシャ</t>
    </rPh>
    <rPh sb="4" eb="6">
      <t>シメイ</t>
    </rPh>
    <phoneticPr fontId="4"/>
  </si>
  <si>
    <t>事業区分</t>
    <rPh sb="0" eb="2">
      <t>ジギョウ</t>
    </rPh>
    <rPh sb="2" eb="4">
      <t>クブン</t>
    </rPh>
    <phoneticPr fontId="4"/>
  </si>
  <si>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4"/>
  </si>
  <si>
    <r>
      <t>障害福祉サービス施設・事業所等との協力支援　</t>
    </r>
    <r>
      <rPr>
        <sz val="8"/>
        <rFont val="ＭＳ Ｐ明朝"/>
        <family val="1"/>
        <charset val="128"/>
      </rPr>
      <t>→ （２）を記載</t>
    </r>
    <rPh sb="28" eb="30">
      <t>キサイ</t>
    </rPh>
    <phoneticPr fontId="4"/>
  </si>
  <si>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4"/>
  </si>
  <si>
    <t>千円</t>
    <rPh sb="0" eb="2">
      <t>センエン</t>
    </rPh>
    <phoneticPr fontId="4"/>
  </si>
  <si>
    <t>所要額</t>
    <rPh sb="0" eb="3">
      <t>ショヨウガク</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</si>
  <si>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</si>
  <si>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※合計（①）の額の千円未満切り捨て</t>
    <rPh sb="1" eb="3">
      <t>ゴウケイ</t>
    </rPh>
    <rPh sb="7" eb="8">
      <t>ガク</t>
    </rPh>
    <rPh sb="9" eb="10">
      <t>セン</t>
    </rPh>
    <rPh sb="10" eb="13">
      <t>エンミマン</t>
    </rPh>
    <rPh sb="13" eb="14">
      <t>キ</t>
    </rPh>
    <rPh sb="15" eb="16">
      <t>ス</t>
    </rPh>
    <phoneticPr fontId="4"/>
  </si>
  <si>
    <t>積算内訳</t>
    <rPh sb="0" eb="2">
      <t>セキサン</t>
    </rPh>
    <rPh sb="2" eb="4">
      <t>ウチワケ</t>
    </rPh>
    <phoneticPr fontId="4"/>
  </si>
  <si>
    <t>費目</t>
    <rPh sb="0" eb="2">
      <t>ヒモク</t>
    </rPh>
    <phoneticPr fontId="4"/>
  </si>
  <si>
    <t>用途・品目・数量等</t>
    <rPh sb="0" eb="2">
      <t>ヨウト</t>
    </rPh>
    <rPh sb="3" eb="5">
      <t>ヒンモク</t>
    </rPh>
    <rPh sb="6" eb="8">
      <t>スウリョウ</t>
    </rPh>
    <rPh sb="8" eb="9">
      <t>トウ</t>
    </rPh>
    <phoneticPr fontId="4"/>
  </si>
  <si>
    <t>④　①以外の事業所であって、居宅で生活している利用者に対して、当該事業所の職員が利用者の居宅等への訪問により、できる限りのサービスを提供した事業所
・対象サービス：No.1からNo.10</t>
  </si>
  <si>
    <t>自立訓練（機能訓練）</t>
    <rPh sb="0" eb="2">
      <t>ジリツ</t>
    </rPh>
    <rPh sb="2" eb="4">
      <t>クンレン</t>
    </rPh>
    <rPh sb="5" eb="7">
      <t>キノウ</t>
    </rPh>
    <rPh sb="7" eb="9">
      <t>クンレン</t>
    </rPh>
    <phoneticPr fontId="4"/>
  </si>
  <si>
    <t>合計（①）</t>
    <rPh sb="0" eb="2">
      <t>ゴウケイ</t>
    </rPh>
    <phoneticPr fontId="4"/>
  </si>
  <si>
    <t>（２）障害福祉サービス施設・事業所等との協力支援</t>
  </si>
  <si>
    <t>※合計（②）の額の千円未満切り捨て</t>
    <rPh sb="1" eb="3">
      <t>ゴウケイ</t>
    </rPh>
    <rPh sb="7" eb="8">
      <t>ガク</t>
    </rPh>
    <rPh sb="9" eb="10">
      <t>セン</t>
    </rPh>
    <rPh sb="10" eb="13">
      <t>エンミマン</t>
    </rPh>
    <rPh sb="13" eb="14">
      <t>キ</t>
    </rPh>
    <rPh sb="15" eb="16">
      <t>ス</t>
    </rPh>
    <phoneticPr fontId="4"/>
  </si>
  <si>
    <t>合計（②）</t>
    <rPh sb="0" eb="2">
      <t>ゴウケイ</t>
    </rPh>
    <phoneticPr fontId="4"/>
  </si>
  <si>
    <t>【対象経費一覧】</t>
    <rPh sb="1" eb="3">
      <t>タイショウ</t>
    </rPh>
    <rPh sb="3" eb="5">
      <t>ケイヒ</t>
    </rPh>
    <rPh sb="5" eb="7">
      <t>イチラン</t>
    </rPh>
    <phoneticPr fontId="4"/>
  </si>
  <si>
    <t>施設・事業所名</t>
    <rPh sb="0" eb="2">
      <t>シセツ</t>
    </rPh>
    <rPh sb="3" eb="6">
      <t>ジギョウショ</t>
    </rPh>
    <rPh sb="6" eb="7">
      <t>メイ</t>
    </rPh>
    <phoneticPr fontId="4"/>
  </si>
  <si>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</si>
  <si>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○利用者受入や職員の応援派遣に係る費用
・追加で必要な人員確保のための緊急雇用に係る費用、割増賃金・手当、職業紹介料、旅費・宿泊費、損害賠償保険の加入費用</t>
  </si>
  <si>
    <t>様式第18-2号（第4条関係）</t>
    <rPh sb="0" eb="2">
      <t>ヨウシキ</t>
    </rPh>
    <rPh sb="2" eb="3">
      <t>ダイ</t>
    </rPh>
    <rPh sb="7" eb="8">
      <t>ゴウ</t>
    </rPh>
    <rPh sb="9" eb="10">
      <t>ダイ</t>
    </rPh>
    <rPh sb="11" eb="12">
      <t>ジョウ</t>
    </rPh>
    <rPh sb="12" eb="14">
      <t>カンケイ</t>
    </rPh>
    <phoneticPr fontId="4"/>
  </si>
  <si>
    <t>地域定着支援</t>
    <rPh sb="0" eb="2">
      <t>チイキ</t>
    </rPh>
    <rPh sb="2" eb="4">
      <t>テイチャク</t>
    </rPh>
    <rPh sb="4" eb="6">
      <t>シエン</t>
    </rPh>
    <phoneticPr fontId="4"/>
  </si>
  <si>
    <t>事業種別</t>
    <rPh sb="0" eb="2">
      <t>ジギョウ</t>
    </rPh>
    <rPh sb="2" eb="4">
      <t>シュベツ</t>
    </rPh>
    <phoneticPr fontId="4"/>
  </si>
  <si>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4"/>
  </si>
  <si>
    <t>補助事業計画</t>
    <rPh sb="0" eb="1">
      <t>ホ</t>
    </rPh>
    <rPh sb="1" eb="2">
      <t>スケ</t>
    </rPh>
    <rPh sb="2" eb="3">
      <t>コト</t>
    </rPh>
    <rPh sb="3" eb="4">
      <t>ゴウ</t>
    </rPh>
    <rPh sb="4" eb="5">
      <t>ケイ</t>
    </rPh>
    <rPh sb="5" eb="6">
      <t>ガ</t>
    </rPh>
    <phoneticPr fontId="4"/>
  </si>
  <si>
    <t>1　目的</t>
    <rPh sb="2" eb="4">
      <t>モクテキ</t>
    </rPh>
    <phoneticPr fontId="4"/>
  </si>
  <si>
    <t>※円滑に手続きを進めるため、下記についても同時にご提出ください。</t>
    <rPh sb="1" eb="3">
      <t>エンカツ</t>
    </rPh>
    <rPh sb="4" eb="6">
      <t>テツヅ</t>
    </rPh>
    <rPh sb="8" eb="9">
      <t>スス</t>
    </rPh>
    <rPh sb="14" eb="16">
      <t>カキ</t>
    </rPh>
    <rPh sb="21" eb="23">
      <t>ドウジ</t>
    </rPh>
    <rPh sb="25" eb="27">
      <t>テイシュツ</t>
    </rPh>
    <phoneticPr fontId="4"/>
  </si>
  <si>
    <t>２　新型コロナウイルス感染症への対応状況</t>
    <rPh sb="2" eb="4">
      <t>シンガタ</t>
    </rPh>
    <rPh sb="11" eb="14">
      <t>カンセンショウ</t>
    </rPh>
    <rPh sb="16" eb="18">
      <t>タイオウ</t>
    </rPh>
    <rPh sb="18" eb="20">
      <t>ジョウキョウ</t>
    </rPh>
    <phoneticPr fontId="4"/>
  </si>
  <si>
    <t>①</t>
  </si>
  <si>
    <t>②</t>
  </si>
  <si>
    <t>③</t>
  </si>
  <si>
    <t>④</t>
  </si>
  <si>
    <t>別添</t>
    <rPh sb="0" eb="2">
      <t>ベッテン</t>
    </rPh>
    <phoneticPr fontId="4"/>
  </si>
  <si>
    <r>
      <t>①～</t>
    </r>
    <r>
      <rPr>
        <sz val="8"/>
        <color rgb="FFFF0000"/>
        <rFont val="ＭＳ Ｐ明朝"/>
        <family val="1"/>
        <charset val="128"/>
      </rPr>
      <t>③</t>
    </r>
    <r>
      <rPr>
        <sz val="8"/>
        <rFont val="ＭＳ Ｐ明朝"/>
        <family val="1"/>
        <charset val="128"/>
      </rPr>
      <t>の事業</t>
    </r>
    <rPh sb="4" eb="6">
      <t>ジギョウ</t>
    </rPh>
    <phoneticPr fontId="4"/>
  </si>
  <si>
    <t>（１）障害福祉サービス等事業者等のサービス継続支援</t>
  </si>
  <si>
    <t>（２）障害福祉サービス等事業者との連携支援</t>
  </si>
  <si>
    <t>療養介護</t>
    <rPh sb="0" eb="2">
      <t>リョウヨウ</t>
    </rPh>
    <rPh sb="2" eb="4">
      <t>カイゴ</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</si>
  <si>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</si>
  <si>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</si>
  <si>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児童発達支援</t>
    <rPh sb="0" eb="2">
      <t>ジドウ</t>
    </rPh>
    <rPh sb="2" eb="4">
      <t>ハッタツ</t>
    </rPh>
    <rPh sb="4" eb="6">
      <t>シエン</t>
    </rPh>
    <phoneticPr fontId="4"/>
  </si>
  <si>
    <t>保育所等訪問支援</t>
    <rPh sb="0" eb="2">
      <t>ホイク</t>
    </rPh>
    <rPh sb="2" eb="3">
      <t>ジョ</t>
    </rPh>
    <rPh sb="3" eb="4">
      <t>トウ</t>
    </rPh>
    <rPh sb="4" eb="6">
      <t>ホウモン</t>
    </rPh>
    <rPh sb="6" eb="8">
      <t>シエン</t>
    </rPh>
    <phoneticPr fontId="4"/>
  </si>
  <si>
    <t>医療型児童発達支援</t>
    <rPh sb="0" eb="2">
      <t>イリョウ</t>
    </rPh>
    <rPh sb="2" eb="3">
      <t>ガタ</t>
    </rPh>
    <rPh sb="3" eb="5">
      <t>ジドウ</t>
    </rPh>
    <rPh sb="5" eb="7">
      <t>ハッタツ</t>
    </rPh>
    <rPh sb="7" eb="9">
      <t>シエン</t>
    </rPh>
    <phoneticPr fontId="4"/>
  </si>
  <si>
    <t>施設入所支援</t>
    <rPh sb="0" eb="2">
      <t>シセツ</t>
    </rPh>
    <rPh sb="2" eb="4">
      <t>ニュウショ</t>
    </rPh>
    <rPh sb="4" eb="6">
      <t>シエン</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</si>
  <si>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</si>
  <si>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 xml:space="preserve">
　　               団体名及び代表者名</t>
  </si>
  <si>
    <t>共同生活援助（日中サービス支援型）</t>
    <rPh sb="0" eb="2">
      <t>キョウドウ</t>
    </rPh>
    <rPh sb="2" eb="4">
      <t>セイカツ</t>
    </rPh>
    <rPh sb="4" eb="6">
      <t>エンジョ</t>
    </rPh>
    <rPh sb="7" eb="9">
      <t>ニッチュウ</t>
    </rPh>
    <rPh sb="13" eb="15">
      <t>シエン</t>
    </rPh>
    <rPh sb="15" eb="16">
      <t>ガタ</t>
    </rPh>
    <phoneticPr fontId="4"/>
  </si>
  <si>
    <t>共同生活援助（外部サービス利用型）</t>
    <rPh sb="0" eb="2">
      <t>キョウドウ</t>
    </rPh>
    <rPh sb="2" eb="4">
      <t>セイカツ</t>
    </rPh>
    <rPh sb="4" eb="6">
      <t>エンジョ</t>
    </rPh>
    <rPh sb="7" eb="9">
      <t>ガイブ</t>
    </rPh>
    <rPh sb="13" eb="15">
      <t>リヨウ</t>
    </rPh>
    <rPh sb="15" eb="16">
      <t>ガタ</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</si>
  <si>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</si>
  <si>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</si>
  <si>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</si>
  <si>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</si>
  <si>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</si>
  <si>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</si>
  <si>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</si>
  <si>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居宅訪問型児童発達支援</t>
    <rPh sb="0" eb="2">
      <t>キョタク</t>
    </rPh>
    <rPh sb="2" eb="5">
      <t>ホウモンガタ</t>
    </rPh>
    <rPh sb="5" eb="7">
      <t>ジドウ</t>
    </rPh>
    <rPh sb="7" eb="9">
      <t>ハッタツ</t>
    </rPh>
    <rPh sb="9" eb="11">
      <t>シエン</t>
    </rPh>
    <phoneticPr fontId="4"/>
  </si>
  <si>
    <t>【交付申請関係】</t>
    <rPh sb="5" eb="7">
      <t>カンケイ</t>
    </rPh>
    <phoneticPr fontId="4"/>
  </si>
  <si>
    <t>計画相談支援</t>
    <rPh sb="0" eb="2">
      <t>ケイカク</t>
    </rPh>
    <rPh sb="2" eb="4">
      <t>ソウダン</t>
    </rPh>
    <rPh sb="4" eb="6">
      <t>シエン</t>
    </rPh>
    <phoneticPr fontId="4"/>
  </si>
  <si>
    <t>地域移行支援</t>
    <rPh sb="0" eb="2">
      <t>チイキ</t>
    </rPh>
    <rPh sb="2" eb="4">
      <t>イコウ</t>
    </rPh>
    <rPh sb="4" eb="6">
      <t>シエン</t>
    </rPh>
    <phoneticPr fontId="4"/>
  </si>
  <si>
    <t>障害児相談支援</t>
    <rPh sb="0" eb="3">
      <t>ショウガイジ</t>
    </rPh>
    <rPh sb="3" eb="5">
      <t>ソウダン</t>
    </rPh>
    <rPh sb="5" eb="7">
      <t>シエン</t>
    </rPh>
    <phoneticPr fontId="4"/>
  </si>
  <si>
    <t>別紙　積算内訳書のとおり</t>
  </si>
  <si>
    <t>　　　  年　 月 　日</t>
  </si>
  <si>
    <t>　　　　番　　　　号</t>
  </si>
  <si>
    <t>精算書（様式第10号）</t>
    <rPh sb="0" eb="3">
      <t>セイサンショ</t>
    </rPh>
    <phoneticPr fontId="4"/>
  </si>
  <si>
    <t>サービス継続支援事業　提出書類確認表</t>
    <rPh sb="4" eb="6">
      <t>ケイゾク</t>
    </rPh>
    <rPh sb="6" eb="8">
      <t>シエン</t>
    </rPh>
    <rPh sb="8" eb="10">
      <t>ジギョウ</t>
    </rPh>
    <rPh sb="11" eb="13">
      <t>テイシュツ</t>
    </rPh>
    <rPh sb="13" eb="15">
      <t>ショルイ</t>
    </rPh>
    <rPh sb="15" eb="18">
      <t>カクニンヒョウ</t>
    </rPh>
    <phoneticPr fontId="4"/>
  </si>
  <si>
    <t xml:space="preserve">交付申請日
</t>
    <rPh sb="0" eb="2">
      <t>コウフ</t>
    </rPh>
    <rPh sb="2" eb="4">
      <t>シンセイ</t>
    </rPh>
    <rPh sb="4" eb="5">
      <t>ビ</t>
    </rPh>
    <phoneticPr fontId="29"/>
  </si>
  <si>
    <t>【実績報告関係】　</t>
    <rPh sb="1" eb="3">
      <t>ジッセキ</t>
    </rPh>
    <rPh sb="3" eb="5">
      <t>ホウコク</t>
    </rPh>
    <rPh sb="5" eb="7">
      <t>カンケイ</t>
    </rPh>
    <phoneticPr fontId="4"/>
  </si>
  <si>
    <t>交付申請書　（様式第１号）</t>
    <rPh sb="0" eb="2">
      <t>コウフ</t>
    </rPh>
    <rPh sb="2" eb="5">
      <t>シンセイショ</t>
    </rPh>
    <rPh sb="7" eb="9">
      <t>ヨウシキ</t>
    </rPh>
    <rPh sb="9" eb="10">
      <t>ダイ</t>
    </rPh>
    <rPh sb="11" eb="12">
      <t>ゴウ</t>
    </rPh>
    <phoneticPr fontId="4"/>
  </si>
  <si>
    <t>様式第２号　所要額調</t>
    <rPh sb="0" eb="2">
      <t>ヨウシキ</t>
    </rPh>
    <rPh sb="2" eb="3">
      <t>ダイ</t>
    </rPh>
    <rPh sb="4" eb="5">
      <t>ゴウ</t>
    </rPh>
    <rPh sb="6" eb="8">
      <t>ショヨウ</t>
    </rPh>
    <rPh sb="8" eb="9">
      <t>ガク</t>
    </rPh>
    <rPh sb="9" eb="10">
      <t>チョウ</t>
    </rPh>
    <phoneticPr fontId="4"/>
  </si>
  <si>
    <t>チェック
欄</t>
    <rPh sb="5" eb="6">
      <t>ラン</t>
    </rPh>
    <phoneticPr fontId="4"/>
  </si>
  <si>
    <t>　・申請額一覧</t>
    <rPh sb="2" eb="5">
      <t>シンセイガク</t>
    </rPh>
    <rPh sb="5" eb="7">
      <t>イチラン</t>
    </rPh>
    <phoneticPr fontId="4"/>
  </si>
  <si>
    <t>　・個票</t>
    <rPh sb="2" eb="4">
      <t>コヒョウ</t>
    </rPh>
    <phoneticPr fontId="4"/>
  </si>
  <si>
    <t>　・上記の支払を証明する書類（領収書等）</t>
    <rPh sb="2" eb="4">
      <t>ジョウキ</t>
    </rPh>
    <phoneticPr fontId="4"/>
  </si>
  <si>
    <t>　・事業計画書</t>
    <rPh sb="2" eb="4">
      <t>ジギョウ</t>
    </rPh>
    <rPh sb="4" eb="6">
      <t>ケイカク</t>
    </rPh>
    <rPh sb="6" eb="7">
      <t>ショ</t>
    </rPh>
    <phoneticPr fontId="4"/>
  </si>
  <si>
    <t>事業計画書 （様式第18号）　※下記の5点を作成したか</t>
    <rPh sb="16" eb="18">
      <t>カキ</t>
    </rPh>
    <rPh sb="20" eb="21">
      <t>テン</t>
    </rPh>
    <rPh sb="22" eb="24">
      <t>サクセイ</t>
    </rPh>
    <phoneticPr fontId="4"/>
  </si>
  <si>
    <t>　・積算内訳書　別表　（別ファイル）</t>
    <rPh sb="2" eb="4">
      <t>セキサン</t>
    </rPh>
    <rPh sb="4" eb="7">
      <t>ウチワケショ</t>
    </rPh>
    <rPh sb="8" eb="10">
      <t>ベッピョウ</t>
    </rPh>
    <rPh sb="12" eb="13">
      <t>ベツ</t>
    </rPh>
    <phoneticPr fontId="4"/>
  </si>
  <si>
    <t>実績報告書（様式第９号　）</t>
    <rPh sb="0" eb="2">
      <t>ジッセキ</t>
    </rPh>
    <rPh sb="2" eb="5">
      <t>ホウコクショ</t>
    </rPh>
    <rPh sb="6" eb="8">
      <t>ヨウシキ</t>
    </rPh>
    <rPh sb="8" eb="9">
      <t>ダイ</t>
    </rPh>
    <rPh sb="10" eb="11">
      <t>ゴウ</t>
    </rPh>
    <phoneticPr fontId="4"/>
  </si>
  <si>
    <t>請求書</t>
    <rPh sb="0" eb="3">
      <t>セイキュウショ</t>
    </rPh>
    <phoneticPr fontId="4"/>
  </si>
  <si>
    <t>債権者登録票　（別ファイル）</t>
  </si>
  <si>
    <t>決算書抄本　※作成例あり</t>
    <rPh sb="7" eb="9">
      <t>サクセイ</t>
    </rPh>
    <rPh sb="9" eb="10">
      <t>レイ</t>
    </rPh>
    <phoneticPr fontId="4"/>
  </si>
  <si>
    <r>
      <t>事業の重複申請をしていない。
　</t>
    </r>
    <r>
      <rPr>
        <sz val="11"/>
        <color indexed="10"/>
        <rFont val="ＭＳ Ｐゴシック"/>
        <family val="3"/>
        <charset val="128"/>
      </rPr>
      <t>※介護サービス事業所・施設等に対する「新型コロナウイルス流行下における介護サービス事業所等のサービス提供体制確保事業」で申請を行っている場合は対象外となります。</t>
    </r>
    <rPh sb="0" eb="2">
      <t>ジギョウ</t>
    </rPh>
    <rPh sb="3" eb="5">
      <t>チョウフク</t>
    </rPh>
    <rPh sb="5" eb="7">
      <t>シンセイ</t>
    </rPh>
    <rPh sb="17" eb="19">
      <t>カイゴ</t>
    </rPh>
    <rPh sb="23" eb="26">
      <t>ジギョウショ</t>
    </rPh>
    <rPh sb="27" eb="29">
      <t>シセツ</t>
    </rPh>
    <rPh sb="29" eb="30">
      <t>トウ</t>
    </rPh>
    <rPh sb="31" eb="32">
      <t>タイ</t>
    </rPh>
    <rPh sb="35" eb="37">
      <t>シンガタ</t>
    </rPh>
    <rPh sb="76" eb="78">
      <t>シンセイ</t>
    </rPh>
    <rPh sb="79" eb="80">
      <t>オコナ</t>
    </rPh>
    <rPh sb="84" eb="86">
      <t>バアイ</t>
    </rPh>
    <rPh sb="87" eb="90">
      <t>タイショウガイ</t>
    </rPh>
    <phoneticPr fontId="4"/>
  </si>
  <si>
    <t>団体名</t>
  </si>
  <si>
    <t>法人</t>
    <rPh sb="0" eb="2">
      <t>ホウジン</t>
    </rPh>
    <phoneticPr fontId="33"/>
  </si>
  <si>
    <t>法人住所</t>
  </si>
  <si>
    <t>代表職</t>
    <rPh sb="0" eb="2">
      <t>ダイヒョウ</t>
    </rPh>
    <rPh sb="2" eb="3">
      <t>ショク</t>
    </rPh>
    <phoneticPr fontId="33"/>
  </si>
  <si>
    <t>代表者名</t>
    <rPh sb="0" eb="3">
      <t>ダイヒョウシャ</t>
    </rPh>
    <rPh sb="3" eb="4">
      <t>メイ</t>
    </rPh>
    <phoneticPr fontId="33"/>
  </si>
  <si>
    <t>交付決定日</t>
    <rPh sb="0" eb="2">
      <t>コウフ</t>
    </rPh>
    <rPh sb="2" eb="5">
      <t>ケッテイビ</t>
    </rPh>
    <phoneticPr fontId="29"/>
  </si>
  <si>
    <t>交付決定額</t>
    <rPh sb="0" eb="2">
      <t>コウフ</t>
    </rPh>
    <rPh sb="2" eb="4">
      <t>ケッテイ</t>
    </rPh>
    <rPh sb="4" eb="5">
      <t>ガク</t>
    </rPh>
    <phoneticPr fontId="29"/>
  </si>
  <si>
    <t xml:space="preserve">法人文書番号
</t>
    <rPh sb="0" eb="2">
      <t>ホウジン</t>
    </rPh>
    <rPh sb="2" eb="4">
      <t>ブンショ</t>
    </rPh>
    <rPh sb="4" eb="6">
      <t>バンゴウ</t>
    </rPh>
    <phoneticPr fontId="29"/>
  </si>
  <si>
    <t>申請額</t>
    <rPh sb="0" eb="3">
      <t>シンセイガク</t>
    </rPh>
    <phoneticPr fontId="29"/>
  </si>
  <si>
    <t>障害福祉サービス施設・事業所等との協力支援【金額】</t>
    <rPh sb="22" eb="24">
      <t>キンガク</t>
    </rPh>
    <phoneticPr fontId="29"/>
  </si>
  <si>
    <t>障害福祉サービス施設・事業所等との協力支援【事業所・施設数】</t>
    <rPh sb="26" eb="28">
      <t>シセツ</t>
    </rPh>
    <phoneticPr fontId="29"/>
  </si>
  <si>
    <t>障害福祉サービス施設・事業所等のサービス継続支援【事業所・施設数】</t>
    <rPh sb="25" eb="28">
      <t>ジギョウショ</t>
    </rPh>
    <rPh sb="29" eb="31">
      <t>シセツ</t>
    </rPh>
    <rPh sb="31" eb="32">
      <t>スウ</t>
    </rPh>
    <phoneticPr fontId="29"/>
  </si>
  <si>
    <t>個</t>
    <rPh sb="0" eb="1">
      <t>コ</t>
    </rPh>
    <phoneticPr fontId="4"/>
  </si>
  <si>
    <t>県指令番号</t>
    <rPh sb="0" eb="1">
      <t>ケン</t>
    </rPh>
    <rPh sb="1" eb="3">
      <t>シレイ</t>
    </rPh>
    <rPh sb="3" eb="5">
      <t>バンゴウ</t>
    </rPh>
    <phoneticPr fontId="29"/>
  </si>
  <si>
    <t>（団体名　：　</t>
  </si>
  <si>
    <t>　１　事業名　　令和５年度新型コロナウイルス感染症に係る障害福祉サービス</t>
  </si>
  <si>
    <r>
      <t>①　利用者又は職員に新型コロナウイルスの感染者が発生した施設・事業所</t>
    </r>
    <r>
      <rPr>
        <sz val="8"/>
        <color rgb="FFFF0000"/>
        <rFont val="ＭＳ Ｐ明朝"/>
        <family val="1"/>
        <charset val="128"/>
      </rPr>
      <t>（職員に感染者と接触があった者（感染者と同居している場合に限る。以下同じ。）  が発生し職員が不足した場合を含む。）</t>
    </r>
    <r>
      <rPr>
        <sz val="8"/>
        <rFont val="ＭＳ Ｐ明朝"/>
        <family val="1"/>
        <charset val="128"/>
      </rPr>
      <t xml:space="preserve">
　　（対象サービス：No.1からNo.29）
②　</t>
    </r>
    <r>
      <rPr>
        <sz val="8"/>
        <color rgb="FFFF0000"/>
        <rFont val="ＭＳ Ｐ明朝"/>
        <family val="1"/>
        <charset val="128"/>
      </rPr>
      <t>職員に感染者と接触があった者</t>
    </r>
    <r>
      <rPr>
        <sz val="8"/>
        <rFont val="ＭＳ Ｐ明朝"/>
        <family val="1"/>
        <charset val="128"/>
      </rPr>
      <t xml:space="preserve">に対応した施設・事業所
　  （対象サービス：No.11からNo.25）
</t>
    </r>
    <r>
      <rPr>
        <sz val="8"/>
        <color rgb="FFFF0000"/>
        <rFont val="ＭＳ Ｐ明朝"/>
        <family val="1"/>
        <charset val="128"/>
      </rPr>
      <t>③</t>
    </r>
    <r>
      <rPr>
        <sz val="8"/>
        <rFont val="ＭＳ Ｐ明朝"/>
        <family val="1"/>
        <charset val="128"/>
      </rPr>
      <t>　</t>
    </r>
    <r>
      <rPr>
        <sz val="8"/>
        <color rgb="FFFF0000"/>
        <rFont val="ＭＳ Ｐ明朝"/>
        <family val="1"/>
        <charset val="128"/>
      </rPr>
      <t>感染等の疑いのある</t>
    </r>
    <r>
      <rPr>
        <sz val="8"/>
        <rFont val="ＭＳ Ｐ明朝"/>
        <family val="1"/>
        <charset val="128"/>
      </rPr>
      <t>利用者又は職員に対し、一定の要件のもと、自費で検査を実施した障害者支援施設又は共同生活援助事業所（①、②の場合を除く</t>
    </r>
    <r>
      <rPr>
        <sz val="8"/>
        <color rgb="FFFF0000"/>
        <rFont val="ＭＳ Ｐ明朝"/>
        <family val="1"/>
        <charset val="128"/>
      </rPr>
      <t>。</t>
    </r>
    <r>
      <rPr>
        <sz val="8"/>
        <rFont val="ＭＳ Ｐ明朝"/>
        <family val="1"/>
        <charset val="128"/>
      </rPr>
      <t xml:space="preserve">）
　　（対象サービス：No.12からNo.15）
</t>
    </r>
    <r>
      <rPr>
        <sz val="8"/>
        <color rgb="FFFF0000"/>
        <rFont val="ＭＳ Ｐ明朝"/>
        <family val="1"/>
        <charset val="128"/>
      </rPr>
      <t>④</t>
    </r>
    <r>
      <rPr>
        <sz val="8"/>
        <rFont val="ＭＳ Ｐ明朝"/>
        <family val="1"/>
        <charset val="128"/>
      </rPr>
      <t>　</t>
    </r>
    <r>
      <rPr>
        <sz val="8"/>
        <color rgb="FFFF0000"/>
        <rFont val="ＭＳ Ｐ明朝"/>
        <family val="1"/>
        <charset val="128"/>
      </rPr>
      <t>①以外</t>
    </r>
    <r>
      <rPr>
        <sz val="8"/>
        <rFont val="ＭＳ Ｐ明朝"/>
        <family val="1"/>
        <charset val="128"/>
      </rPr>
      <t>の事業所であって、</t>
    </r>
    <r>
      <rPr>
        <sz val="8"/>
        <color rgb="FFFF0000"/>
        <rFont val="ＭＳ Ｐ明朝"/>
        <family val="1"/>
        <charset val="128"/>
      </rPr>
      <t>居宅で生活している利用者に対して、当該事業所の職員が利用者の居宅等への訪問により、</t>
    </r>
    <r>
      <rPr>
        <sz val="8"/>
        <rFont val="ＭＳ Ｐ明朝"/>
        <family val="1"/>
        <charset val="128"/>
      </rPr>
      <t>できる限りのサービスを提供した事業所
　　（対象サービス：No.1からNo.10）</t>
    </r>
  </si>
  <si>
    <r>
      <t>①</t>
    </r>
    <r>
      <rPr>
        <sz val="7"/>
        <color rgb="FFFF0000"/>
        <rFont val="ＭＳ Ｐ明朝"/>
        <family val="1"/>
        <charset val="128"/>
      </rPr>
      <t>及び②</t>
    </r>
    <r>
      <rPr>
        <sz val="7"/>
        <rFont val="ＭＳ Ｐ明朝"/>
        <family val="1"/>
        <charset val="128"/>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t>
    </r>
    <r>
      <rPr>
        <sz val="7"/>
        <color rgb="FFFF0000"/>
        <rFont val="ＭＳ Ｐ明朝"/>
        <family val="1"/>
        <charset val="128"/>
      </rPr>
      <t>。</t>
    </r>
    <r>
      <rPr>
        <sz val="7"/>
        <rFont val="ＭＳ Ｐ明朝"/>
        <family val="1"/>
        <charset val="128"/>
      </rPr>
      <t>）
・施設・事業所の消毒・清掃費用
・感染症廃棄物の処理費用
・感染者又は</t>
    </r>
    <r>
      <rPr>
        <sz val="7"/>
        <color rgb="FFFF0000"/>
        <rFont val="ＭＳ Ｐ明朝"/>
        <family val="1"/>
        <charset val="128"/>
      </rPr>
      <t>感染者と接触があった者</t>
    </r>
    <r>
      <rPr>
        <sz val="7"/>
        <rFont val="ＭＳ Ｐ明朝"/>
        <family val="1"/>
        <charset val="128"/>
      </rPr>
      <t>への対応に伴い在庫不足が見込まれる衛生・防護用品の購入費用
（以下の費用は、代替サービス提供期間の分に限る</t>
    </r>
    <r>
      <rPr>
        <sz val="7"/>
        <color rgb="FFFF0000"/>
        <rFont val="ＭＳ Ｐ明朝"/>
        <family val="1"/>
        <charset val="128"/>
      </rPr>
      <t>。</t>
    </r>
    <r>
      <rPr>
        <sz val="7"/>
        <rFont val="ＭＳ Ｐ明朝"/>
        <family val="1"/>
        <charset val="128"/>
      </rPr>
      <t>）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
    <r>
      <rPr>
        <sz val="7"/>
        <color rgb="FFFF0000"/>
        <rFont val="ＭＳ Ｐ明朝"/>
        <family val="1"/>
        <charset val="128"/>
      </rPr>
      <t>。</t>
    </r>
    <r>
      <rPr>
        <sz val="7"/>
        <rFont val="ＭＳ Ｐ明朝"/>
        <family val="1"/>
        <charset val="128"/>
      </rPr>
      <t xml:space="preserve">）
</t>
    </r>
    <r>
      <rPr>
        <sz val="7"/>
        <color rgb="FFFF0000"/>
        <rFont val="ＭＳ Ｐ明朝"/>
        <family val="1"/>
        <charset val="128"/>
      </rPr>
      <t>③</t>
    </r>
    <r>
      <rPr>
        <sz val="7"/>
        <rFont val="ＭＳ Ｐ明朝"/>
        <family val="1"/>
        <charset val="128"/>
      </rPr>
      <t>に該当する事業所・施設等の場合
・一定の要件に該当する自費検査費用（新型コロナウイルス感染症に係る障がい福祉サービス事業所等に対するサービス継続支援事業</t>
    </r>
    <r>
      <rPr>
        <sz val="7"/>
        <color rgb="FFFF0000"/>
        <rFont val="ＭＳ Ｐ明朝"/>
        <family val="1"/>
        <charset val="128"/>
      </rPr>
      <t>（令和４年度第二次補正予算分）</t>
    </r>
    <r>
      <rPr>
        <sz val="7"/>
        <rFont val="ＭＳ Ｐ明朝"/>
        <family val="1"/>
        <charset val="128"/>
      </rPr>
      <t>の実施について（</t>
    </r>
    <r>
      <rPr>
        <sz val="7"/>
        <color rgb="FFFF0000"/>
        <rFont val="ＭＳ Ｐ明朝"/>
        <family val="1"/>
        <charset val="128"/>
      </rPr>
      <t>令和４年１２月１６日障発１２１６第２号</t>
    </r>
    <r>
      <rPr>
        <sz val="7"/>
        <rFont val="ＭＳ Ｐ明朝"/>
        <family val="1"/>
        <charset val="128"/>
      </rPr>
      <t>厚生労働省社会・援護局障害保健福祉部長通知別紙）</t>
    </r>
    <r>
      <rPr>
        <sz val="7"/>
        <color theme="1"/>
        <rFont val="ＭＳ Ｐ明朝"/>
        <family val="1"/>
        <charset val="128"/>
      </rPr>
      <t>別添２</t>
    </r>
    <r>
      <rPr>
        <sz val="7"/>
        <rFont val="ＭＳ Ｐ明朝"/>
        <family val="1"/>
        <charset val="128"/>
      </rPr>
      <t>のとおり、障害者支援施設等に限る</t>
    </r>
    <r>
      <rPr>
        <sz val="7"/>
        <color rgb="FFFF0000"/>
        <rFont val="ＭＳ Ｐ明朝"/>
        <family val="1"/>
        <charset val="128"/>
      </rPr>
      <t>。</t>
    </r>
    <r>
      <rPr>
        <sz val="7"/>
        <rFont val="ＭＳ Ｐ明朝"/>
        <family val="1"/>
        <charset val="128"/>
      </rPr>
      <t>）</t>
    </r>
    <rPh sb="1" eb="2">
      <t>オヨ</t>
    </rPh>
    <rPh sb="508" eb="510">
      <t>レイワ</t>
    </rPh>
    <rPh sb="511" eb="513">
      <t>ネンド</t>
    </rPh>
    <rPh sb="513" eb="514">
      <t>ダイ</t>
    </rPh>
    <rPh sb="514" eb="515">
      <t>2</t>
    </rPh>
    <rPh sb="515" eb="520">
      <t>ジホセイヨサン</t>
    </rPh>
    <rPh sb="520" eb="521">
      <t>ブン</t>
    </rPh>
    <phoneticPr fontId="4"/>
  </si>
  <si>
    <r>
      <rPr>
        <sz val="7"/>
        <color rgb="FFFF0000"/>
        <rFont val="ＭＳ Ｐ明朝"/>
        <family val="1"/>
        <charset val="128"/>
      </rPr>
      <t>④</t>
    </r>
    <r>
      <rPr>
        <sz val="7"/>
        <rFont val="ＭＳ Ｐ明朝"/>
        <family val="1"/>
        <charset val="128"/>
      </rPr>
      <t>の事業</t>
    </r>
    <rPh sb="2" eb="4">
      <t>ジギョウ</t>
    </rPh>
    <phoneticPr fontId="4"/>
  </si>
  <si>
    <t>①　（１）の①に該当する施設・事業所に対し、協力する施設・事業所②　感染症の拡大防止の観点から必要があり、自主的に休業した障害福祉サービス等事業所に対し、協力する施設・事業所
・対象サービス：No.1からNo.29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</si>
</sst>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千円／事業所&quot;"/>
    <numFmt numFmtId="177" formatCode="#,##0&quot;千円／施設&quot;"/>
    <numFmt numFmtId="178" formatCode="#,##0&quot;／事業所&quot;"/>
    <numFmt numFmtId="179" formatCode="#,##0;&quot;▲ &quot;#,##0"/>
    <numFmt numFmtId="180" formatCode="#,##0;\-#,##0;&quot;&quot;"/>
    <numFmt numFmtId="181" formatCode="#,##0_ "/>
    <numFmt numFmtId="182" formatCode="#,##0_ ;[Red]\-#,##0\ "/>
  </numFmts>
  <fonts count="46">
    <font>
      <sz val="11"/>
      <name val="ＭＳ Ｐゴシック"/>
      <family val="3"/>
    </font>
    <font>
      <sz val="11"/>
      <name val="ＭＳ Ｐゴシック"/>
      <family val="3"/>
    </font>
    <font>
      <sz val="11"/>
      <color theme="1"/>
      <name val="ＭＳ Ｐゴシック"/>
      <family val="3"/>
      <scheme val="minor"/>
    </font>
    <font>
      <sz val="11"/>
      <name val="明朝"/>
      <family val="3"/>
    </font>
    <font>
      <sz val="6"/>
      <name val="ＭＳ Ｐゴシック"/>
      <family val="3"/>
    </font>
    <font>
      <sz val="16"/>
      <name val="ＭＳ Ｐゴシック"/>
      <family val="3"/>
    </font>
    <font>
      <sz val="10"/>
      <name val="ＭＳ Ｐゴシック"/>
      <family val="3"/>
    </font>
    <font>
      <b/>
      <sz val="12"/>
      <name val="ＭＳ Ｐゴシック"/>
      <family val="3"/>
    </font>
    <font>
      <sz val="11"/>
      <name val="ＭＳ 明朝"/>
      <family val="1"/>
    </font>
    <font>
      <sz val="12"/>
      <name val="ＭＳ Ｐゴシック"/>
      <family val="3"/>
    </font>
    <font>
      <u/>
      <sz val="16"/>
      <name val="ＭＳ Ｐゴシック"/>
      <family val="3"/>
    </font>
    <font>
      <sz val="14"/>
      <name val="ＭＳ Ｐゴシック"/>
      <family val="3"/>
    </font>
    <font>
      <sz val="10"/>
      <name val="ＭＳ 明朝"/>
      <family val="1"/>
    </font>
    <font>
      <sz val="9"/>
      <name val="ＭＳ 明朝"/>
      <family val="1"/>
    </font>
    <font>
      <sz val="8"/>
      <name val="ＭＳ 明朝"/>
      <family val="1"/>
    </font>
    <font>
      <u/>
      <sz val="11"/>
      <color indexed="12"/>
      <name val="ＭＳ Ｐゴシック"/>
      <family val="3"/>
    </font>
    <font>
      <sz val="11"/>
      <name val="ＭＳ Ｐ明朝"/>
      <family val="1"/>
    </font>
    <font>
      <b/>
      <sz val="10"/>
      <name val="ＭＳ Ｐ明朝"/>
      <family val="1"/>
    </font>
    <font>
      <sz val="10"/>
      <name val="ＭＳ Ｐ明朝"/>
      <family val="1"/>
    </font>
    <font>
      <sz val="8"/>
      <name val="ＭＳ Ｐ明朝"/>
      <family val="1"/>
    </font>
    <font>
      <sz val="12"/>
      <name val="ＭＳ Ｐ明朝"/>
      <family val="1"/>
    </font>
    <font>
      <sz val="9"/>
      <name val="ＭＳ Ｐ明朝"/>
      <family val="1"/>
    </font>
    <font>
      <sz val="7"/>
      <name val="ＭＳ Ｐ明朝"/>
      <family val="1"/>
    </font>
    <font>
      <sz val="6"/>
      <name val="ＭＳ Ｐ明朝"/>
      <family val="1"/>
    </font>
    <font>
      <sz val="12"/>
      <name val="ＭＳ 明朝"/>
      <family val="1"/>
    </font>
    <font>
      <sz val="14"/>
      <name val="ＭＳ 明朝"/>
      <family val="1"/>
    </font>
    <font>
      <sz val="11"/>
      <color theme="1"/>
      <name val="ＭＳ 明朝"/>
      <family val="1"/>
    </font>
    <font>
      <sz val="12"/>
      <color theme="1"/>
      <name val="ＭＳ 明朝"/>
      <family val="1"/>
    </font>
    <font>
      <sz val="10"/>
      <color theme="1"/>
      <name val="ＭＳ 明朝"/>
      <family val="1"/>
    </font>
    <font>
      <sz val="11"/>
      <color indexed="52"/>
      <name val="ＭＳ Ｐゴシック"/>
      <family val="3"/>
    </font>
    <font>
      <sz val="12"/>
      <color indexed="8"/>
      <name val="MSPゴシック"/>
      <family val="3"/>
    </font>
    <font>
      <sz val="24"/>
      <name val="ＭＳ Ｐゴシック"/>
      <family val="3"/>
    </font>
    <font>
      <sz val="12"/>
      <color theme="1"/>
      <name val="ＭＳ Ｐゴシック"/>
      <family val="3"/>
    </font>
    <font>
      <sz val="11"/>
      <color indexed="60"/>
      <name val="ＭＳ Ｐゴシック"/>
      <family val="3"/>
    </font>
    <font>
      <sz val="8"/>
      <color rgb="FFFF0000"/>
      <name val="ＭＳ Ｐ明朝"/>
      <family val="1"/>
      <charset val="128"/>
    </font>
    <font>
      <sz val="8"/>
      <name val="ＭＳ Ｐ明朝"/>
      <family val="1"/>
      <charset val="128"/>
    </font>
    <font>
      <sz val="11"/>
      <color indexed="10"/>
      <name val="ＭＳ Ｐゴシック"/>
      <family val="3"/>
      <charset val="128"/>
    </font>
    <font>
      <sz val="7"/>
      <color rgb="FFFF0000"/>
      <name val="ＭＳ Ｐ明朝"/>
      <family val="1"/>
      <charset val="128"/>
    </font>
    <font>
      <sz val="7"/>
      <name val="ＭＳ Ｐ明朝"/>
      <family val="1"/>
      <charset val="128"/>
    </font>
    <font>
      <sz val="7"/>
      <color theme="1"/>
      <name val="ＭＳ Ｐ明朝"/>
      <family val="1"/>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12"/>
      <color indexed="81"/>
      <name val="ＭＳ Ｐゴシック"/>
      <family val="3"/>
      <charset val="128"/>
    </font>
    <font>
      <sz val="10"/>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100">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thin">
        <color indexed="64"/>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1" fillId="0" borderId="0" applyFill="0" applyProtection="0"/>
    <xf numFmtId="0" fontId="2" fillId="0" borderId="0">
      <alignment vertical="center"/>
    </xf>
    <xf numFmtId="0" fontId="2" fillId="0" borderId="0">
      <alignment vertical="center"/>
    </xf>
    <xf numFmtId="0" fontId="1" fillId="0" borderId="0">
      <alignment vertical="center"/>
    </xf>
    <xf numFmtId="0" fontId="1" fillId="0" borderId="0"/>
    <xf numFmtId="0" fontId="1" fillId="0" borderId="0"/>
    <xf numFmtId="0" fontId="1" fillId="0" borderId="0"/>
    <xf numFmtId="0" fontId="3"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559">
    <xf numFmtId="0" fontId="0" fillId="0" borderId="0" xfId="0">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lignment vertical="center"/>
    </xf>
    <xf numFmtId="0" fontId="8" fillId="0" borderId="0" xfId="0" applyFont="1">
      <alignment vertical="center"/>
    </xf>
    <xf numFmtId="0" fontId="8" fillId="0" borderId="0" xfId="0" applyFont="1" applyAlignment="1">
      <alignment horizontal="left" vertical="center" indent="1"/>
    </xf>
    <xf numFmtId="0" fontId="8" fillId="0" borderId="0" xfId="0" applyFont="1" applyAlignment="1">
      <alignment vertical="top"/>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5" fillId="0" borderId="0" xfId="0" applyFont="1" applyAlignment="1">
      <alignment horizontal="left" vertical="center"/>
    </xf>
    <xf numFmtId="0" fontId="10" fillId="0" borderId="26" xfId="0" applyFont="1" applyBorder="1" applyAlignment="1"/>
    <xf numFmtId="0" fontId="11" fillId="0" borderId="9" xfId="0" applyFont="1" applyBorder="1" applyAlignment="1">
      <alignment horizontal="center" vertical="center" wrapText="1"/>
    </xf>
    <xf numFmtId="0" fontId="11" fillId="0" borderId="17" xfId="0" applyFont="1" applyBorder="1" applyAlignment="1">
      <alignment horizontal="left" vertical="center" wrapText="1"/>
    </xf>
    <xf numFmtId="0" fontId="9" fillId="0" borderId="0" xfId="0" applyFont="1" applyAlignment="1">
      <alignment horizontal="right" vertical="center"/>
    </xf>
    <xf numFmtId="0" fontId="5" fillId="0" borderId="26" xfId="0" applyFont="1" applyBorder="1">
      <alignment vertical="center"/>
    </xf>
    <xf numFmtId="0" fontId="11" fillId="0" borderId="9" xfId="0" applyFont="1" applyBorder="1" applyAlignment="1">
      <alignment horizontal="left" vertical="center" wrapText="1"/>
    </xf>
    <xf numFmtId="0" fontId="9" fillId="0" borderId="0" xfId="0" applyFont="1" applyAlignment="1">
      <alignment horizontal="left" vertical="center" shrinkToFit="1"/>
    </xf>
    <xf numFmtId="181" fontId="11" fillId="0" borderId="9" xfId="0" applyNumberFormat="1" applyFont="1" applyBorder="1" applyAlignment="1" applyProtection="1">
      <alignment horizontal="right" vertical="center" shrinkToFit="1"/>
      <protection locked="0"/>
    </xf>
    <xf numFmtId="181" fontId="11" fillId="0" borderId="40" xfId="0" applyNumberFormat="1" applyFont="1" applyBorder="1" applyAlignment="1">
      <alignment horizontal="center" vertical="center" wrapText="1"/>
    </xf>
    <xf numFmtId="181" fontId="11" fillId="0" borderId="9" xfId="0" applyNumberFormat="1" applyFont="1" applyBorder="1" applyAlignment="1">
      <alignment horizontal="right" vertical="center" shrinkToFit="1"/>
    </xf>
    <xf numFmtId="0" fontId="5" fillId="0" borderId="26" xfId="0" applyFont="1" applyBorder="1" applyAlignment="1" applyProtection="1">
      <alignment horizontal="right" vertical="center"/>
      <protection locked="0"/>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2" fillId="0" borderId="42" xfId="0" applyFont="1" applyBorder="1">
      <alignment vertical="center"/>
    </xf>
    <xf numFmtId="0" fontId="12" fillId="0" borderId="9" xfId="0" applyFont="1" applyBorder="1" applyAlignment="1">
      <alignment horizontal="center" vertical="center" textRotation="255" shrinkToFit="1"/>
    </xf>
    <xf numFmtId="0" fontId="12" fillId="0" borderId="45" xfId="0" applyFont="1" applyBorder="1">
      <alignment vertical="center"/>
    </xf>
    <xf numFmtId="0" fontId="12" fillId="0" borderId="2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9" xfId="0" applyFont="1" applyBorder="1">
      <alignment vertical="center"/>
    </xf>
    <xf numFmtId="0" fontId="12" fillId="0" borderId="49" xfId="0" applyFont="1" applyBorder="1">
      <alignment vertical="center"/>
    </xf>
    <xf numFmtId="0" fontId="12" fillId="0" borderId="50" xfId="0" applyFont="1" applyBorder="1">
      <alignment vertical="center"/>
    </xf>
    <xf numFmtId="0" fontId="12" fillId="0" borderId="25" xfId="0" applyFont="1" applyBorder="1">
      <alignment vertical="center"/>
    </xf>
    <xf numFmtId="0" fontId="12" fillId="0" borderId="51" xfId="0" applyFont="1" applyBorder="1">
      <alignment vertical="center"/>
    </xf>
    <xf numFmtId="0" fontId="12" fillId="0" borderId="52" xfId="0" applyFont="1" applyBorder="1">
      <alignment vertical="center"/>
    </xf>
    <xf numFmtId="0" fontId="12" fillId="0" borderId="53" xfId="0" applyFont="1" applyBorder="1">
      <alignment vertical="center"/>
    </xf>
    <xf numFmtId="0" fontId="12" fillId="0" borderId="42" xfId="0" applyFont="1" applyBorder="1" applyAlignment="1">
      <alignment horizontal="center" vertical="center"/>
    </xf>
    <xf numFmtId="0" fontId="12" fillId="0" borderId="51" xfId="0" applyFont="1" applyBorder="1" applyAlignment="1">
      <alignment horizontal="center" vertical="center"/>
    </xf>
    <xf numFmtId="0" fontId="12" fillId="0" borderId="26" xfId="0" applyFont="1" applyBorder="1" applyAlignment="1">
      <alignment horizontal="center" vertical="center"/>
    </xf>
    <xf numFmtId="0" fontId="12" fillId="0" borderId="41" xfId="0" applyFont="1" applyBorder="1">
      <alignment vertical="center"/>
    </xf>
    <xf numFmtId="0" fontId="12" fillId="0" borderId="26" xfId="0" applyFont="1" applyBorder="1">
      <alignment vertical="center"/>
    </xf>
    <xf numFmtId="0" fontId="12" fillId="0" borderId="54" xfId="0" applyFont="1" applyBorder="1">
      <alignment vertical="center"/>
    </xf>
    <xf numFmtId="0" fontId="12" fillId="0" borderId="55" xfId="0" applyFont="1" applyBorder="1">
      <alignment vertical="center"/>
    </xf>
    <xf numFmtId="0" fontId="14" fillId="0" borderId="42"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58" xfId="0" applyFont="1" applyBorder="1">
      <alignment vertical="center"/>
    </xf>
    <xf numFmtId="0" fontId="12" fillId="0" borderId="40" xfId="0" applyFont="1" applyBorder="1">
      <alignment vertical="center"/>
    </xf>
    <xf numFmtId="0" fontId="12" fillId="0" borderId="61" xfId="0" applyFont="1" applyBorder="1">
      <alignment vertical="center"/>
    </xf>
    <xf numFmtId="0" fontId="12" fillId="0" borderId="62" xfId="0" applyFont="1" applyBorder="1">
      <alignment vertical="center"/>
    </xf>
    <xf numFmtId="181" fontId="13" fillId="0" borderId="42" xfId="0" applyNumberFormat="1" applyFont="1" applyBorder="1">
      <alignment vertical="center"/>
    </xf>
    <xf numFmtId="0" fontId="13" fillId="0" borderId="51" xfId="0" applyFont="1" applyBorder="1">
      <alignment vertical="center"/>
    </xf>
    <xf numFmtId="181" fontId="13" fillId="0" borderId="25" xfId="0" applyNumberFormat="1" applyFont="1" applyBorder="1">
      <alignment vertical="center"/>
    </xf>
    <xf numFmtId="0" fontId="13" fillId="0" borderId="25" xfId="0" applyFont="1" applyBorder="1">
      <alignment vertical="center"/>
    </xf>
    <xf numFmtId="181" fontId="13" fillId="0" borderId="55" xfId="0" applyNumberFormat="1" applyFont="1" applyBorder="1">
      <alignment vertical="center"/>
    </xf>
    <xf numFmtId="181" fontId="13" fillId="0" borderId="50" xfId="0" applyNumberFormat="1" applyFont="1" applyBorder="1">
      <alignment vertical="center"/>
    </xf>
    <xf numFmtId="181" fontId="13" fillId="0" borderId="51" xfId="0" applyNumberFormat="1" applyFont="1" applyBorder="1">
      <alignment vertical="center"/>
    </xf>
    <xf numFmtId="181" fontId="13" fillId="0" borderId="0" xfId="0" applyNumberFormat="1" applyFont="1">
      <alignment vertical="center"/>
    </xf>
    <xf numFmtId="181" fontId="13" fillId="0" borderId="54" xfId="0" applyNumberFormat="1" applyFont="1" applyBorder="1">
      <alignment vertical="center"/>
    </xf>
    <xf numFmtId="0" fontId="13" fillId="0" borderId="56"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40" xfId="0" applyFont="1" applyBorder="1">
      <alignment vertical="center"/>
    </xf>
    <xf numFmtId="0" fontId="13" fillId="0" borderId="64" xfId="0" applyFont="1" applyBorder="1">
      <alignment vertical="center"/>
    </xf>
    <xf numFmtId="0" fontId="13" fillId="0" borderId="5" xfId="0" applyFont="1" applyBorder="1">
      <alignment vertical="center"/>
    </xf>
    <xf numFmtId="0" fontId="13" fillId="0" borderId="63" xfId="0" applyFont="1" applyBorder="1">
      <alignment vertical="center"/>
    </xf>
    <xf numFmtId="0" fontId="16" fillId="0" borderId="0" xfId="0" applyFont="1">
      <alignment vertical="center"/>
    </xf>
    <xf numFmtId="0" fontId="17" fillId="0" borderId="0" xfId="0" applyFont="1" applyAlignment="1">
      <alignment horizontal="left" vertical="center"/>
    </xf>
    <xf numFmtId="180" fontId="16" fillId="0" borderId="9" xfId="0" applyNumberFormat="1" applyFont="1" applyBorder="1" applyAlignment="1" applyProtection="1">
      <alignment horizontal="center" vertical="center" shrinkToFit="1"/>
      <protection hidden="1"/>
    </xf>
    <xf numFmtId="180" fontId="16" fillId="0" borderId="65" xfId="0" applyNumberFormat="1" applyFont="1" applyBorder="1" applyAlignment="1" applyProtection="1">
      <alignment horizontal="center" vertical="center" shrinkToFit="1"/>
      <protection hidden="1"/>
    </xf>
    <xf numFmtId="0" fontId="18" fillId="0" borderId="0" xfId="0" applyFont="1" applyAlignment="1">
      <alignment horizontal="center" vertical="center" shrinkToFit="1"/>
    </xf>
    <xf numFmtId="0" fontId="18" fillId="0" borderId="0" xfId="0" applyFont="1" applyAlignment="1">
      <alignment horizontal="center" vertical="center"/>
    </xf>
    <xf numFmtId="180" fontId="16" fillId="0" borderId="14" xfId="0" applyNumberFormat="1" applyFont="1" applyBorder="1" applyAlignment="1" applyProtection="1">
      <alignment horizontal="center" vertical="center" shrinkToFit="1"/>
      <protection hidden="1"/>
    </xf>
    <xf numFmtId="180" fontId="16" fillId="0" borderId="66" xfId="0" applyNumberFormat="1" applyFont="1" applyBorder="1" applyAlignment="1" applyProtection="1">
      <alignment horizontal="center" vertical="center" shrinkToFit="1"/>
      <protection hidden="1"/>
    </xf>
    <xf numFmtId="0" fontId="18" fillId="0" borderId="0" xfId="0" applyFont="1">
      <alignment vertical="center"/>
    </xf>
    <xf numFmtId="0" fontId="18" fillId="0" borderId="0" xfId="0" applyFont="1" applyAlignment="1">
      <alignment horizontal="left" vertical="center"/>
    </xf>
    <xf numFmtId="0" fontId="18" fillId="3" borderId="9" xfId="0" applyFont="1" applyFill="1" applyBorder="1" applyAlignment="1">
      <alignment horizontal="center" vertical="center"/>
    </xf>
    <xf numFmtId="180" fontId="16" fillId="0" borderId="9" xfId="9" applyNumberFormat="1" applyFont="1" applyBorder="1" applyAlignment="1" applyProtection="1">
      <alignment horizontal="right" vertical="center" shrinkToFit="1"/>
      <protection hidden="1"/>
    </xf>
    <xf numFmtId="180" fontId="16" fillId="0" borderId="65" xfId="9" applyNumberFormat="1" applyFont="1" applyBorder="1" applyAlignment="1" applyProtection="1">
      <alignment horizontal="right" vertical="center" shrinkToFit="1"/>
      <protection hidden="1"/>
    </xf>
    <xf numFmtId="180" fontId="16" fillId="0" borderId="67" xfId="9" applyNumberFormat="1" applyFont="1" applyBorder="1" applyAlignment="1" applyProtection="1">
      <alignment horizontal="right" vertical="center" shrinkToFit="1"/>
      <protection hidden="1"/>
    </xf>
    <xf numFmtId="0" fontId="18" fillId="3" borderId="68" xfId="0" applyFont="1" applyFill="1" applyBorder="1" applyAlignment="1">
      <alignment horizontal="center" vertical="center"/>
    </xf>
    <xf numFmtId="180" fontId="16" fillId="0" borderId="69" xfId="9" applyNumberFormat="1" applyFont="1" applyBorder="1" applyAlignment="1" applyProtection="1">
      <alignment horizontal="right" vertical="center" shrinkToFit="1"/>
      <protection hidden="1"/>
    </xf>
    <xf numFmtId="180" fontId="16" fillId="0" borderId="70" xfId="9" applyNumberFormat="1" applyFont="1" applyBorder="1" applyAlignment="1" applyProtection="1">
      <alignment horizontal="right" vertical="center" shrinkToFit="1"/>
      <protection hidden="1"/>
    </xf>
    <xf numFmtId="180" fontId="16" fillId="0" borderId="71" xfId="9" applyNumberFormat="1" applyFont="1" applyBorder="1" applyAlignment="1" applyProtection="1">
      <alignment horizontal="right" vertical="center" shrinkToFit="1"/>
      <protection hidden="1"/>
    </xf>
    <xf numFmtId="0" fontId="18" fillId="3" borderId="40" xfId="0" applyFont="1" applyFill="1" applyBorder="1" applyAlignment="1">
      <alignment horizontal="center" vertical="center"/>
    </xf>
    <xf numFmtId="180" fontId="16" fillId="0" borderId="40" xfId="9" applyNumberFormat="1" applyFont="1" applyBorder="1" applyAlignment="1" applyProtection="1">
      <alignment horizontal="right" vertical="center" shrinkToFit="1"/>
      <protection hidden="1"/>
    </xf>
    <xf numFmtId="180" fontId="16" fillId="0" borderId="72" xfId="9" applyNumberFormat="1" applyFont="1" applyBorder="1" applyAlignment="1" applyProtection="1">
      <alignment horizontal="right" vertical="center" shrinkToFit="1"/>
      <protection hidden="1"/>
    </xf>
    <xf numFmtId="180" fontId="16" fillId="0" borderId="73" xfId="9" applyNumberFormat="1" applyFont="1" applyBorder="1" applyAlignment="1" applyProtection="1">
      <alignment horizontal="right" vertical="center" shrinkToFit="1"/>
      <protection hidden="1"/>
    </xf>
    <xf numFmtId="0" fontId="18" fillId="3" borderId="2" xfId="0" applyFont="1" applyFill="1" applyBorder="1" applyAlignment="1">
      <alignment horizontal="center" vertical="center"/>
    </xf>
    <xf numFmtId="180" fontId="16" fillId="0" borderId="4" xfId="9" applyNumberFormat="1" applyFont="1" applyBorder="1" applyAlignment="1" applyProtection="1">
      <alignment horizontal="right" vertical="center" shrinkToFit="1"/>
      <protection hidden="1"/>
    </xf>
    <xf numFmtId="180" fontId="16" fillId="0" borderId="74" xfId="9" applyNumberFormat="1" applyFont="1" applyBorder="1" applyAlignment="1" applyProtection="1">
      <alignment horizontal="right" vertical="center" shrinkToFit="1"/>
      <protection hidden="1"/>
    </xf>
    <xf numFmtId="0" fontId="16" fillId="0" borderId="0" xfId="0" applyFont="1" applyAlignment="1">
      <alignment horizontal="right" vertical="center"/>
    </xf>
    <xf numFmtId="180" fontId="16" fillId="2" borderId="4" xfId="9" applyNumberFormat="1" applyFont="1" applyFill="1" applyBorder="1" applyAlignment="1" applyProtection="1">
      <alignment horizontal="right" vertical="center" shrinkToFit="1"/>
      <protection locked="0" hidden="1"/>
    </xf>
    <xf numFmtId="180" fontId="16" fillId="2" borderId="72" xfId="9" applyNumberFormat="1" applyFont="1" applyFill="1" applyBorder="1" applyAlignment="1" applyProtection="1">
      <alignment horizontal="right" vertical="center" shrinkToFit="1"/>
      <protection locked="0" hidden="1"/>
    </xf>
    <xf numFmtId="180" fontId="16" fillId="0" borderId="75" xfId="9" applyNumberFormat="1" applyFont="1" applyBorder="1" applyAlignment="1" applyProtection="1">
      <alignment horizontal="right" vertical="center" shrinkToFit="1"/>
      <protection hidden="1"/>
    </xf>
    <xf numFmtId="0" fontId="16" fillId="0" borderId="0" xfId="0" applyFont="1" applyProtection="1">
      <alignment vertical="center"/>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tion hidden="1"/>
    </xf>
    <xf numFmtId="0" fontId="17" fillId="0" borderId="26" xfId="0" applyFont="1" applyBorder="1" applyAlignment="1" applyProtection="1">
      <alignment horizontal="left" vertical="center"/>
      <protection hidden="1"/>
    </xf>
    <xf numFmtId="0" fontId="18" fillId="0" borderId="46" xfId="0" applyFont="1" applyBorder="1" applyAlignment="1" applyProtection="1">
      <alignment horizontal="left" vertical="center"/>
      <protection hidden="1"/>
    </xf>
    <xf numFmtId="0" fontId="18" fillId="0" borderId="10" xfId="0" applyFont="1" applyBorder="1" applyProtection="1">
      <alignment vertical="center"/>
      <protection hidden="1"/>
    </xf>
    <xf numFmtId="0" fontId="19" fillId="0" borderId="10" xfId="0" applyFont="1" applyBorder="1" applyAlignment="1" applyProtection="1">
      <alignment vertical="center" wrapText="1"/>
      <protection hidden="1"/>
    </xf>
    <xf numFmtId="0" fontId="19" fillId="0" borderId="20" xfId="0" applyFont="1" applyBorder="1" applyAlignment="1" applyProtection="1">
      <alignment vertical="center" wrapText="1"/>
      <protection hidden="1"/>
    </xf>
    <xf numFmtId="0" fontId="16" fillId="0" borderId="0" xfId="0" applyFont="1" applyAlignment="1" applyProtection="1">
      <alignment horizontal="left" vertical="center"/>
      <protection hidden="1"/>
    </xf>
    <xf numFmtId="0" fontId="16" fillId="0" borderId="41" xfId="0" applyFont="1" applyBorder="1" applyProtection="1">
      <alignment vertical="center"/>
      <protection hidden="1"/>
    </xf>
    <xf numFmtId="0" fontId="17" fillId="0" borderId="26" xfId="0" applyFont="1" applyBorder="1" applyProtection="1">
      <alignment vertical="center"/>
      <protection hidden="1"/>
    </xf>
    <xf numFmtId="0" fontId="16" fillId="0" borderId="0" xfId="0" applyFont="1" applyAlignment="1" applyProtection="1">
      <alignment horizontal="center" vertical="center"/>
      <protection hidden="1"/>
    </xf>
    <xf numFmtId="0" fontId="16" fillId="0" borderId="78" xfId="0" applyFont="1" applyBorder="1" applyAlignment="1" applyProtection="1">
      <alignment horizontal="center" vertical="center"/>
      <protection hidden="1"/>
    </xf>
    <xf numFmtId="0" fontId="22" fillId="0" borderId="0" xfId="0" applyFont="1" applyProtection="1">
      <alignment vertical="center"/>
      <protection hidden="1"/>
    </xf>
    <xf numFmtId="0" fontId="16" fillId="4" borderId="0" xfId="0" applyFont="1" applyFill="1" applyAlignment="1" applyProtection="1">
      <alignment horizontal="center" vertical="center"/>
      <protection hidden="1"/>
    </xf>
    <xf numFmtId="0" fontId="16" fillId="4" borderId="0" xfId="0" applyFont="1" applyFill="1" applyProtection="1">
      <alignment vertical="center"/>
      <protection hidden="1"/>
    </xf>
    <xf numFmtId="0" fontId="12" fillId="0" borderId="45" xfId="0" applyFont="1" applyBorder="1" applyProtection="1">
      <alignment vertical="center"/>
      <protection hidden="1"/>
    </xf>
    <xf numFmtId="0" fontId="12" fillId="0" borderId="22" xfId="0" applyFont="1" applyBorder="1" applyProtection="1">
      <alignment vertical="center"/>
      <protection hidden="1"/>
    </xf>
    <xf numFmtId="0" fontId="12" fillId="0" borderId="13" xfId="0" applyFont="1" applyBorder="1" applyProtection="1">
      <alignment vertical="center"/>
      <protection hidden="1"/>
    </xf>
    <xf numFmtId="0" fontId="12" fillId="0" borderId="14" xfId="0" applyFont="1" applyBorder="1" applyProtection="1">
      <alignment vertical="center"/>
      <protection hidden="1"/>
    </xf>
    <xf numFmtId="0" fontId="18" fillId="0" borderId="26" xfId="0" applyFont="1" applyBorder="1" applyProtection="1">
      <alignment vertical="center"/>
      <protection hidden="1"/>
    </xf>
    <xf numFmtId="0" fontId="18" fillId="0" borderId="42" xfId="0" applyFont="1" applyBorder="1" applyAlignment="1" applyProtection="1">
      <alignment horizontal="center" vertical="center"/>
      <protection hidden="1"/>
    </xf>
    <xf numFmtId="0" fontId="19" fillId="0" borderId="26" xfId="0" applyFont="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12" fillId="0" borderId="51"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41" xfId="0" applyFont="1" applyBorder="1" applyProtection="1">
      <alignment vertical="center"/>
      <protection hidden="1"/>
    </xf>
    <xf numFmtId="0" fontId="12" fillId="0" borderId="26" xfId="0" applyFont="1" applyBorder="1" applyProtection="1">
      <alignment vertical="center"/>
      <protection hidden="1"/>
    </xf>
    <xf numFmtId="0" fontId="12" fillId="0" borderId="42" xfId="0" applyFont="1" applyBorder="1" applyAlignment="1" applyProtection="1">
      <alignment horizontal="center" vertical="center"/>
      <protection hidden="1"/>
    </xf>
    <xf numFmtId="0" fontId="18" fillId="0" borderId="42" xfId="0" applyFont="1" applyBorder="1" applyProtection="1">
      <alignment vertical="center"/>
      <protection hidden="1"/>
    </xf>
    <xf numFmtId="0" fontId="21" fillId="0" borderId="41" xfId="0" applyFont="1" applyBorder="1" applyProtection="1">
      <alignment vertical="center"/>
      <protection hidden="1"/>
    </xf>
    <xf numFmtId="0" fontId="21" fillId="0" borderId="26" xfId="0" applyFont="1" applyBorder="1" applyProtection="1">
      <alignment vertical="center"/>
      <protection hidden="1"/>
    </xf>
    <xf numFmtId="0" fontId="22" fillId="0" borderId="0" xfId="0" applyFont="1" applyAlignment="1" applyProtection="1">
      <alignment horizontal="center" vertical="center"/>
      <protection hidden="1"/>
    </xf>
    <xf numFmtId="0" fontId="12" fillId="0" borderId="51" xfId="0" applyFont="1" applyBorder="1" applyProtection="1">
      <alignment vertical="center"/>
      <protection hidden="1"/>
    </xf>
    <xf numFmtId="0" fontId="12" fillId="0" borderId="0" xfId="0" applyFont="1" applyProtection="1">
      <alignment vertical="center"/>
      <protection hidden="1"/>
    </xf>
    <xf numFmtId="0" fontId="12" fillId="0" borderId="42" xfId="0" applyFont="1" applyBorder="1" applyProtection="1">
      <alignment vertical="center"/>
      <protection hidden="1"/>
    </xf>
    <xf numFmtId="0" fontId="19" fillId="0" borderId="41" xfId="0" applyFont="1" applyBorder="1" applyProtection="1">
      <alignment vertical="center"/>
      <protection hidden="1"/>
    </xf>
    <xf numFmtId="0" fontId="19" fillId="0" borderId="26" xfId="0" applyFont="1" applyBorder="1" applyProtection="1">
      <alignment vertical="center"/>
      <protection hidden="1"/>
    </xf>
    <xf numFmtId="0" fontId="22" fillId="4" borderId="0" xfId="0" applyFont="1" applyFill="1" applyAlignment="1" applyProtection="1">
      <alignment vertical="top"/>
      <protection hidden="1"/>
    </xf>
    <xf numFmtId="0" fontId="18" fillId="2" borderId="41" xfId="0" applyFont="1" applyFill="1" applyBorder="1" applyProtection="1">
      <alignment vertical="center"/>
      <protection locked="0" hidden="1"/>
    </xf>
    <xf numFmtId="0" fontId="18" fillId="2" borderId="26" xfId="0" applyFont="1" applyFill="1" applyBorder="1" applyAlignment="1" applyProtection="1">
      <alignment horizontal="left" vertical="center"/>
      <protection locked="0" hidden="1"/>
    </xf>
    <xf numFmtId="0" fontId="18" fillId="0" borderId="41" xfId="0" applyFont="1" applyBorder="1" applyAlignment="1" applyProtection="1">
      <alignment horizontal="left" vertical="center"/>
      <protection hidden="1"/>
    </xf>
    <xf numFmtId="0" fontId="18" fillId="0" borderId="26" xfId="0" applyFont="1" applyBorder="1" applyAlignment="1" applyProtection="1">
      <alignment horizontal="left" vertical="center"/>
      <protection hidden="1"/>
    </xf>
    <xf numFmtId="0" fontId="18" fillId="0" borderId="41" xfId="0" applyFont="1" applyBorder="1" applyProtection="1">
      <alignment vertical="center"/>
      <protection locked="0" hidden="1"/>
    </xf>
    <xf numFmtId="0" fontId="18" fillId="0" borderId="26" xfId="0" applyFont="1" applyBorder="1" applyProtection="1">
      <alignment vertical="center"/>
      <protection locked="0" hidden="1"/>
    </xf>
    <xf numFmtId="0" fontId="18" fillId="0" borderId="41" xfId="0" applyFont="1" applyBorder="1" applyAlignment="1" applyProtection="1">
      <alignment vertical="center" shrinkToFit="1"/>
      <protection locked="0" hidden="1"/>
    </xf>
    <xf numFmtId="0" fontId="18" fillId="0" borderId="26" xfId="0" applyFont="1" applyBorder="1" applyAlignment="1" applyProtection="1">
      <alignment vertical="center" shrinkToFit="1"/>
      <protection locked="0" hidden="1"/>
    </xf>
    <xf numFmtId="0" fontId="12" fillId="0" borderId="56" xfId="0" applyFont="1" applyBorder="1" applyProtection="1">
      <alignment vertical="center"/>
      <protection hidden="1"/>
    </xf>
    <xf numFmtId="0" fontId="12" fillId="0" borderId="57" xfId="0" applyFont="1" applyBorder="1" applyProtection="1">
      <alignment vertical="center"/>
      <protection hidden="1"/>
    </xf>
    <xf numFmtId="0" fontId="12" fillId="0" borderId="5" xfId="0" applyFont="1" applyBorder="1" applyProtection="1">
      <alignment vertical="center"/>
      <protection hidden="1"/>
    </xf>
    <xf numFmtId="0" fontId="12" fillId="0" borderId="58" xfId="0" applyFont="1" applyBorder="1" applyProtection="1">
      <alignment vertical="center"/>
      <protection hidden="1"/>
    </xf>
    <xf numFmtId="0" fontId="19" fillId="0" borderId="41" xfId="0" applyFont="1" applyBorder="1" applyAlignment="1" applyProtection="1">
      <alignment vertical="center" wrapText="1"/>
      <protection hidden="1"/>
    </xf>
    <xf numFmtId="0" fontId="12" fillId="0" borderId="41" xfId="0" applyFont="1" applyBorder="1" applyAlignment="1" applyProtection="1">
      <alignment horizontal="center" vertical="center"/>
      <protection hidden="1"/>
    </xf>
    <xf numFmtId="0" fontId="18" fillId="0" borderId="41" xfId="0" applyFont="1" applyBorder="1" applyAlignment="1" applyProtection="1">
      <alignment vertical="center" textRotation="255"/>
      <protection hidden="1"/>
    </xf>
    <xf numFmtId="0" fontId="18" fillId="0" borderId="26" xfId="0" applyFont="1" applyBorder="1" applyAlignment="1" applyProtection="1">
      <alignment vertical="center" textRotation="255"/>
      <protection hidden="1"/>
    </xf>
    <xf numFmtId="0" fontId="16" fillId="0" borderId="26" xfId="0" applyFont="1" applyBorder="1" applyProtection="1">
      <alignment vertical="center"/>
      <protection hidden="1"/>
    </xf>
    <xf numFmtId="0" fontId="12" fillId="0" borderId="40" xfId="0" applyFont="1" applyBorder="1" applyProtection="1">
      <alignment vertical="center"/>
      <protection hidden="1"/>
    </xf>
    <xf numFmtId="0" fontId="22" fillId="0" borderId="0" xfId="0" applyFont="1" applyAlignment="1" applyProtection="1">
      <alignment vertical="center" shrinkToFit="1"/>
      <protection hidden="1"/>
    </xf>
    <xf numFmtId="0" fontId="23" fillId="0" borderId="0" xfId="0" applyFont="1" applyAlignment="1" applyProtection="1">
      <alignment vertical="top"/>
      <protection hidden="1"/>
    </xf>
    <xf numFmtId="0" fontId="23" fillId="0" borderId="42" xfId="0" applyFont="1" applyBorder="1" applyAlignment="1" applyProtection="1">
      <alignment vertical="top"/>
      <protection locked="0" hidden="1"/>
    </xf>
    <xf numFmtId="0" fontId="18" fillId="0" borderId="42" xfId="0" applyFont="1" applyBorder="1" applyAlignment="1" applyProtection="1">
      <alignment vertical="center" wrapText="1"/>
      <protection locked="0" hidden="1"/>
    </xf>
    <xf numFmtId="181" fontId="18" fillId="0" borderId="41" xfId="0" applyNumberFormat="1" applyFont="1" applyBorder="1" applyProtection="1">
      <alignment vertical="center"/>
      <protection hidden="1"/>
    </xf>
    <xf numFmtId="0" fontId="16" fillId="0" borderId="78" xfId="0" applyFont="1" applyBorder="1" applyProtection="1">
      <alignment vertical="center"/>
      <protection hidden="1"/>
    </xf>
    <xf numFmtId="0" fontId="19" fillId="0" borderId="58" xfId="0" applyFont="1" applyBorder="1" applyAlignment="1" applyProtection="1">
      <alignment vertical="center" wrapText="1"/>
      <protection hidden="1"/>
    </xf>
    <xf numFmtId="0" fontId="22" fillId="4" borderId="5" xfId="0" applyFont="1" applyFill="1" applyBorder="1" applyAlignment="1" applyProtection="1">
      <alignment vertical="top"/>
      <protection hidden="1"/>
    </xf>
    <xf numFmtId="0" fontId="12" fillId="0" borderId="58" xfId="0" applyFont="1" applyBorder="1" applyAlignment="1" applyProtection="1">
      <alignment horizontal="center" vertical="center"/>
      <protection hidden="1"/>
    </xf>
    <xf numFmtId="0" fontId="12" fillId="0" borderId="57" xfId="0" applyFont="1" applyBorder="1" applyAlignment="1" applyProtection="1">
      <alignment horizontal="center" vertical="center"/>
      <protection hidden="1"/>
    </xf>
    <xf numFmtId="0" fontId="18" fillId="0" borderId="40" xfId="0" applyFont="1" applyBorder="1" applyProtection="1">
      <alignment vertical="center"/>
      <protection hidden="1"/>
    </xf>
    <xf numFmtId="0" fontId="0" fillId="0" borderId="0" xfId="5" applyFont="1" applyAlignment="1">
      <alignment vertical="center"/>
    </xf>
    <xf numFmtId="0" fontId="24" fillId="0" borderId="0" xfId="4" applyFont="1">
      <alignment vertical="center"/>
    </xf>
    <xf numFmtId="0" fontId="24" fillId="0" borderId="0" xfId="5" applyFont="1" applyAlignment="1">
      <alignment horizontal="center" vertical="center"/>
    </xf>
    <xf numFmtId="0" fontId="8" fillId="0" borderId="1" xfId="5" applyFont="1" applyBorder="1" applyAlignment="1">
      <alignment vertical="center"/>
    </xf>
    <xf numFmtId="0" fontId="8" fillId="0" borderId="24" xfId="5" applyFont="1" applyBorder="1" applyAlignment="1">
      <alignment horizontal="center" vertical="center" textRotation="255"/>
    </xf>
    <xf numFmtId="0" fontId="8" fillId="0" borderId="0" xfId="5" applyFont="1" applyAlignment="1">
      <alignment vertical="center"/>
    </xf>
    <xf numFmtId="0" fontId="8" fillId="0" borderId="27" xfId="5" applyFont="1" applyBorder="1" applyAlignment="1">
      <alignment vertical="center"/>
    </xf>
    <xf numFmtId="0" fontId="8" fillId="0" borderId="0" xfId="5" applyFont="1" applyAlignment="1">
      <alignment horizontal="left" vertical="top" wrapText="1"/>
    </xf>
    <xf numFmtId="0" fontId="8" fillId="0" borderId="23" xfId="5" applyFont="1" applyBorder="1" applyAlignment="1">
      <alignment vertical="center"/>
    </xf>
    <xf numFmtId="0" fontId="26" fillId="0" borderId="0" xfId="2" applyFont="1">
      <alignment vertical="center"/>
    </xf>
    <xf numFmtId="0" fontId="26" fillId="0" borderId="0" xfId="2" applyFont="1" applyAlignment="1">
      <alignment horizontal="center" vertical="center"/>
    </xf>
    <xf numFmtId="0" fontId="27" fillId="0" borderId="0" xfId="3" applyFont="1">
      <alignment vertical="center"/>
    </xf>
    <xf numFmtId="0" fontId="26" fillId="0" borderId="46" xfId="0" applyFont="1" applyBorder="1">
      <alignment vertical="center"/>
    </xf>
    <xf numFmtId="0" fontId="26" fillId="0" borderId="13" xfId="0" applyFont="1" applyBorder="1">
      <alignment vertical="center"/>
    </xf>
    <xf numFmtId="0" fontId="26" fillId="0" borderId="22" xfId="2" applyFont="1" applyBorder="1">
      <alignment vertical="center"/>
    </xf>
    <xf numFmtId="0" fontId="26" fillId="0" borderId="41" xfId="0" applyFont="1" applyBorder="1">
      <alignment vertical="center"/>
    </xf>
    <xf numFmtId="0" fontId="28" fillId="0" borderId="9" xfId="2" applyFont="1" applyBorder="1">
      <alignment vertical="center"/>
    </xf>
    <xf numFmtId="0" fontId="26" fillId="0" borderId="41" xfId="0" applyFont="1" applyBorder="1" applyAlignment="1">
      <alignment horizontal="center" vertical="center"/>
    </xf>
    <xf numFmtId="0" fontId="28" fillId="0" borderId="20" xfId="2" applyFont="1" applyBorder="1" applyAlignment="1">
      <alignment horizontal="center" vertical="center"/>
    </xf>
    <xf numFmtId="0" fontId="28" fillId="0" borderId="9" xfId="2" applyFont="1" applyBorder="1" applyAlignment="1">
      <alignment horizontal="center" vertical="center"/>
    </xf>
    <xf numFmtId="0" fontId="27" fillId="0" borderId="41" xfId="3" applyFont="1" applyBorder="1">
      <alignment vertical="center"/>
    </xf>
    <xf numFmtId="3" fontId="28" fillId="0" borderId="20" xfId="3" applyNumberFormat="1" applyFont="1" applyBorder="1">
      <alignment vertical="center"/>
    </xf>
    <xf numFmtId="3" fontId="28" fillId="0" borderId="9" xfId="3" applyNumberFormat="1" applyFont="1" applyBorder="1">
      <alignment vertical="center"/>
    </xf>
    <xf numFmtId="0" fontId="28" fillId="4" borderId="9" xfId="3" applyFont="1" applyFill="1" applyBorder="1">
      <alignment vertical="center"/>
    </xf>
    <xf numFmtId="3" fontId="28" fillId="4" borderId="9" xfId="3" applyNumberFormat="1" applyFont="1" applyFill="1" applyBorder="1">
      <alignment vertical="center"/>
    </xf>
    <xf numFmtId="176" fontId="28" fillId="0" borderId="9" xfId="2" applyNumberFormat="1" applyFont="1" applyBorder="1">
      <alignment vertical="center"/>
    </xf>
    <xf numFmtId="177" fontId="28" fillId="0" borderId="9" xfId="2" applyNumberFormat="1" applyFont="1" applyBorder="1">
      <alignment vertical="center"/>
    </xf>
    <xf numFmtId="176" fontId="12" fillId="0" borderId="9" xfId="2" applyNumberFormat="1" applyFont="1" applyBorder="1">
      <alignment vertical="center"/>
    </xf>
    <xf numFmtId="177" fontId="12" fillId="0" borderId="9" xfId="2" applyNumberFormat="1" applyFont="1" applyBorder="1">
      <alignment vertical="center"/>
    </xf>
    <xf numFmtId="176" fontId="28" fillId="0" borderId="40" xfId="2" applyNumberFormat="1" applyFont="1" applyBorder="1">
      <alignment vertical="center"/>
    </xf>
    <xf numFmtId="176" fontId="28" fillId="0" borderId="57" xfId="2" applyNumberFormat="1" applyFont="1" applyBorder="1">
      <alignment vertical="center"/>
    </xf>
    <xf numFmtId="178" fontId="28" fillId="0" borderId="57" xfId="2" quotePrefix="1" applyNumberFormat="1" applyFont="1" applyBorder="1" applyAlignment="1">
      <alignment horizontal="right" vertical="center"/>
    </xf>
    <xf numFmtId="178" fontId="28" fillId="0" borderId="40" xfId="2" quotePrefix="1" applyNumberFormat="1" applyFont="1" applyBorder="1" applyAlignment="1">
      <alignment horizontal="right" vertical="center"/>
    </xf>
    <xf numFmtId="0" fontId="26" fillId="0" borderId="58" xfId="0" applyFont="1" applyBorder="1">
      <alignment vertical="center"/>
    </xf>
    <xf numFmtId="0" fontId="28" fillId="0" borderId="9" xfId="0" applyFont="1" applyBorder="1" applyAlignment="1">
      <alignment vertical="center" wrapText="1"/>
    </xf>
    <xf numFmtId="0" fontId="0" fillId="0" borderId="0" xfId="8" applyFont="1" applyAlignment="1" applyProtection="1">
      <alignment vertical="center" shrinkToFit="1"/>
      <protection locked="0"/>
    </xf>
    <xf numFmtId="0" fontId="0" fillId="0" borderId="0" xfId="8" applyFont="1" applyAlignment="1" applyProtection="1">
      <alignment horizontal="center" vertical="center" shrinkToFit="1"/>
      <protection locked="0"/>
    </xf>
    <xf numFmtId="0" fontId="9" fillId="0" borderId="9" xfId="8" applyFont="1" applyBorder="1" applyAlignment="1" applyProtection="1">
      <alignment horizontal="center" vertical="center" wrapText="1" shrinkToFit="1"/>
      <protection locked="0"/>
    </xf>
    <xf numFmtId="0" fontId="30" fillId="0" borderId="9" xfId="1" applyFont="1" applyFill="1" applyBorder="1" applyAlignment="1" applyProtection="1">
      <alignment vertical="center"/>
    </xf>
    <xf numFmtId="0" fontId="31" fillId="0" borderId="0" xfId="8" applyFont="1" applyAlignment="1" applyProtection="1">
      <alignment horizontal="left" vertical="center"/>
      <protection locked="0"/>
    </xf>
    <xf numFmtId="0" fontId="32" fillId="0" borderId="9" xfId="6" applyFont="1" applyBorder="1" applyAlignment="1" applyProtection="1">
      <alignment horizontal="right" vertical="center" wrapText="1" shrinkToFit="1"/>
      <protection locked="0"/>
    </xf>
    <xf numFmtId="0" fontId="30" fillId="0" borderId="9" xfId="8" applyFont="1" applyBorder="1" applyAlignment="1" applyProtection="1">
      <alignment wrapText="1" shrinkToFit="1"/>
      <protection locked="0"/>
    </xf>
    <xf numFmtId="58" fontId="30" fillId="0" borderId="9" xfId="6" applyNumberFormat="1" applyFont="1" applyBorder="1" applyAlignment="1" applyProtection="1">
      <alignment horizontal="center" vertical="center" shrinkToFit="1"/>
      <protection locked="0"/>
    </xf>
    <xf numFmtId="0" fontId="9" fillId="0" borderId="9" xfId="2" applyFont="1" applyBorder="1" applyAlignment="1" applyProtection="1">
      <alignment horizontal="center" vertical="center" shrinkToFit="1"/>
      <protection locked="0"/>
    </xf>
    <xf numFmtId="179" fontId="32" fillId="0" borderId="9" xfId="8" applyNumberFormat="1" applyFont="1" applyBorder="1" applyAlignment="1">
      <alignment horizontal="right" vertical="center" shrinkToFit="1"/>
    </xf>
    <xf numFmtId="0" fontId="30" fillId="0" borderId="9" xfId="8" applyFont="1" applyBorder="1" applyAlignment="1" applyProtection="1">
      <alignment horizontal="center" vertical="center" wrapText="1" shrinkToFit="1"/>
      <protection locked="0"/>
    </xf>
    <xf numFmtId="0" fontId="30" fillId="0" borderId="9" xfId="8" applyFont="1" applyBorder="1" applyAlignment="1" applyProtection="1">
      <alignment vertical="center" wrapText="1" shrinkToFit="1"/>
      <protection locked="0"/>
    </xf>
    <xf numFmtId="179" fontId="9" fillId="0" borderId="9" xfId="8" applyNumberFormat="1" applyFont="1" applyBorder="1" applyAlignment="1">
      <alignment horizontal="right" vertical="center" shrinkToFit="1"/>
    </xf>
    <xf numFmtId="58" fontId="1" fillId="0" borderId="9" xfId="6" applyNumberFormat="1" applyBorder="1" applyAlignment="1" applyProtection="1">
      <alignment horizontal="center" vertical="center" shrinkToFit="1"/>
      <protection locked="0"/>
    </xf>
    <xf numFmtId="0" fontId="6" fillId="0" borderId="1"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7" xfId="0" applyBorder="1" applyAlignment="1">
      <alignment vertical="center" wrapText="1"/>
    </xf>
    <xf numFmtId="0" fontId="0" fillId="0" borderId="7" xfId="0" applyBorder="1">
      <alignment vertical="center"/>
    </xf>
    <xf numFmtId="0" fontId="0" fillId="0" borderId="30" xfId="0" applyBorder="1">
      <alignment vertical="center"/>
    </xf>
    <xf numFmtId="0" fontId="0" fillId="2" borderId="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9" xfId="0" applyBorder="1">
      <alignment vertical="center"/>
    </xf>
    <xf numFmtId="0" fontId="0" fillId="0" borderId="31" xfId="0" applyBorder="1">
      <alignment vertical="center"/>
    </xf>
    <xf numFmtId="0" fontId="0" fillId="0" borderId="17" xfId="0" applyBorder="1">
      <alignment vertical="center"/>
    </xf>
    <xf numFmtId="0" fontId="0" fillId="0" borderId="32" xfId="0" applyBorder="1">
      <alignment vertical="center"/>
    </xf>
    <xf numFmtId="0" fontId="0" fillId="0" borderId="18" xfId="0" applyBorder="1" applyAlignment="1">
      <alignment horizontal="left" vertical="center"/>
    </xf>
    <xf numFmtId="0" fontId="0" fillId="0" borderId="33" xfId="0" applyBorder="1" applyAlignment="1">
      <alignment horizontal="left" vertical="center"/>
    </xf>
    <xf numFmtId="0" fontId="0" fillId="0" borderId="19" xfId="0" applyBorder="1">
      <alignment vertical="center"/>
    </xf>
    <xf numFmtId="0" fontId="0" fillId="0" borderId="25" xfId="0" applyBorder="1">
      <alignment vertical="center"/>
    </xf>
    <xf numFmtId="0" fontId="0" fillId="2" borderId="25" xfId="0" applyFill="1" applyBorder="1" applyAlignment="1" applyProtection="1">
      <alignment horizontal="center" vertical="center"/>
      <protection locked="0"/>
    </xf>
    <xf numFmtId="0" fontId="0" fillId="0" borderId="34" xfId="0" applyBorder="1">
      <alignment vertical="center"/>
    </xf>
    <xf numFmtId="0" fontId="0" fillId="0" borderId="20" xfId="0" applyBorder="1" applyAlignment="1">
      <alignment horizontal="left" vertical="center"/>
    </xf>
    <xf numFmtId="0" fontId="0" fillId="0" borderId="35" xfId="0" applyBorder="1" applyAlignment="1">
      <alignment horizontal="left" vertical="center"/>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7" fillId="0" borderId="0" xfId="0" applyFont="1">
      <alignment vertical="center"/>
    </xf>
    <xf numFmtId="0" fontId="0" fillId="0" borderId="21" xfId="0" applyBorder="1">
      <alignment vertical="center"/>
    </xf>
    <xf numFmtId="0" fontId="0" fillId="0" borderId="37" xfId="0" applyBorder="1">
      <alignment vertical="center"/>
    </xf>
    <xf numFmtId="0" fontId="0" fillId="2" borderId="14" xfId="0" applyFill="1" applyBorder="1" applyAlignment="1" applyProtection="1">
      <alignment horizontal="center" vertical="center"/>
      <protection locked="0"/>
    </xf>
    <xf numFmtId="0" fontId="0" fillId="0" borderId="10"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26" xfId="0" applyBorder="1" applyAlignment="1">
      <alignment horizontal="left" vertical="center"/>
    </xf>
    <xf numFmtId="0" fontId="0" fillId="0" borderId="39" xfId="0" applyBorder="1" applyAlignment="1">
      <alignment horizontal="left" vertical="center"/>
    </xf>
    <xf numFmtId="0" fontId="0" fillId="0" borderId="8" xfId="0" applyBorder="1">
      <alignment vertical="center"/>
    </xf>
    <xf numFmtId="0" fontId="0" fillId="0" borderId="36" xfId="0" applyBorder="1">
      <alignment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8" fillId="0" borderId="0" xfId="0" applyFont="1" applyProtection="1">
      <alignment vertical="center"/>
      <protection locked="0"/>
    </xf>
    <xf numFmtId="0" fontId="8" fillId="0" borderId="0" xfId="0" applyFont="1" applyAlignment="1">
      <alignment horizontal="center" vertical="center"/>
    </xf>
    <xf numFmtId="38" fontId="8" fillId="0" borderId="0" xfId="9"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5" fillId="0" borderId="26" xfId="0" applyFont="1" applyBorder="1" applyAlignment="1" applyProtection="1">
      <alignment horizontal="center" vertical="center"/>
      <protection locked="0"/>
    </xf>
    <xf numFmtId="0" fontId="11" fillId="0" borderId="9" xfId="0" applyFont="1" applyBorder="1" applyAlignment="1">
      <alignment horizontal="center" vertical="center"/>
    </xf>
    <xf numFmtId="0" fontId="9" fillId="0" borderId="9" xfId="0" applyFont="1" applyBorder="1" applyAlignment="1" applyProtection="1">
      <alignment horizontal="center" vertical="center"/>
      <protection locked="0"/>
    </xf>
    <xf numFmtId="0" fontId="11" fillId="0" borderId="14" xfId="0" applyFont="1" applyBorder="1" applyAlignment="1">
      <alignment horizontal="center" vertical="center" wrapText="1"/>
    </xf>
    <xf numFmtId="0" fontId="0" fillId="0" borderId="40" xfId="0" applyBorder="1" applyAlignment="1">
      <alignment horizontal="center" vertical="center" wrapText="1"/>
    </xf>
    <xf numFmtId="181" fontId="11" fillId="0" borderId="9" xfId="0" applyNumberFormat="1" applyFont="1" applyBorder="1" applyAlignment="1" applyProtection="1">
      <alignment horizontal="center" vertical="center" shrinkToFit="1"/>
      <protection locked="0"/>
    </xf>
    <xf numFmtId="0" fontId="9" fillId="0" borderId="41" xfId="0" applyFont="1" applyBorder="1" applyAlignment="1">
      <alignment horizontal="right" vertical="center"/>
    </xf>
    <xf numFmtId="0" fontId="9" fillId="0" borderId="0" xfId="0" applyFont="1" applyAlignment="1">
      <alignment horizontal="left" vertical="center" shrinkToFit="1"/>
    </xf>
    <xf numFmtId="0" fontId="12" fillId="0" borderId="0" xfId="0" applyFont="1" applyAlignment="1">
      <alignment horizontal="center" vertical="center"/>
    </xf>
    <xf numFmtId="0" fontId="12" fillId="2" borderId="45" xfId="0" applyFont="1" applyFill="1" applyBorder="1" applyAlignment="1" applyProtection="1">
      <alignment vertical="center" shrinkToFit="1"/>
      <protection locked="0"/>
    </xf>
    <xf numFmtId="0" fontId="12" fillId="2" borderId="51" xfId="0" applyFont="1" applyFill="1" applyBorder="1" applyAlignment="1" applyProtection="1">
      <alignment vertical="center" shrinkToFit="1"/>
      <protection locked="0"/>
    </xf>
    <xf numFmtId="0" fontId="12" fillId="2" borderId="56" xfId="0" applyFont="1" applyFill="1" applyBorder="1" applyAlignment="1" applyProtection="1">
      <alignment vertical="center" shrinkToFit="1"/>
      <protection locked="0"/>
    </xf>
    <xf numFmtId="0" fontId="12" fillId="2" borderId="49" xfId="0" applyFont="1" applyFill="1" applyBorder="1" applyAlignment="1" applyProtection="1">
      <alignment vertical="center" shrinkToFit="1"/>
      <protection locked="0"/>
    </xf>
    <xf numFmtId="0" fontId="12" fillId="2" borderId="54" xfId="0" applyFont="1" applyFill="1" applyBorder="1" applyAlignment="1" applyProtection="1">
      <alignment vertical="center" shrinkToFit="1"/>
      <protection locked="0"/>
    </xf>
    <xf numFmtId="0" fontId="12" fillId="2" borderId="63" xfId="0" applyFont="1" applyFill="1" applyBorder="1" applyAlignment="1" applyProtection="1">
      <alignment vertical="center" shrinkToFit="1"/>
      <protection locked="0"/>
    </xf>
    <xf numFmtId="49" fontId="12" fillId="2" borderId="41" xfId="0" applyNumberFormat="1" applyFont="1" applyFill="1" applyBorder="1" applyAlignment="1" applyProtection="1">
      <alignment horizontal="center" vertical="center"/>
      <protection locked="0"/>
    </xf>
    <xf numFmtId="0" fontId="12" fillId="2" borderId="14" xfId="0" applyFont="1" applyFill="1" applyBorder="1" applyAlignment="1" applyProtection="1">
      <alignment vertical="center" shrinkToFit="1"/>
      <protection locked="0"/>
    </xf>
    <xf numFmtId="0" fontId="12" fillId="2" borderId="42" xfId="0" applyFont="1" applyFill="1" applyBorder="1" applyAlignment="1" applyProtection="1">
      <alignment vertical="center" shrinkToFit="1"/>
      <protection locked="0"/>
    </xf>
    <xf numFmtId="0" fontId="12" fillId="2" borderId="40" xfId="0" applyFont="1" applyFill="1" applyBorder="1" applyAlignment="1" applyProtection="1">
      <alignment vertical="center" shrinkToFit="1"/>
      <protection locked="0"/>
    </xf>
    <xf numFmtId="0" fontId="15" fillId="2" borderId="14" xfId="10" applyFill="1" applyBorder="1" applyAlignment="1" applyProtection="1">
      <alignment vertical="center" shrinkToFit="1"/>
      <protection locked="0"/>
    </xf>
    <xf numFmtId="0" fontId="14" fillId="0" borderId="46" xfId="0" applyFont="1" applyBorder="1" applyAlignment="1">
      <alignment horizontal="left" vertical="top" wrapText="1"/>
    </xf>
    <xf numFmtId="0" fontId="14" fillId="0" borderId="41" xfId="0" applyFont="1" applyBorder="1" applyAlignment="1">
      <alignment horizontal="left" vertical="top" wrapText="1"/>
    </xf>
    <xf numFmtId="0" fontId="14" fillId="0" borderId="58" xfId="0" applyFont="1" applyBorder="1" applyAlignment="1">
      <alignment horizontal="left" vertical="top" wrapText="1"/>
    </xf>
    <xf numFmtId="0" fontId="14" fillId="0" borderId="14"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2" xfId="0" applyFont="1" applyBorder="1" applyAlignment="1">
      <alignment horizontal="center" vertical="top" wrapText="1"/>
    </xf>
    <xf numFmtId="0" fontId="14" fillId="0" borderId="40" xfId="0" applyFont="1" applyBorder="1" applyAlignment="1">
      <alignment horizontal="center" vertical="top" wrapText="1"/>
    </xf>
    <xf numFmtId="0" fontId="14" fillId="0" borderId="42" xfId="0" applyFont="1" applyBorder="1" applyAlignment="1">
      <alignment horizontal="center" vertical="center"/>
    </xf>
    <xf numFmtId="0" fontId="14" fillId="0" borderId="40" xfId="0" applyFont="1" applyBorder="1" applyAlignment="1">
      <alignment horizontal="center" vertical="center"/>
    </xf>
    <xf numFmtId="0" fontId="12" fillId="0" borderId="45" xfId="0" applyFont="1" applyBorder="1">
      <alignment vertical="center"/>
    </xf>
    <xf numFmtId="0" fontId="12" fillId="0" borderId="51" xfId="0" applyFont="1" applyBorder="1">
      <alignment vertical="center"/>
    </xf>
    <xf numFmtId="0" fontId="13" fillId="0" borderId="51" xfId="0" applyFont="1" applyBorder="1" applyAlignment="1">
      <alignment horizontal="center" vertical="center"/>
    </xf>
    <xf numFmtId="0" fontId="13" fillId="0" borderId="56" xfId="0" applyFont="1" applyBorder="1" applyAlignment="1">
      <alignment horizontal="center" vertical="center"/>
    </xf>
    <xf numFmtId="181" fontId="12" fillId="0" borderId="45" xfId="0" applyNumberFormat="1" applyFont="1" applyBorder="1">
      <alignment vertical="center"/>
    </xf>
    <xf numFmtId="181" fontId="12" fillId="0" borderId="51" xfId="0" applyNumberFormat="1" applyFont="1" applyBorder="1">
      <alignment vertical="center"/>
    </xf>
    <xf numFmtId="0" fontId="12" fillId="0" borderId="19" xfId="0" applyFont="1" applyBorder="1">
      <alignment vertical="center"/>
    </xf>
    <xf numFmtId="0" fontId="12" fillId="0" borderId="25" xfId="0" applyFont="1" applyBorder="1">
      <alignment vertical="center"/>
    </xf>
    <xf numFmtId="0" fontId="13" fillId="0" borderId="25" xfId="0" applyFont="1" applyBorder="1" applyAlignment="1">
      <alignment horizontal="center" vertical="center"/>
    </xf>
    <xf numFmtId="0" fontId="13" fillId="0" borderId="61" xfId="0" applyFont="1" applyBorder="1" applyAlignment="1">
      <alignment horizontal="center" vertical="center"/>
    </xf>
    <xf numFmtId="181" fontId="12" fillId="0" borderId="53" xfId="0" applyNumberFormat="1" applyFont="1" applyBorder="1">
      <alignment vertical="center"/>
    </xf>
    <xf numFmtId="181" fontId="12" fillId="0" borderId="50" xfId="0" applyNumberFormat="1" applyFont="1" applyBorder="1">
      <alignment vertical="center"/>
    </xf>
    <xf numFmtId="181" fontId="12" fillId="0" borderId="19" xfId="0" applyNumberFormat="1" applyFont="1" applyBorder="1">
      <alignment vertical="center"/>
    </xf>
    <xf numFmtId="181" fontId="12" fillId="0" borderId="25" xfId="0" applyNumberFormat="1" applyFont="1" applyBorder="1">
      <alignment vertical="center"/>
    </xf>
    <xf numFmtId="0" fontId="12" fillId="0" borderId="49" xfId="0" applyFont="1" applyBorder="1">
      <alignment vertical="center"/>
    </xf>
    <xf numFmtId="0" fontId="12" fillId="0" borderId="54" xfId="0" applyFont="1" applyBorder="1">
      <alignment vertical="center"/>
    </xf>
    <xf numFmtId="0" fontId="13" fillId="0" borderId="54" xfId="0" applyFont="1" applyBorder="1" applyAlignment="1">
      <alignment horizontal="center" vertical="center"/>
    </xf>
    <xf numFmtId="0" fontId="13" fillId="0" borderId="63" xfId="0" applyFont="1" applyBorder="1" applyAlignment="1">
      <alignment horizontal="center" vertical="center"/>
    </xf>
    <xf numFmtId="181" fontId="12" fillId="0" borderId="52" xfId="0" applyNumberFormat="1" applyFont="1" applyBorder="1">
      <alignment vertical="center"/>
    </xf>
    <xf numFmtId="181" fontId="12" fillId="0" borderId="55" xfId="0" applyNumberFormat="1" applyFont="1" applyBorder="1">
      <alignment vertical="center"/>
    </xf>
    <xf numFmtId="0" fontId="12" fillId="0" borderId="52" xfId="0" applyFont="1" applyBorder="1">
      <alignment vertical="center"/>
    </xf>
    <xf numFmtId="0" fontId="12" fillId="0" borderId="55" xfId="0" applyFont="1" applyBorder="1">
      <alignment vertical="center"/>
    </xf>
    <xf numFmtId="0" fontId="13" fillId="0" borderId="55" xfId="0" applyFont="1" applyBorder="1" applyAlignment="1">
      <alignment horizontal="center" vertical="center"/>
    </xf>
    <xf numFmtId="0" fontId="13" fillId="0" borderId="62" xfId="0" applyFont="1" applyBorder="1" applyAlignment="1">
      <alignment horizontal="center" vertical="center"/>
    </xf>
    <xf numFmtId="0" fontId="12" fillId="0" borderId="14" xfId="0" applyFont="1" applyBorder="1">
      <alignment vertical="center"/>
    </xf>
    <xf numFmtId="0" fontId="12" fillId="0" borderId="42" xfId="0" applyFont="1" applyBorder="1">
      <alignment vertical="center"/>
    </xf>
    <xf numFmtId="0" fontId="13" fillId="0" borderId="42" xfId="0" applyFont="1" applyBorder="1" applyAlignment="1">
      <alignment horizontal="center" vertical="center"/>
    </xf>
    <xf numFmtId="0" fontId="13" fillId="0" borderId="40" xfId="0" applyFont="1" applyBorder="1" applyAlignment="1">
      <alignment horizontal="center" vertical="center"/>
    </xf>
    <xf numFmtId="181" fontId="12" fillId="0" borderId="14" xfId="0" applyNumberFormat="1" applyFont="1" applyBorder="1">
      <alignment vertical="center"/>
    </xf>
    <xf numFmtId="181" fontId="12" fillId="0" borderId="42" xfId="0" applyNumberFormat="1" applyFont="1" applyBorder="1">
      <alignment vertical="center"/>
    </xf>
    <xf numFmtId="0" fontId="12" fillId="0" borderId="53" xfId="0" applyFont="1" applyBorder="1">
      <alignment vertical="center"/>
    </xf>
    <xf numFmtId="0" fontId="12" fillId="0" borderId="50" xfId="0" applyFont="1" applyBorder="1">
      <alignment vertical="center"/>
    </xf>
    <xf numFmtId="0" fontId="13" fillId="0" borderId="50" xfId="0" applyFont="1" applyBorder="1" applyAlignment="1">
      <alignment horizontal="center" vertical="center"/>
    </xf>
    <xf numFmtId="0" fontId="13" fillId="0" borderId="64" xfId="0" applyFont="1" applyBorder="1" applyAlignment="1">
      <alignment horizontal="center" vertical="center"/>
    </xf>
    <xf numFmtId="0" fontId="12" fillId="0" borderId="13"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181" fontId="12" fillId="0" borderId="13" xfId="0" applyNumberFormat="1" applyFont="1" applyBorder="1">
      <alignment vertical="center"/>
    </xf>
    <xf numFmtId="181" fontId="12" fillId="0" borderId="0" xfId="0" applyNumberFormat="1" applyFont="1">
      <alignment vertical="center"/>
    </xf>
    <xf numFmtId="181" fontId="12" fillId="0" borderId="49" xfId="0" applyNumberFormat="1" applyFont="1" applyBorder="1">
      <alignment vertical="center"/>
    </xf>
    <xf numFmtId="181" fontId="12" fillId="0" borderId="54" xfId="0" applyNumberFormat="1" applyFont="1" applyBorder="1">
      <alignment vertical="center"/>
    </xf>
    <xf numFmtId="0" fontId="12" fillId="0" borderId="14" xfId="0" applyFont="1" applyBorder="1" applyAlignment="1">
      <alignment horizontal="center" vertical="center"/>
    </xf>
    <xf numFmtId="0" fontId="12" fillId="0" borderId="42" xfId="0" applyFont="1" applyBorder="1" applyAlignment="1">
      <alignment horizontal="center" vertical="center"/>
    </xf>
    <xf numFmtId="0" fontId="12" fillId="0" borderId="40" xfId="0" applyFont="1" applyBorder="1" applyAlignment="1">
      <alignment horizontal="center" vertical="center"/>
    </xf>
    <xf numFmtId="181" fontId="13" fillId="0" borderId="14" xfId="0" applyNumberFormat="1" applyFont="1" applyBorder="1">
      <alignment vertical="center"/>
    </xf>
    <xf numFmtId="181" fontId="13" fillId="0" borderId="42" xfId="0" applyNumberFormat="1" applyFont="1" applyBorder="1">
      <alignment vertical="center"/>
    </xf>
    <xf numFmtId="0" fontId="12" fillId="0" borderId="46" xfId="0" applyFont="1" applyBorder="1">
      <alignment vertical="center"/>
    </xf>
    <xf numFmtId="0" fontId="12" fillId="0" borderId="41" xfId="0" applyFont="1" applyBorder="1">
      <alignment vertical="center"/>
    </xf>
    <xf numFmtId="0" fontId="12" fillId="0" borderId="58" xfId="0" applyFont="1" applyBorder="1">
      <alignment vertical="center"/>
    </xf>
    <xf numFmtId="0" fontId="12" fillId="0" borderId="5" xfId="0" applyFont="1" applyBorder="1">
      <alignment vertical="center"/>
    </xf>
    <xf numFmtId="0" fontId="12" fillId="0" borderId="22" xfId="0" applyFont="1" applyBorder="1">
      <alignment vertical="center"/>
    </xf>
    <xf numFmtId="0" fontId="12" fillId="0" borderId="26" xfId="0" applyFont="1" applyBorder="1">
      <alignment vertical="center"/>
    </xf>
    <xf numFmtId="0" fontId="12" fillId="0" borderId="57" xfId="0" applyFont="1" applyBorder="1">
      <alignment vertical="center"/>
    </xf>
    <xf numFmtId="0" fontId="12" fillId="2" borderId="13" xfId="0" applyFont="1" applyFill="1" applyBorder="1" applyProtection="1">
      <alignment vertical="center"/>
      <protection locked="0"/>
    </xf>
    <xf numFmtId="0" fontId="12" fillId="2" borderId="0" xfId="0" applyFont="1" applyFill="1" applyProtection="1">
      <alignment vertical="center"/>
      <protection locked="0"/>
    </xf>
    <xf numFmtId="0" fontId="12" fillId="2" borderId="5" xfId="0" applyFont="1" applyFill="1" applyBorder="1" applyProtection="1">
      <alignment vertical="center"/>
      <protection locked="0"/>
    </xf>
    <xf numFmtId="0" fontId="12" fillId="2" borderId="22" xfId="0" applyFont="1" applyFill="1" applyBorder="1" applyProtection="1">
      <alignment vertical="center"/>
      <protection locked="0"/>
    </xf>
    <xf numFmtId="0" fontId="12" fillId="2" borderId="26" xfId="0" applyFont="1" applyFill="1" applyBorder="1" applyProtection="1">
      <alignment vertical="center"/>
      <protection locked="0"/>
    </xf>
    <xf numFmtId="0" fontId="12" fillId="2" borderId="57" xfId="0" applyFont="1" applyFill="1" applyBorder="1" applyProtection="1">
      <alignment vertical="center"/>
      <protection locked="0"/>
    </xf>
    <xf numFmtId="0" fontId="14" fillId="0" borderId="43" xfId="0" applyFont="1" applyBorder="1" applyAlignment="1">
      <alignment horizontal="left" vertical="center" wrapText="1"/>
    </xf>
    <xf numFmtId="0" fontId="14" fillId="0" borderId="47" xfId="0" applyFont="1" applyBorder="1" applyAlignment="1">
      <alignment horizontal="left" vertical="center"/>
    </xf>
    <xf numFmtId="0" fontId="14" fillId="0" borderId="59" xfId="0" applyFont="1" applyBorder="1" applyAlignment="1">
      <alignment horizontal="left" vertical="center"/>
    </xf>
    <xf numFmtId="0" fontId="14" fillId="0" borderId="44" xfId="0" applyFont="1" applyBorder="1" applyAlignment="1">
      <alignment horizontal="left" vertical="center"/>
    </xf>
    <xf numFmtId="0" fontId="14" fillId="0" borderId="48" xfId="0" applyFont="1" applyBorder="1" applyAlignment="1">
      <alignment horizontal="left" vertical="center"/>
    </xf>
    <xf numFmtId="0" fontId="14" fillId="0" borderId="60" xfId="0" applyFont="1" applyBorder="1" applyAlignment="1">
      <alignment horizontal="left" vertical="center"/>
    </xf>
    <xf numFmtId="0" fontId="12" fillId="0" borderId="10"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7"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8" fillId="3" borderId="9"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9" fillId="3" borderId="46" xfId="0" applyFont="1" applyFill="1" applyBorder="1" applyAlignment="1">
      <alignment horizontal="center" vertical="center" wrapText="1" shrinkToFit="1"/>
    </xf>
    <xf numFmtId="0" fontId="19" fillId="3" borderId="41" xfId="0" applyFont="1" applyFill="1" applyBorder="1" applyAlignment="1">
      <alignment horizontal="center" vertical="center" wrapText="1" shrinkToFit="1"/>
    </xf>
    <xf numFmtId="0" fontId="19" fillId="3" borderId="58" xfId="0" applyFont="1" applyFill="1" applyBorder="1" applyAlignment="1">
      <alignment horizontal="center" vertical="center" wrapText="1" shrinkToFit="1"/>
    </xf>
    <xf numFmtId="180" fontId="16" fillId="0" borderId="22" xfId="0" applyNumberFormat="1" applyFont="1" applyBorder="1" applyAlignment="1" applyProtection="1">
      <alignment horizontal="center" vertical="center" shrinkToFit="1"/>
      <protection hidden="1"/>
    </xf>
    <xf numFmtId="180" fontId="16" fillId="0" borderId="26" xfId="0" applyNumberFormat="1" applyFont="1" applyBorder="1" applyAlignment="1" applyProtection="1">
      <alignment horizontal="center" vertical="center" shrinkToFit="1"/>
      <protection hidden="1"/>
    </xf>
    <xf numFmtId="0" fontId="16" fillId="3" borderId="9" xfId="0" applyFont="1" applyFill="1" applyBorder="1" applyAlignment="1">
      <alignment horizontal="center" vertical="center" shrinkToFit="1"/>
    </xf>
    <xf numFmtId="0" fontId="18" fillId="3" borderId="9" xfId="0" applyFont="1" applyFill="1" applyBorder="1" applyAlignment="1">
      <alignment horizontal="center" vertical="center" wrapText="1"/>
    </xf>
    <xf numFmtId="0" fontId="18" fillId="3" borderId="14"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2" fillId="2" borderId="45" xfId="0" applyFont="1" applyFill="1" applyBorder="1" applyAlignment="1" applyProtection="1">
      <alignment horizontal="center" vertical="center" shrinkToFit="1"/>
      <protection locked="0" hidden="1"/>
    </xf>
    <xf numFmtId="0" fontId="12" fillId="2" borderId="51" xfId="0" applyFont="1" applyFill="1" applyBorder="1" applyAlignment="1" applyProtection="1">
      <alignment horizontal="center" vertical="center" shrinkToFit="1"/>
      <protection locked="0" hidden="1"/>
    </xf>
    <xf numFmtId="0" fontId="12" fillId="2" borderId="56" xfId="0" applyFont="1" applyFill="1" applyBorder="1" applyAlignment="1" applyProtection="1">
      <alignment horizontal="center" vertical="center" shrinkToFit="1"/>
      <protection locked="0" hidden="1"/>
    </xf>
    <xf numFmtId="0" fontId="13" fillId="0" borderId="14" xfId="0" applyFont="1" applyBorder="1" applyAlignment="1" applyProtection="1">
      <alignment horizontal="center" vertical="center" shrinkToFit="1"/>
      <protection hidden="1"/>
    </xf>
    <xf numFmtId="0" fontId="13" fillId="0" borderId="42" xfId="0" applyFont="1" applyBorder="1" applyAlignment="1" applyProtection="1">
      <alignment horizontal="center" vertical="center" shrinkToFit="1"/>
      <protection hidden="1"/>
    </xf>
    <xf numFmtId="0" fontId="13" fillId="0" borderId="40" xfId="0" applyFont="1" applyBorder="1" applyAlignment="1" applyProtection="1">
      <alignment horizontal="center" vertical="center" shrinkToFit="1"/>
      <protection hidden="1"/>
    </xf>
    <xf numFmtId="0" fontId="12" fillId="2" borderId="22" xfId="0" applyFont="1" applyFill="1" applyBorder="1" applyAlignment="1" applyProtection="1">
      <alignment horizontal="center" vertical="center" shrinkToFit="1"/>
      <protection locked="0" hidden="1"/>
    </xf>
    <xf numFmtId="0" fontId="12" fillId="2" borderId="26" xfId="0" applyFont="1" applyFill="1" applyBorder="1" applyAlignment="1" applyProtection="1">
      <alignment horizontal="center" vertical="center" shrinkToFit="1"/>
      <protection locked="0" hidden="1"/>
    </xf>
    <xf numFmtId="0" fontId="12" fillId="2" borderId="57" xfId="0" applyFont="1" applyFill="1" applyBorder="1" applyAlignment="1" applyProtection="1">
      <alignment horizontal="center" vertical="center" shrinkToFit="1"/>
      <protection locked="0" hidden="1"/>
    </xf>
    <xf numFmtId="49" fontId="12" fillId="2" borderId="22" xfId="0" applyNumberFormat="1" applyFont="1" applyFill="1" applyBorder="1" applyAlignment="1" applyProtection="1">
      <alignment horizontal="center" vertical="center" shrinkToFit="1"/>
      <protection locked="0" hidden="1"/>
    </xf>
    <xf numFmtId="49" fontId="12" fillId="2" borderId="26" xfId="0" applyNumberFormat="1" applyFont="1" applyFill="1" applyBorder="1" applyAlignment="1" applyProtection="1">
      <alignment horizontal="center" vertical="center" shrinkToFit="1"/>
      <protection locked="0" hidden="1"/>
    </xf>
    <xf numFmtId="49" fontId="12" fillId="2" borderId="57" xfId="0" applyNumberFormat="1" applyFont="1" applyFill="1" applyBorder="1" applyAlignment="1" applyProtection="1">
      <alignment horizontal="center" vertical="center" shrinkToFit="1"/>
      <protection locked="0" hidden="1"/>
    </xf>
    <xf numFmtId="0" fontId="13" fillId="5" borderId="14" xfId="0" applyFont="1" applyFill="1" applyBorder="1" applyAlignment="1" applyProtection="1">
      <alignment vertical="center" shrinkToFit="1"/>
      <protection locked="0" hidden="1"/>
    </xf>
    <xf numFmtId="0" fontId="13" fillId="5" borderId="42" xfId="0" applyFont="1" applyFill="1" applyBorder="1" applyAlignment="1" applyProtection="1">
      <alignment vertical="center" shrinkToFit="1"/>
      <protection locked="0" hidden="1"/>
    </xf>
    <xf numFmtId="0" fontId="13" fillId="5" borderId="40" xfId="0" applyFont="1" applyFill="1" applyBorder="1" applyAlignment="1" applyProtection="1">
      <alignment vertical="center" shrinkToFit="1"/>
      <protection locked="0" hidden="1"/>
    </xf>
    <xf numFmtId="49" fontId="12" fillId="2" borderId="41" xfId="0" applyNumberFormat="1" applyFont="1" applyFill="1" applyBorder="1" applyAlignment="1" applyProtection="1">
      <alignment horizontal="center" vertical="center" shrinkToFit="1"/>
      <protection locked="0" hidden="1"/>
    </xf>
    <xf numFmtId="0" fontId="12" fillId="2" borderId="14" xfId="0" applyFont="1" applyFill="1" applyBorder="1" applyAlignment="1" applyProtection="1">
      <alignment vertical="center" shrinkToFit="1"/>
      <protection locked="0" hidden="1"/>
    </xf>
    <xf numFmtId="0" fontId="12" fillId="2" borderId="42" xfId="0" applyFont="1" applyFill="1" applyBorder="1" applyAlignment="1" applyProtection="1">
      <alignment vertical="center" shrinkToFit="1"/>
      <protection locked="0" hidden="1"/>
    </xf>
    <xf numFmtId="0" fontId="12" fillId="2" borderId="40" xfId="0" applyFont="1" applyFill="1" applyBorder="1" applyAlignment="1" applyProtection="1">
      <alignment vertical="center" shrinkToFit="1"/>
      <protection locked="0" hidden="1"/>
    </xf>
    <xf numFmtId="0" fontId="15" fillId="2" borderId="14" xfId="10" applyFill="1" applyBorder="1" applyAlignment="1" applyProtection="1">
      <alignment vertical="center" shrinkToFit="1"/>
      <protection locked="0"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181" fontId="13" fillId="0" borderId="14" xfId="0" applyNumberFormat="1" applyFont="1" applyBorder="1" applyAlignment="1" applyProtection="1">
      <alignment vertical="center" shrinkToFit="1"/>
      <protection hidden="1"/>
    </xf>
    <xf numFmtId="181" fontId="13" fillId="0" borderId="42" xfId="0" applyNumberFormat="1" applyFont="1" applyBorder="1" applyAlignment="1" applyProtection="1">
      <alignment vertical="center" shrinkToFit="1"/>
      <protection hidden="1"/>
    </xf>
    <xf numFmtId="180" fontId="13" fillId="0" borderId="14" xfId="0" applyNumberFormat="1" applyFont="1" applyBorder="1" applyAlignment="1" applyProtection="1">
      <alignment horizontal="center" vertical="center" shrinkToFit="1"/>
      <protection hidden="1"/>
    </xf>
    <xf numFmtId="180" fontId="13" fillId="0" borderId="42" xfId="0" applyNumberFormat="1" applyFont="1" applyBorder="1" applyAlignment="1" applyProtection="1">
      <alignment horizontal="center" vertical="center" shrinkToFit="1"/>
      <protection hidden="1"/>
    </xf>
    <xf numFmtId="0" fontId="18" fillId="5" borderId="14" xfId="0" applyFont="1" applyFill="1" applyBorder="1" applyAlignment="1" applyProtection="1">
      <alignment horizontal="center" vertical="center" wrapText="1"/>
      <protection locked="0" hidden="1"/>
    </xf>
    <xf numFmtId="0" fontId="18" fillId="5" borderId="42" xfId="0" applyFont="1" applyFill="1" applyBorder="1" applyAlignment="1" applyProtection="1">
      <alignment horizontal="center" vertical="center" wrapText="1"/>
      <protection locked="0" hidden="1"/>
    </xf>
    <xf numFmtId="0" fontId="18" fillId="5" borderId="40" xfId="0" applyFont="1" applyFill="1" applyBorder="1" applyAlignment="1" applyProtection="1">
      <alignment horizontal="center" vertical="center" wrapText="1"/>
      <protection locked="0" hidden="1"/>
    </xf>
    <xf numFmtId="0" fontId="23" fillId="0" borderId="14" xfId="0" applyFont="1" applyBorder="1" applyAlignment="1" applyProtection="1">
      <alignment horizontal="left" vertical="center" wrapText="1"/>
      <protection hidden="1"/>
    </xf>
    <xf numFmtId="0" fontId="23" fillId="0" borderId="42" xfId="0" applyFont="1" applyBorder="1" applyAlignment="1" applyProtection="1">
      <alignment horizontal="left" vertical="center" wrapText="1"/>
      <protection hidden="1"/>
    </xf>
    <xf numFmtId="0" fontId="18" fillId="0" borderId="14" xfId="0" applyFont="1" applyBorder="1" applyAlignment="1" applyProtection="1">
      <alignment horizontal="center" vertical="center"/>
      <protection hidden="1"/>
    </xf>
    <xf numFmtId="0" fontId="18" fillId="0" borderId="42" xfId="0" applyFont="1" applyBorder="1" applyAlignment="1" applyProtection="1">
      <alignment horizontal="center" vertical="center"/>
      <protection hidden="1"/>
    </xf>
    <xf numFmtId="0" fontId="18" fillId="0" borderId="40"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21" fillId="2" borderId="14" xfId="0" applyFont="1" applyFill="1" applyBorder="1" applyAlignment="1" applyProtection="1">
      <alignment horizontal="center" vertical="center" shrinkToFit="1"/>
      <protection locked="0" hidden="1"/>
    </xf>
    <xf numFmtId="0" fontId="21" fillId="2" borderId="42" xfId="0" applyFont="1" applyFill="1" applyBorder="1" applyAlignment="1" applyProtection="1">
      <alignment horizontal="center" vertical="center" shrinkToFit="1"/>
      <protection locked="0" hidden="1"/>
    </xf>
    <xf numFmtId="0" fontId="21" fillId="2" borderId="40" xfId="0" applyFont="1" applyFill="1" applyBorder="1" applyAlignment="1" applyProtection="1">
      <alignment horizontal="center" vertical="center" shrinkToFit="1"/>
      <protection locked="0" hidden="1"/>
    </xf>
    <xf numFmtId="182" fontId="19" fillId="2" borderId="14" xfId="9" applyNumberFormat="1" applyFont="1" applyFill="1" applyBorder="1" applyAlignment="1" applyProtection="1">
      <alignment vertical="center" shrinkToFit="1"/>
      <protection hidden="1"/>
    </xf>
    <xf numFmtId="182" fontId="19" fillId="2" borderId="42" xfId="9" applyNumberFormat="1" applyFont="1" applyFill="1" applyBorder="1" applyAlignment="1" applyProtection="1">
      <alignment vertical="center" shrinkToFit="1"/>
      <protection hidden="1"/>
    </xf>
    <xf numFmtId="0" fontId="19" fillId="2" borderId="9" xfId="0" applyFont="1" applyFill="1" applyBorder="1" applyAlignment="1" applyProtection="1">
      <alignment vertical="center" shrinkToFit="1"/>
      <protection hidden="1"/>
    </xf>
    <xf numFmtId="0" fontId="19" fillId="2" borderId="14" xfId="0" applyFont="1" applyFill="1" applyBorder="1" applyAlignment="1" applyProtection="1">
      <alignment horizontal="center" vertical="center" shrinkToFit="1"/>
      <protection hidden="1"/>
    </xf>
    <xf numFmtId="0" fontId="19" fillId="2" borderId="42" xfId="0" applyFont="1" applyFill="1" applyBorder="1" applyAlignment="1" applyProtection="1">
      <alignment horizontal="center" vertical="center" shrinkToFit="1"/>
      <protection hidden="1"/>
    </xf>
    <xf numFmtId="0" fontId="19" fillId="2" borderId="40" xfId="0" applyFont="1" applyFill="1" applyBorder="1" applyAlignment="1" applyProtection="1">
      <alignment horizontal="center" vertical="center" shrinkToFit="1"/>
      <protection hidden="1"/>
    </xf>
    <xf numFmtId="0" fontId="19" fillId="2" borderId="76" xfId="0" applyFont="1" applyFill="1" applyBorder="1" applyAlignment="1" applyProtection="1">
      <alignment horizontal="center" vertical="center" shrinkToFit="1"/>
      <protection hidden="1"/>
    </xf>
    <xf numFmtId="0" fontId="19" fillId="2" borderId="79" xfId="0" applyFont="1" applyFill="1" applyBorder="1" applyAlignment="1" applyProtection="1">
      <alignment horizontal="center" vertical="center" shrinkToFit="1"/>
      <protection hidden="1"/>
    </xf>
    <xf numFmtId="0" fontId="19" fillId="2" borderId="86" xfId="0" applyFont="1" applyFill="1" applyBorder="1" applyAlignment="1" applyProtection="1">
      <alignment horizontal="center" vertical="center" shrinkToFit="1"/>
      <protection hidden="1"/>
    </xf>
    <xf numFmtId="182" fontId="19" fillId="2" borderId="76" xfId="9" applyNumberFormat="1" applyFont="1" applyFill="1" applyBorder="1" applyAlignment="1" applyProtection="1">
      <alignment vertical="center" shrinkToFit="1"/>
      <protection hidden="1"/>
    </xf>
    <xf numFmtId="182" fontId="19" fillId="2" borderId="79" xfId="9" applyNumberFormat="1" applyFont="1" applyFill="1" applyBorder="1" applyAlignment="1" applyProtection="1">
      <alignment vertical="center" shrinkToFit="1"/>
      <protection hidden="1"/>
    </xf>
    <xf numFmtId="0" fontId="19" fillId="2" borderId="88" xfId="0" applyFont="1" applyFill="1" applyBorder="1" applyAlignment="1" applyProtection="1">
      <alignment vertical="center" shrinkToFit="1"/>
      <protection hidden="1"/>
    </xf>
    <xf numFmtId="49" fontId="21" fillId="0" borderId="22" xfId="0" applyNumberFormat="1" applyFont="1" applyBorder="1" applyAlignment="1" applyProtection="1">
      <alignment horizontal="center" vertical="center" wrapText="1"/>
      <protection hidden="1"/>
    </xf>
    <xf numFmtId="49" fontId="21" fillId="0" borderId="26" xfId="0" applyNumberFormat="1" applyFont="1" applyBorder="1" applyAlignment="1" applyProtection="1">
      <alignment horizontal="center" vertical="center" wrapText="1"/>
      <protection hidden="1"/>
    </xf>
    <xf numFmtId="49" fontId="21" fillId="0" borderId="57" xfId="0" applyNumberFormat="1" applyFont="1" applyBorder="1" applyAlignment="1" applyProtection="1">
      <alignment horizontal="center" vertical="center" wrapText="1"/>
      <protection hidden="1"/>
    </xf>
    <xf numFmtId="49" fontId="21" fillId="0" borderId="82" xfId="0" applyNumberFormat="1" applyFont="1" applyBorder="1" applyAlignment="1" applyProtection="1">
      <alignment vertical="center" wrapText="1"/>
      <protection hidden="1"/>
    </xf>
    <xf numFmtId="49" fontId="21" fillId="0" borderId="84" xfId="0" applyNumberFormat="1" applyFont="1" applyBorder="1" applyAlignment="1" applyProtection="1">
      <alignment vertical="center" wrapText="1"/>
      <protection hidden="1"/>
    </xf>
    <xf numFmtId="49" fontId="21" fillId="0" borderId="73" xfId="0" applyNumberFormat="1" applyFont="1" applyBorder="1" applyAlignment="1" applyProtection="1">
      <alignment vertical="center" wrapText="1"/>
      <protection hidden="1"/>
    </xf>
    <xf numFmtId="38" fontId="16" fillId="0" borderId="22" xfId="9" applyFont="1" applyFill="1" applyBorder="1" applyAlignment="1" applyProtection="1">
      <alignment vertical="center" shrinkToFit="1"/>
      <protection locked="0" hidden="1"/>
    </xf>
    <xf numFmtId="38" fontId="16" fillId="0" borderId="26" xfId="9" applyFont="1" applyFill="1" applyBorder="1" applyAlignment="1" applyProtection="1">
      <alignment vertical="center" shrinkToFit="1"/>
      <protection locked="0" hidden="1"/>
    </xf>
    <xf numFmtId="0" fontId="16" fillId="0" borderId="67" xfId="0" applyFont="1" applyBorder="1" applyProtection="1">
      <alignment vertical="center"/>
      <protection hidden="1"/>
    </xf>
    <xf numFmtId="0" fontId="19" fillId="2" borderId="14" xfId="0" applyFont="1" applyFill="1" applyBorder="1" applyAlignment="1" applyProtection="1">
      <alignment horizontal="center" vertical="center" shrinkToFit="1"/>
      <protection locked="0" hidden="1"/>
    </xf>
    <xf numFmtId="0" fontId="19" fillId="2" borderId="42" xfId="0" applyFont="1" applyFill="1" applyBorder="1" applyAlignment="1" applyProtection="1">
      <alignment horizontal="center" vertical="center" shrinkToFit="1"/>
      <protection locked="0" hidden="1"/>
    </xf>
    <xf numFmtId="0" fontId="19" fillId="2" borderId="40" xfId="0" applyFont="1" applyFill="1" applyBorder="1" applyAlignment="1" applyProtection="1">
      <alignment horizontal="center" vertical="center" shrinkToFit="1"/>
      <protection locked="0" hidden="1"/>
    </xf>
    <xf numFmtId="49" fontId="21" fillId="0" borderId="77" xfId="0" applyNumberFormat="1" applyFont="1" applyBorder="1" applyAlignment="1" applyProtection="1">
      <alignment horizontal="center" vertical="center" wrapText="1"/>
      <protection hidden="1"/>
    </xf>
    <xf numFmtId="49" fontId="21" fillId="0" borderId="80" xfId="0" applyNumberFormat="1" applyFont="1" applyBorder="1" applyAlignment="1" applyProtection="1">
      <alignment horizontal="center" vertical="center" wrapText="1"/>
      <protection hidden="1"/>
    </xf>
    <xf numFmtId="49" fontId="21" fillId="0" borderId="81" xfId="0" applyNumberFormat="1" applyFont="1" applyBorder="1" applyAlignment="1" applyProtection="1">
      <alignment horizontal="center" vertical="center" wrapText="1"/>
      <protection hidden="1"/>
    </xf>
    <xf numFmtId="49" fontId="21" fillId="0" borderId="83" xfId="0" applyNumberFormat="1" applyFont="1" applyBorder="1" applyAlignment="1" applyProtection="1">
      <alignment vertical="center" wrapText="1"/>
      <protection hidden="1"/>
    </xf>
    <xf numFmtId="49" fontId="21" fillId="0" borderId="85" xfId="0" applyNumberFormat="1" applyFont="1" applyBorder="1" applyAlignment="1" applyProtection="1">
      <alignment vertical="center" wrapText="1"/>
      <protection hidden="1"/>
    </xf>
    <xf numFmtId="49" fontId="21" fillId="0" borderId="87" xfId="0" applyNumberFormat="1" applyFont="1" applyBorder="1" applyAlignment="1" applyProtection="1">
      <alignment vertical="center" wrapText="1"/>
      <protection hidden="1"/>
    </xf>
    <xf numFmtId="182" fontId="16" fillId="0" borderId="77" xfId="9" applyNumberFormat="1" applyFont="1" applyFill="1" applyBorder="1" applyAlignment="1" applyProtection="1">
      <alignment vertical="center" shrinkToFit="1"/>
      <protection locked="0" hidden="1"/>
    </xf>
    <xf numFmtId="182" fontId="16" fillId="0" borderId="80" xfId="9" applyNumberFormat="1" applyFont="1" applyFill="1" applyBorder="1" applyAlignment="1" applyProtection="1">
      <alignment vertical="center" shrinkToFit="1"/>
      <protection locked="0" hidden="1"/>
    </xf>
    <xf numFmtId="182" fontId="16" fillId="0" borderId="81" xfId="9" applyNumberFormat="1" applyFont="1" applyFill="1" applyBorder="1" applyAlignment="1" applyProtection="1">
      <alignment vertical="center" shrinkToFit="1"/>
      <protection locked="0" hidden="1"/>
    </xf>
    <xf numFmtId="0" fontId="16" fillId="0" borderId="83" xfId="0" applyFont="1" applyBorder="1" applyProtection="1">
      <alignment vertical="center"/>
      <protection hidden="1"/>
    </xf>
    <xf numFmtId="0" fontId="16" fillId="0" borderId="85" xfId="0" applyFont="1" applyBorder="1" applyProtection="1">
      <alignment vertical="center"/>
      <protection hidden="1"/>
    </xf>
    <xf numFmtId="0" fontId="16" fillId="0" borderId="87" xfId="0" applyFont="1" applyBorder="1" applyProtection="1">
      <alignment vertical="center"/>
      <protection hidden="1"/>
    </xf>
    <xf numFmtId="0" fontId="19" fillId="0" borderId="9" xfId="0" applyFont="1" applyBorder="1" applyAlignment="1" applyProtection="1">
      <alignment horizontal="left" vertical="center"/>
      <protection hidden="1"/>
    </xf>
    <xf numFmtId="0" fontId="19" fillId="0" borderId="46" xfId="0" applyFont="1" applyBorder="1" applyAlignment="1" applyProtection="1">
      <alignment horizontal="left" vertical="center" wrapText="1"/>
      <protection hidden="1"/>
    </xf>
    <xf numFmtId="0" fontId="19" fillId="0" borderId="41" xfId="0" applyFont="1" applyBorder="1" applyAlignment="1" applyProtection="1">
      <alignment horizontal="left" vertical="center" wrapText="1"/>
      <protection hidden="1"/>
    </xf>
    <xf numFmtId="0" fontId="22" fillId="4" borderId="13" xfId="0" applyFont="1" applyFill="1" applyBorder="1" applyAlignment="1" applyProtection="1">
      <alignment horizontal="left" vertical="top"/>
      <protection hidden="1"/>
    </xf>
    <xf numFmtId="0" fontId="22" fillId="4" borderId="0" xfId="0" applyFont="1" applyFill="1" applyAlignment="1" applyProtection="1">
      <alignment horizontal="left" vertical="top"/>
      <protection hidden="1"/>
    </xf>
    <xf numFmtId="0" fontId="12" fillId="0" borderId="46" xfId="0" applyFont="1" applyBorder="1" applyProtection="1">
      <alignment vertical="center"/>
      <protection hidden="1"/>
    </xf>
    <xf numFmtId="0" fontId="12" fillId="0" borderId="41" xfId="0" applyFont="1" applyBorder="1" applyProtection="1">
      <alignment vertical="center"/>
      <protection hidden="1"/>
    </xf>
    <xf numFmtId="0" fontId="12" fillId="0" borderId="58" xfId="0" applyFont="1" applyBorder="1" applyProtection="1">
      <alignment vertical="center"/>
      <protection hidden="1"/>
    </xf>
    <xf numFmtId="0" fontId="12" fillId="0" borderId="22" xfId="0" applyFont="1" applyBorder="1" applyProtection="1">
      <alignment vertical="center"/>
      <protection hidden="1"/>
    </xf>
    <xf numFmtId="0" fontId="12" fillId="0" borderId="26" xfId="0" applyFont="1" applyBorder="1" applyProtection="1">
      <alignment vertical="center"/>
      <protection hidden="1"/>
    </xf>
    <xf numFmtId="0" fontId="12" fillId="0" borderId="57" xfId="0" applyFont="1" applyBorder="1" applyProtection="1">
      <alignment vertical="center"/>
      <protection hidden="1"/>
    </xf>
    <xf numFmtId="0" fontId="18" fillId="0" borderId="46" xfId="0" applyFont="1" applyBorder="1" applyProtection="1">
      <alignment vertical="center"/>
      <protection hidden="1"/>
    </xf>
    <xf numFmtId="0" fontId="18" fillId="0" borderId="41" xfId="0" applyFont="1" applyBorder="1" applyProtection="1">
      <alignment vertical="center"/>
      <protection hidden="1"/>
    </xf>
    <xf numFmtId="0" fontId="18" fillId="0" borderId="58" xfId="0" applyFont="1" applyBorder="1" applyProtection="1">
      <alignment vertical="center"/>
      <protection hidden="1"/>
    </xf>
    <xf numFmtId="0" fontId="18" fillId="0" borderId="22" xfId="0" applyFont="1" applyBorder="1" applyProtection="1">
      <alignment vertical="center"/>
      <protection hidden="1"/>
    </xf>
    <xf numFmtId="0" fontId="18" fillId="0" borderId="26" xfId="0" applyFont="1" applyBorder="1" applyProtection="1">
      <alignment vertical="center"/>
      <protection hidden="1"/>
    </xf>
    <xf numFmtId="0" fontId="18" fillId="0" borderId="57" xfId="0" applyFont="1" applyBorder="1" applyProtection="1">
      <alignment vertical="center"/>
      <protection hidden="1"/>
    </xf>
    <xf numFmtId="0" fontId="19" fillId="0" borderId="58"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5" xfId="0" applyFont="1" applyBorder="1" applyAlignment="1" applyProtection="1">
      <alignment horizontal="left" vertical="center" wrapText="1"/>
      <protection hidden="1"/>
    </xf>
    <xf numFmtId="0" fontId="19" fillId="0" borderId="26" xfId="0" applyFont="1" applyBorder="1" applyAlignment="1" applyProtection="1">
      <alignment horizontal="left" vertical="center" wrapText="1"/>
      <protection hidden="1"/>
    </xf>
    <xf numFmtId="0" fontId="19" fillId="0" borderId="57" xfId="0" applyFont="1" applyBorder="1" applyAlignment="1" applyProtection="1">
      <alignment horizontal="left" vertical="center" wrapText="1"/>
      <protection hidden="1"/>
    </xf>
    <xf numFmtId="0" fontId="22" fillId="0" borderId="9" xfId="0" applyFont="1" applyBorder="1" applyAlignment="1" applyProtection="1">
      <alignment horizontal="left" vertical="top" wrapText="1"/>
      <protection hidden="1"/>
    </xf>
    <xf numFmtId="0" fontId="12" fillId="0" borderId="17" xfId="0" applyFont="1" applyBorder="1" applyAlignment="1" applyProtection="1">
      <alignment horizontal="center" vertical="center" textRotation="255"/>
      <protection hidden="1"/>
    </xf>
    <xf numFmtId="0" fontId="12" fillId="0" borderId="10" xfId="0" applyFont="1" applyBorder="1" applyAlignment="1" applyProtection="1">
      <alignment horizontal="center" vertical="center" textRotation="255"/>
      <protection hidden="1"/>
    </xf>
    <xf numFmtId="0" fontId="12" fillId="0" borderId="20" xfId="0" applyFont="1" applyBorder="1" applyAlignment="1" applyProtection="1">
      <alignment horizontal="center" vertical="center" textRotation="255"/>
      <protection hidden="1"/>
    </xf>
    <xf numFmtId="0" fontId="24" fillId="0" borderId="0" xfId="7" applyFont="1" applyAlignment="1">
      <alignment horizontal="left" vertical="center"/>
    </xf>
    <xf numFmtId="0" fontId="25" fillId="0" borderId="0" xfId="5" applyFont="1" applyAlignment="1">
      <alignment horizontal="center" vertical="center"/>
    </xf>
    <xf numFmtId="0" fontId="8" fillId="2" borderId="1" xfId="5" applyFont="1" applyFill="1" applyBorder="1" applyAlignment="1" applyProtection="1">
      <alignment horizontal="center" vertical="center" wrapText="1"/>
      <protection locked="0"/>
    </xf>
    <xf numFmtId="0" fontId="8" fillId="2" borderId="6" xfId="5" applyFont="1" applyFill="1" applyBorder="1" applyAlignment="1" applyProtection="1">
      <alignment horizontal="center" vertical="center" wrapText="1"/>
      <protection locked="0"/>
    </xf>
    <xf numFmtId="0" fontId="8" fillId="2" borderId="27" xfId="5" applyFont="1" applyFill="1" applyBorder="1" applyAlignment="1" applyProtection="1">
      <alignment horizontal="center" vertical="center" wrapText="1"/>
      <protection locked="0"/>
    </xf>
    <xf numFmtId="0" fontId="8" fillId="0" borderId="1" xfId="5" applyFont="1" applyBorder="1" applyAlignment="1">
      <alignment horizontal="center" vertical="center"/>
    </xf>
    <xf numFmtId="0" fontId="8" fillId="0" borderId="27" xfId="5" applyFont="1" applyBorder="1" applyAlignment="1">
      <alignment horizontal="center" vertical="center"/>
    </xf>
    <xf numFmtId="0" fontId="24" fillId="2" borderId="1" xfId="5" applyFont="1" applyFill="1" applyBorder="1" applyAlignment="1" applyProtection="1">
      <alignment horizontal="center" vertical="center" wrapText="1"/>
      <protection locked="0"/>
    </xf>
    <xf numFmtId="0" fontId="24" fillId="2" borderId="6" xfId="5" applyFont="1" applyFill="1" applyBorder="1" applyAlignment="1" applyProtection="1">
      <alignment horizontal="center" vertical="center" wrapText="1"/>
      <protection locked="0"/>
    </xf>
    <xf numFmtId="0" fontId="24" fillId="2" borderId="27" xfId="5" applyFont="1" applyFill="1" applyBorder="1" applyAlignment="1" applyProtection="1">
      <alignment horizontal="center" vertical="center" wrapText="1"/>
      <protection locked="0"/>
    </xf>
    <xf numFmtId="0" fontId="24" fillId="0" borderId="1" xfId="5" applyFont="1" applyBorder="1" applyAlignment="1">
      <alignment horizontal="center" vertical="center"/>
    </xf>
    <xf numFmtId="0" fontId="24" fillId="0" borderId="6" xfId="5" applyFont="1" applyBorder="1" applyAlignment="1">
      <alignment horizontal="center" vertical="center"/>
    </xf>
    <xf numFmtId="0" fontId="24" fillId="0" borderId="27" xfId="5" applyFont="1" applyBorder="1" applyAlignment="1">
      <alignment horizontal="center" vertical="center"/>
    </xf>
    <xf numFmtId="0" fontId="24" fillId="0" borderId="15" xfId="5" applyFont="1" applyBorder="1" applyAlignment="1">
      <alignment horizontal="left" vertical="top"/>
    </xf>
    <xf numFmtId="0" fontId="24" fillId="0" borderId="23" xfId="5" applyFont="1" applyBorder="1" applyAlignment="1">
      <alignment horizontal="left" vertical="top"/>
    </xf>
    <xf numFmtId="0" fontId="24" fillId="0" borderId="28" xfId="5" applyFont="1" applyBorder="1" applyAlignment="1">
      <alignment horizontal="left" vertical="top"/>
    </xf>
    <xf numFmtId="0" fontId="24" fillId="0" borderId="91" xfId="5" applyFont="1" applyBorder="1" applyAlignment="1">
      <alignment horizontal="left" vertical="top"/>
    </xf>
    <xf numFmtId="0" fontId="24" fillId="0" borderId="41" xfId="5" applyFont="1" applyBorder="1" applyAlignment="1">
      <alignment horizontal="left" vertical="top"/>
    </xf>
    <xf numFmtId="0" fontId="24" fillId="0" borderId="98" xfId="5" applyFont="1" applyBorder="1" applyAlignment="1">
      <alignment horizontal="left" vertical="top"/>
    </xf>
    <xf numFmtId="0" fontId="24" fillId="0" borderId="15" xfId="4" applyFont="1" applyBorder="1" applyAlignment="1">
      <alignment horizontal="center" vertical="center" shrinkToFit="1"/>
    </xf>
    <xf numFmtId="0" fontId="24" fillId="0" borderId="23" xfId="4" applyFont="1" applyBorder="1" applyAlignment="1">
      <alignment horizontal="center" vertical="center" shrinkToFit="1"/>
    </xf>
    <xf numFmtId="0" fontId="24" fillId="0" borderId="94" xfId="4" applyFont="1" applyBorder="1" applyAlignment="1">
      <alignment horizontal="center" vertical="center" shrinkToFit="1"/>
    </xf>
    <xf numFmtId="58" fontId="24" fillId="2" borderId="96" xfId="4" applyNumberFormat="1" applyFont="1" applyFill="1" applyBorder="1" applyAlignment="1" applyProtection="1">
      <alignment horizontal="center" vertical="center" wrapText="1"/>
      <protection locked="0"/>
    </xf>
    <xf numFmtId="58" fontId="24" fillId="2" borderId="23" xfId="4" applyNumberFormat="1" applyFont="1" applyFill="1" applyBorder="1" applyAlignment="1" applyProtection="1">
      <alignment horizontal="center" vertical="center" wrapText="1"/>
      <protection locked="0"/>
    </xf>
    <xf numFmtId="58" fontId="24" fillId="2" borderId="28" xfId="4" applyNumberFormat="1" applyFont="1" applyFill="1" applyBorder="1" applyAlignment="1" applyProtection="1">
      <alignment horizontal="center" vertical="center" wrapText="1"/>
      <protection locked="0"/>
    </xf>
    <xf numFmtId="0" fontId="24" fillId="0" borderId="92" xfId="4" applyFont="1" applyBorder="1" applyAlignment="1">
      <alignment horizontal="center" vertical="center" shrinkToFit="1"/>
    </xf>
    <xf numFmtId="0" fontId="24" fillId="0" borderId="93" xfId="4" applyFont="1" applyBorder="1" applyAlignment="1">
      <alignment horizontal="center" vertical="center" shrinkToFit="1"/>
    </xf>
    <xf numFmtId="0" fontId="24" fillId="0" borderId="95" xfId="4" applyFont="1" applyBorder="1" applyAlignment="1">
      <alignment horizontal="center" vertical="center" shrinkToFit="1"/>
    </xf>
    <xf numFmtId="58" fontId="24" fillId="2" borderId="12" xfId="4" applyNumberFormat="1" applyFont="1" applyFill="1" applyBorder="1" applyAlignment="1" applyProtection="1">
      <alignment horizontal="center" vertical="center" wrapText="1"/>
      <protection locked="0"/>
    </xf>
    <xf numFmtId="58" fontId="24" fillId="2" borderId="93" xfId="4" applyNumberFormat="1" applyFont="1" applyFill="1" applyBorder="1" applyAlignment="1" applyProtection="1">
      <alignment horizontal="center" vertical="center" wrapText="1"/>
      <protection locked="0"/>
    </xf>
    <xf numFmtId="58" fontId="24" fillId="2" borderId="99" xfId="4" applyNumberFormat="1" applyFont="1" applyFill="1" applyBorder="1" applyAlignment="1" applyProtection="1">
      <alignment horizontal="center" vertical="center" wrapText="1"/>
      <protection locked="0"/>
    </xf>
    <xf numFmtId="0" fontId="24" fillId="2" borderId="89" xfId="5" applyFont="1" applyFill="1" applyBorder="1" applyAlignment="1" applyProtection="1">
      <alignment horizontal="left" vertical="top" wrapText="1"/>
      <protection locked="0"/>
    </xf>
    <xf numFmtId="0" fontId="24" fillId="2" borderId="0" xfId="5" applyFont="1" applyFill="1" applyAlignment="1" applyProtection="1">
      <alignment horizontal="left" vertical="top" wrapText="1"/>
      <protection locked="0"/>
    </xf>
    <xf numFmtId="0" fontId="24" fillId="2" borderId="97" xfId="5" applyFont="1" applyFill="1" applyBorder="1" applyAlignment="1" applyProtection="1">
      <alignment horizontal="left" vertical="top" wrapText="1"/>
      <protection locked="0"/>
    </xf>
    <xf numFmtId="0" fontId="24" fillId="2" borderId="90" xfId="5" applyFont="1" applyFill="1" applyBorder="1" applyAlignment="1" applyProtection="1">
      <alignment horizontal="left" vertical="top" wrapText="1"/>
      <protection locked="0"/>
    </xf>
    <xf numFmtId="0" fontId="24" fillId="2" borderId="26" xfId="5" applyFont="1" applyFill="1" applyBorder="1" applyAlignment="1" applyProtection="1">
      <alignment horizontal="left" vertical="top" wrapText="1"/>
      <protection locked="0"/>
    </xf>
    <xf numFmtId="0" fontId="24" fillId="2" borderId="39" xfId="5" applyFont="1" applyFill="1" applyBorder="1" applyAlignment="1" applyProtection="1">
      <alignment horizontal="left" vertical="top" wrapText="1"/>
      <protection locked="0"/>
    </xf>
    <xf numFmtId="0" fontId="24" fillId="2" borderId="16" xfId="5" applyFont="1" applyFill="1" applyBorder="1" applyAlignment="1" applyProtection="1">
      <alignment horizontal="left" vertical="top" wrapText="1"/>
      <protection locked="0"/>
    </xf>
    <xf numFmtId="0" fontId="24" fillId="2" borderId="24" xfId="5" applyFont="1" applyFill="1" applyBorder="1" applyAlignment="1" applyProtection="1">
      <alignment horizontal="left" vertical="top" wrapText="1"/>
      <protection locked="0"/>
    </xf>
    <xf numFmtId="0" fontId="24" fillId="2" borderId="29" xfId="5" applyFont="1" applyFill="1" applyBorder="1" applyAlignment="1" applyProtection="1">
      <alignment horizontal="left" vertical="top" wrapText="1"/>
      <protection locked="0"/>
    </xf>
    <xf numFmtId="0" fontId="28" fillId="0" borderId="42" xfId="0" applyFont="1" applyBorder="1" applyAlignment="1">
      <alignment horizontal="center" vertical="center"/>
    </xf>
    <xf numFmtId="0" fontId="28" fillId="0" borderId="40" xfId="0" applyFont="1" applyBorder="1" applyAlignment="1">
      <alignment horizontal="center" vertical="center"/>
    </xf>
    <xf numFmtId="0" fontId="28" fillId="0" borderId="22" xfId="0" applyFont="1" applyBorder="1">
      <alignment vertical="center"/>
    </xf>
    <xf numFmtId="0" fontId="28" fillId="0" borderId="26" xfId="0" applyFont="1" applyBorder="1">
      <alignment vertical="center"/>
    </xf>
    <xf numFmtId="0" fontId="28" fillId="0" borderId="57" xfId="0" applyFont="1" applyBorder="1">
      <alignment vertical="center"/>
    </xf>
    <xf numFmtId="0" fontId="28" fillId="0" borderId="46" xfId="0" applyFont="1" applyBorder="1" applyAlignment="1">
      <alignment horizontal="right" vertical="center"/>
    </xf>
    <xf numFmtId="0" fontId="28" fillId="0" borderId="41" xfId="0" applyFont="1" applyBorder="1" applyAlignment="1">
      <alignment horizontal="right" vertical="center"/>
    </xf>
    <xf numFmtId="0" fontId="28" fillId="0" borderId="58" xfId="0" applyFont="1" applyBorder="1" applyAlignment="1">
      <alignment horizontal="right" vertical="center"/>
    </xf>
    <xf numFmtId="0" fontId="28" fillId="0" borderId="13" xfId="0" applyFont="1" applyBorder="1" applyAlignment="1">
      <alignment horizontal="right" vertical="center"/>
    </xf>
    <xf numFmtId="0" fontId="28" fillId="0" borderId="0" xfId="0" applyFont="1" applyAlignment="1">
      <alignment horizontal="right" vertical="center"/>
    </xf>
    <xf numFmtId="0" fontId="28" fillId="0" borderId="5" xfId="0" applyFont="1" applyBorder="1" applyAlignment="1">
      <alignment horizontal="right" vertical="center"/>
    </xf>
    <xf numFmtId="0" fontId="28" fillId="0" borderId="46" xfId="0" applyFont="1" applyBorder="1" applyAlignment="1">
      <alignment vertical="center" wrapText="1"/>
    </xf>
    <xf numFmtId="0" fontId="28" fillId="0" borderId="58" xfId="0" applyFont="1" applyBorder="1" applyAlignment="1">
      <alignment vertical="center" wrapText="1"/>
    </xf>
    <xf numFmtId="0" fontId="28" fillId="0" borderId="22" xfId="0" applyFont="1" applyBorder="1" applyAlignment="1">
      <alignment vertical="center" wrapText="1"/>
    </xf>
    <xf numFmtId="0" fontId="28" fillId="0" borderId="57" xfId="0" applyFont="1" applyBorder="1" applyAlignment="1">
      <alignment vertical="center" wrapText="1"/>
    </xf>
    <xf numFmtId="0" fontId="28" fillId="0" borderId="17" xfId="0" applyFont="1" applyBorder="1" applyAlignment="1">
      <alignment vertical="top" wrapText="1"/>
    </xf>
    <xf numFmtId="0" fontId="28" fillId="0" borderId="20" xfId="0" applyFont="1" applyBorder="1" applyAlignment="1">
      <alignment vertical="top" wrapText="1"/>
    </xf>
    <xf numFmtId="0" fontId="28" fillId="0" borderId="17" xfId="2" applyFont="1" applyBorder="1">
      <alignment vertical="center"/>
    </xf>
    <xf numFmtId="0" fontId="28" fillId="0" borderId="10" xfId="2" applyFont="1" applyBorder="1">
      <alignment vertical="center"/>
    </xf>
    <xf numFmtId="0" fontId="28" fillId="0" borderId="20" xfId="2" applyFont="1" applyBorder="1">
      <alignment vertical="center"/>
    </xf>
    <xf numFmtId="0" fontId="28" fillId="0" borderId="17" xfId="2" applyFont="1" applyBorder="1" applyAlignment="1">
      <alignment horizontal="left" vertical="center"/>
    </xf>
    <xf numFmtId="0" fontId="28" fillId="0" borderId="10" xfId="2" applyFont="1" applyBorder="1" applyAlignment="1">
      <alignment horizontal="left" vertical="center"/>
    </xf>
    <xf numFmtId="0" fontId="28" fillId="0" borderId="20" xfId="2" applyFont="1" applyBorder="1" applyAlignment="1">
      <alignment horizontal="left" vertical="center"/>
    </xf>
  </cellXfs>
  <cellStyles count="11">
    <cellStyle name="ハイパーリンク" xfId="10" builtinId="8"/>
    <cellStyle name="桁区切り" xfId="9" builtinId="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_20年度交付要綱様式（広域支援）" xfId="5" xr:uid="{00000000-0005-0000-0000-000005000000}"/>
    <cellStyle name="標準_Book1" xfId="6" xr:uid="{00000000-0005-0000-0000-000006000000}"/>
    <cellStyle name="標準_都道府県総括表（市町村社会参加）" xfId="8" xr:uid="{00000000-0005-0000-0000-000008000000}"/>
    <cellStyle name="標準_別紙（２）精算額内訳" xfId="7" xr:uid="{00000000-0005-0000-0000-000007000000}"/>
  </cellStyles>
  <dxfs count="2">
    <dxf>
      <font>
        <color theme="0"/>
      </font>
    </dxf>
    <dxf>
      <font>
        <color theme="0" tint="-0.3499862666707357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34925</xdr:colOff>
      <xdr:row>7</xdr:row>
      <xdr:rowOff>104775</xdr:rowOff>
    </xdr:from>
    <xdr:to>
      <xdr:col>74</xdr:col>
      <xdr:colOff>38100</xdr:colOff>
      <xdr:row>19</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64400" y="1571625"/>
          <a:ext cx="5489575" cy="24955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様式第</a:t>
          </a:r>
          <a:r>
            <a:rPr kumimoji="1" lang="en-US" altLang="ja-JP" sz="1400" b="1">
              <a:solidFill>
                <a:srgbClr val="FF0000"/>
              </a:solidFill>
            </a:rPr>
            <a:t>18</a:t>
          </a:r>
          <a:r>
            <a:rPr kumimoji="1" lang="ja-JP" altLang="en-US" sz="1400" b="1">
              <a:solidFill>
                <a:srgbClr val="FF0000"/>
              </a:solidFill>
            </a:rPr>
            <a:t>号　事業計画書は、以下に記載する</a:t>
          </a:r>
          <a:r>
            <a:rPr kumimoji="1" lang="ja-JP" altLang="ja-JP" sz="1400" b="1">
              <a:solidFill>
                <a:srgbClr val="FF0000"/>
              </a:solidFill>
              <a:effectLst/>
              <a:latin typeface="+mn-lt"/>
              <a:ea typeface="+mn-ea"/>
              <a:cs typeface="+mn-cs"/>
            </a:rPr>
            <a:t>４</a:t>
          </a:r>
          <a:r>
            <a:rPr kumimoji="1" lang="ja-JP" altLang="en-US" sz="1400" b="1">
              <a:solidFill>
                <a:srgbClr val="FF0000"/>
              </a:solidFill>
              <a:effectLst/>
              <a:latin typeface="+mn-lt"/>
              <a:ea typeface="+mn-ea"/>
              <a:cs typeface="+mn-cs"/>
            </a:rPr>
            <a:t>シート</a:t>
          </a:r>
          <a:r>
            <a:rPr kumimoji="1" lang="ja-JP" altLang="ja-JP" sz="1400" b="1">
              <a:solidFill>
                <a:srgbClr val="FF0000"/>
              </a:solidFill>
              <a:effectLst/>
              <a:latin typeface="+mn-lt"/>
              <a:ea typeface="+mn-ea"/>
              <a:cs typeface="+mn-cs"/>
            </a:rPr>
            <a:t>で一つとなります。</a:t>
          </a:r>
          <a:endParaRPr lang="ja-JP" altLang="ja-JP" sz="1400" b="1">
            <a:solidFill>
              <a:srgbClr val="FF0000"/>
            </a:solidFill>
            <a:effectLst/>
          </a:endParaRPr>
        </a:p>
        <a:p>
          <a:endParaRPr kumimoji="1" lang="en-US" altLang="ja-JP" sz="1400" b="1">
            <a:solidFill>
              <a:srgbClr val="FF0000"/>
            </a:solidFill>
          </a:endParaRPr>
        </a:p>
        <a:p>
          <a:r>
            <a:rPr kumimoji="1" lang="ja-JP" altLang="en-US" sz="1400" b="1">
              <a:solidFill>
                <a:srgbClr val="FF0000"/>
              </a:solidFill>
            </a:rPr>
            <a:t>　・総括</a:t>
          </a:r>
          <a:endParaRPr kumimoji="1" lang="en-US" altLang="ja-JP" sz="1400" b="1">
            <a:solidFill>
              <a:srgbClr val="FF0000"/>
            </a:solidFill>
          </a:endParaRPr>
        </a:p>
        <a:p>
          <a:r>
            <a:rPr kumimoji="1" lang="ja-JP" altLang="en-US" sz="1400" b="1">
              <a:solidFill>
                <a:srgbClr val="FF0000"/>
              </a:solidFill>
            </a:rPr>
            <a:t>　・申請額一覧</a:t>
          </a:r>
          <a:endParaRPr kumimoji="1" lang="en-US" altLang="ja-JP" sz="1400" b="1">
            <a:solidFill>
              <a:srgbClr val="FF0000"/>
            </a:solidFill>
          </a:endParaRPr>
        </a:p>
        <a:p>
          <a:r>
            <a:rPr kumimoji="1" lang="ja-JP" altLang="en-US" sz="1400" b="1">
              <a:solidFill>
                <a:srgbClr val="FF0000"/>
              </a:solidFill>
            </a:rPr>
            <a:t>　・個票</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積算内訳の欄は、別ファイル「別紙　積算内訳書」で作成</a:t>
          </a:r>
        </a:p>
        <a:p>
          <a:pPr marL="0" marR="0" lvl="0" indent="0" defTabSz="914400" eaLnBrk="1" fontAlgn="auto" latinLnBrk="0" hangingPunct="1">
            <a:lnSpc>
              <a:spcPct val="100000"/>
            </a:lnSpc>
            <a:spcBef>
              <a:spcPts val="0"/>
            </a:spcBef>
            <a:spcAft>
              <a:spcPts val="0"/>
            </a:spcAft>
            <a:defRPr/>
          </a:pPr>
          <a:r>
            <a:rPr kumimoji="1" lang="ja-JP" altLang="ja-JP" sz="1400" b="1">
              <a:solidFill>
                <a:srgbClr val="FF0000"/>
              </a:solidFill>
              <a:effectLst/>
              <a:latin typeface="+mn-lt"/>
              <a:ea typeface="+mn-ea"/>
              <a:cs typeface="+mn-cs"/>
            </a:rPr>
            <a:t>　　</a:t>
          </a: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個票のシート名は変更しないでください。</a:t>
          </a:r>
          <a:r>
            <a:rPr kumimoji="1" lang="ja-JP" altLang="ja-JP" sz="1100" b="1">
              <a:solidFill>
                <a:schemeClr val="dk1"/>
              </a:solidFill>
              <a:effectLst/>
              <a:latin typeface="+mn-lt"/>
              <a:ea typeface="+mn-ea"/>
              <a:cs typeface="+mn-cs"/>
            </a:rPr>
            <a:t>　</a:t>
          </a:r>
          <a:endParaRPr kumimoji="1" lang="en-US" altLang="ja-JP" sz="1400" b="1">
            <a:solidFill>
              <a:srgbClr val="FF0000"/>
            </a:solidFill>
          </a:endParaRPr>
        </a:p>
        <a:p>
          <a:r>
            <a:rPr kumimoji="1" lang="ja-JP" altLang="en-US" sz="1400" b="1">
              <a:solidFill>
                <a:srgbClr val="FF0000"/>
              </a:solidFill>
            </a:rPr>
            <a:t>　・事業計画書</a:t>
          </a:r>
          <a:endParaRPr kumimoji="1" lang="en-US" altLang="ja-JP" sz="1400" b="1">
            <a:solidFill>
              <a:srgbClr val="FF0000"/>
            </a:solidFill>
          </a:endParaRPr>
        </a:p>
        <a:p>
          <a:r>
            <a:rPr kumimoji="1" lang="ja-JP" altLang="en-US" sz="1400" b="1">
              <a:solidFill>
                <a:srgbClr val="FF0000"/>
              </a:solidFill>
            </a:rPr>
            <a:t>　</a:t>
          </a:r>
          <a:endParaRPr kumimoji="1" lang="en-US" altLang="ja-JP" sz="1400" b="1">
            <a:solidFill>
              <a:srgbClr val="FF0000"/>
            </a:solidFill>
          </a:endParaRPr>
        </a:p>
        <a:p>
          <a:r>
            <a:rPr kumimoji="1" lang="ja-JP" altLang="en-US" sz="1400" b="1">
              <a:solidFill>
                <a:srgbClr val="FF0000"/>
              </a:solidFill>
            </a:rPr>
            <a:t>作成漏れがないようにご注意ください。</a:t>
          </a:r>
          <a:endParaRPr kumimoji="1" lang="en-US" altLang="ja-JP" sz="1400" b="1">
            <a:solidFill>
              <a:srgbClr val="FF0000"/>
            </a:solidFill>
          </a:endParaRPr>
        </a:p>
      </xdr:txBody>
    </xdr:sp>
    <xdr:clientData/>
  </xdr:twoCellAnchor>
  <xdr:twoCellAnchor>
    <xdr:from>
      <xdr:col>41</xdr:col>
      <xdr:colOff>85725</xdr:colOff>
      <xdr:row>20</xdr:row>
      <xdr:rowOff>76200</xdr:rowOff>
    </xdr:from>
    <xdr:to>
      <xdr:col>68</xdr:col>
      <xdr:colOff>107950</xdr:colOff>
      <xdr:row>45</xdr:row>
      <xdr:rowOff>120650</xdr:rowOff>
    </xdr:to>
    <xdr:sp macro="" textlink="">
      <xdr:nvSpPr>
        <xdr:cNvPr id="3" name="テキスト ボックス 2">
          <a:extLst>
            <a:ext uri="{FF2B5EF4-FFF2-40B4-BE49-F238E27FC236}">
              <a16:creationId xmlns:a16="http://schemas.microsoft.com/office/drawing/2014/main" id="{00000000-0008-0000-0300-000003000000}"/>
            </a:ext>
          </a:extLst>
        </xdr:cNvPr>
        <xdr:cNvSpPr/>
      </xdr:nvSpPr>
      <xdr:spPr>
        <a:xfrm>
          <a:off x="7143750" y="4152900"/>
          <a:ext cx="4651375" cy="420687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500"/>
            </a:lnSpc>
          </a:pPr>
          <a:r>
            <a:rPr kumimoji="1" lang="ja-JP" altLang="en-US" sz="2000" b="1">
              <a:solidFill>
                <a:schemeClr val="tx1"/>
              </a:solidFill>
            </a:rPr>
            <a:t>「２　申請（実績）額」は、</a:t>
          </a:r>
          <a:endParaRPr kumimoji="1" lang="en-US" altLang="ja-JP" sz="2000" b="1">
            <a:solidFill>
              <a:schemeClr val="tx1"/>
            </a:solidFill>
          </a:endParaRPr>
        </a:p>
        <a:p>
          <a:pPr>
            <a:lnSpc>
              <a:spcPts val="2400"/>
            </a:lnSpc>
          </a:pPr>
          <a:r>
            <a:rPr kumimoji="1" lang="ja-JP" altLang="en-US" sz="2000" b="1">
              <a:solidFill>
                <a:schemeClr val="tx1"/>
              </a:solidFill>
            </a:rPr>
            <a:t>申請額一覧のシートをを正しく作成すると、自動で入力されます。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95250</xdr:colOff>
      <xdr:row>5</xdr:row>
      <xdr:rowOff>143510</xdr:rowOff>
    </xdr:from>
    <xdr:to>
      <xdr:col>43</xdr:col>
      <xdr:colOff>31750</xdr:colOff>
      <xdr:row>20</xdr:row>
      <xdr:rowOff>64135</xdr:rowOff>
    </xdr:to>
    <xdr:sp macro="" textlink="">
      <xdr:nvSpPr>
        <xdr:cNvPr id="2" name="テキスト ボックス 1">
          <a:extLst>
            <a:ext uri="{FF2B5EF4-FFF2-40B4-BE49-F238E27FC236}">
              <a16:creationId xmlns:a16="http://schemas.microsoft.com/office/drawing/2014/main" id="{00000000-0008-0000-0400-000002000000}"/>
            </a:ext>
          </a:extLst>
        </xdr:cNvPr>
        <xdr:cNvSpPr/>
      </xdr:nvSpPr>
      <xdr:spPr>
        <a:xfrm>
          <a:off x="14316075" y="1477010"/>
          <a:ext cx="4565650" cy="420687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300"/>
            </a:lnSpc>
          </a:pPr>
          <a:r>
            <a:rPr kumimoji="1" lang="ja-JP" altLang="en-US" sz="2000" b="1">
              <a:solidFill>
                <a:schemeClr val="tx1"/>
              </a:solidFill>
            </a:rPr>
            <a:t>個票を正しく作成すると、自動で入力されます。</a:t>
          </a:r>
          <a:endParaRPr kumimoji="1" lang="en-US" altLang="ja-JP" sz="20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097" name="チェック 58"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098" name="チェック 59"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103" name="チェック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104" name="チェック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9" name="左大かっこ 8">
          <a:extLst>
            <a:ext uri="{FF2B5EF4-FFF2-40B4-BE49-F238E27FC236}">
              <a16:creationId xmlns:a16="http://schemas.microsoft.com/office/drawing/2014/main" id="{00000000-0008-0000-0500-000009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5</xdr:row>
      <xdr:rowOff>207010</xdr:rowOff>
    </xdr:from>
    <xdr:to>
      <xdr:col>18</xdr:col>
      <xdr:colOff>177800</xdr:colOff>
      <xdr:row>15</xdr:row>
      <xdr:rowOff>356235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77150" y="1457325"/>
          <a:ext cx="6607175" cy="3385185"/>
        </a:xfrm>
        <a:prstGeom prst="rect">
          <a:avLst/>
        </a:prstGeom>
        <a:solidFill>
          <a:schemeClr val="accent5">
            <a:lumMod val="20000"/>
            <a:lumOff val="80000"/>
          </a:schemeClr>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400" b="1" baseline="0"/>
            <a:t>※</a:t>
          </a:r>
          <a:r>
            <a:rPr kumimoji="1" lang="ja-JP" altLang="en-US" sz="1400" b="1" baseline="0"/>
            <a:t>水色のセルに必要事項を入力してください。</a:t>
          </a:r>
          <a:endParaRPr kumimoji="1" lang="en-US" altLang="ja-JP" sz="1400" b="1" baseline="0"/>
        </a:p>
        <a:p>
          <a:endParaRPr kumimoji="1" lang="en-US" altLang="ja-JP" sz="1400" b="1" baseline="0"/>
        </a:p>
        <a:p>
          <a:r>
            <a:rPr kumimoji="1" lang="en-US" altLang="ja-JP" sz="1400" b="1" baseline="0"/>
            <a:t>※</a:t>
          </a:r>
          <a:r>
            <a:rPr kumimoji="1" lang="ja-JP" altLang="en-US" sz="1400" b="1" baseline="0"/>
            <a:t>文字入力が必要な箇所は「折り返して全体を表示する」にしていますので、文章が一行に収まらない場合は自動で改行されます。</a:t>
          </a:r>
          <a:endParaRPr kumimoji="1" lang="en-US" altLang="ja-JP" sz="1400" b="1" baseline="0"/>
        </a:p>
        <a:p>
          <a:endParaRPr kumimoji="1" lang="en-US" altLang="ja-JP" sz="1400" b="1" baseline="0"/>
        </a:p>
        <a:p>
          <a:r>
            <a:rPr kumimoji="1" lang="en-US" altLang="ja-JP" sz="1400" b="1" baseline="0"/>
            <a:t>※</a:t>
          </a:r>
          <a:r>
            <a:rPr kumimoji="1" lang="ja-JP" altLang="en-US" sz="1400" b="1" baseline="0"/>
            <a:t>段落を変えたい場合は、「</a:t>
          </a:r>
          <a:r>
            <a:rPr kumimoji="1" lang="en-US" altLang="ja-JP" sz="1400" b="1" baseline="0"/>
            <a:t>Ctrl</a:t>
          </a:r>
          <a:r>
            <a:rPr kumimoji="1" lang="ja-JP" altLang="en-US" sz="1400" b="1" baseline="0"/>
            <a:t>＋</a:t>
          </a:r>
          <a:r>
            <a:rPr kumimoji="1" lang="en-US" altLang="ja-JP" sz="1400" b="1" baseline="0"/>
            <a:t>Alt</a:t>
          </a:r>
          <a:r>
            <a:rPr kumimoji="1" lang="ja-JP" altLang="en-US" sz="1400" b="1" baseline="0"/>
            <a:t>」 で改行できます。</a:t>
          </a:r>
          <a:endParaRPr kumimoji="1" lang="en-US" altLang="ja-JP" sz="1400" b="1" baseline="0"/>
        </a:p>
        <a:p>
          <a:endParaRPr kumimoji="1" lang="en-US" altLang="ja-JP" sz="1400" b="1" baseline="0"/>
        </a:p>
        <a:p>
          <a:r>
            <a:rPr kumimoji="1" lang="en-US" altLang="ja-JP" sz="1400" b="1" baseline="0"/>
            <a:t>※</a:t>
          </a:r>
          <a:r>
            <a:rPr kumimoji="1" lang="ja-JP" altLang="en-US" sz="1400" b="1" baseline="0"/>
            <a:t>入力幅が足りないときは、行の高さを変更してください。</a:t>
          </a:r>
          <a:endParaRPr kumimoji="1" lang="en-US" altLang="ja-JP" sz="1400" b="1" baseline="0"/>
        </a:p>
        <a:p>
          <a:r>
            <a:rPr kumimoji="1" lang="ja-JP" altLang="en-US" sz="1400" b="1" baseline="0"/>
            <a:t>　　（調整したい行の番号へカーソルを持っていき、行の境目にカーソルを</a:t>
          </a:r>
          <a:endParaRPr kumimoji="1" lang="en-US" altLang="ja-JP" sz="1400" b="1" baseline="0"/>
        </a:p>
        <a:p>
          <a:r>
            <a:rPr kumimoji="1" lang="ja-JP" altLang="en-US" sz="1400" b="1" baseline="0"/>
            <a:t>　　　置くと、黒い２本の矢印が出てくるの好きな幅までドラッグしてください。）</a:t>
          </a:r>
          <a:endParaRPr kumimoji="1" lang="en-US" altLang="ja-JP" sz="1400" b="1" baseline="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1985" name="チェック 58" hidden="1">
              <a:extLst>
                <a:ext uri="{63B3BB69-23CF-44E3-9099-C40C66FF867C}">
                  <a14:compatExt spid="_x0000_s41985"/>
                </a:ext>
                <a:ext uri="{FF2B5EF4-FFF2-40B4-BE49-F238E27FC236}">
                  <a16:creationId xmlns:a16="http://schemas.microsoft.com/office/drawing/2014/main" id="{00000000-0008-0000-07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1986" name="チェック 59" hidden="1">
              <a:extLst>
                <a:ext uri="{63B3BB69-23CF-44E3-9099-C40C66FF867C}">
                  <a14:compatExt spid="_x0000_s41986"/>
                </a:ext>
                <a:ext uri="{FF2B5EF4-FFF2-40B4-BE49-F238E27FC236}">
                  <a16:creationId xmlns:a16="http://schemas.microsoft.com/office/drawing/2014/main" id="{00000000-0008-0000-07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1987" name="チェック 3" hidden="1">
              <a:extLst>
                <a:ext uri="{63B3BB69-23CF-44E3-9099-C40C66FF867C}">
                  <a14:compatExt spid="_x0000_s41987"/>
                </a:ext>
                <a:ext uri="{FF2B5EF4-FFF2-40B4-BE49-F238E27FC236}">
                  <a16:creationId xmlns:a16="http://schemas.microsoft.com/office/drawing/2014/main" id="{00000000-0008-0000-07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1988" name="チェック 4" hidden="1">
              <a:extLst>
                <a:ext uri="{63B3BB69-23CF-44E3-9099-C40C66FF867C}">
                  <a14:compatExt spid="_x0000_s41988"/>
                </a:ext>
                <a:ext uri="{FF2B5EF4-FFF2-40B4-BE49-F238E27FC236}">
                  <a16:creationId xmlns:a16="http://schemas.microsoft.com/office/drawing/2014/main" id="{00000000-0008-0000-07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19050</xdr:colOff>
      <xdr:row>2</xdr:row>
      <xdr:rowOff>66675</xdr:rowOff>
    </xdr:from>
    <xdr:to>
      <xdr:col>37</xdr:col>
      <xdr:colOff>123825</xdr:colOff>
      <xdr:row>16</xdr:row>
      <xdr:rowOff>161925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00025" y="419100"/>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3009" name="チェック 58" hidden="1">
              <a:extLst>
                <a:ext uri="{63B3BB69-23CF-44E3-9099-C40C66FF867C}">
                  <a14:compatExt spid="_x0000_s43009"/>
                </a:ext>
                <a:ext uri="{FF2B5EF4-FFF2-40B4-BE49-F238E27FC236}">
                  <a16:creationId xmlns:a16="http://schemas.microsoft.com/office/drawing/2014/main" id="{00000000-0008-0000-08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3010" name="チェック 59" hidden="1">
              <a:extLst>
                <a:ext uri="{63B3BB69-23CF-44E3-9099-C40C66FF867C}">
                  <a14:compatExt spid="_x0000_s43010"/>
                </a:ext>
                <a:ext uri="{FF2B5EF4-FFF2-40B4-BE49-F238E27FC236}">
                  <a16:creationId xmlns:a16="http://schemas.microsoft.com/office/drawing/2014/main" id="{00000000-0008-0000-08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00000000-0008-0000-0800-000002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00000000-0008-0000-0800-000003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3011" name="チェック 3" hidden="1">
              <a:extLst>
                <a:ext uri="{63B3BB69-23CF-44E3-9099-C40C66FF867C}">
                  <a14:compatExt spid="_x0000_s43011"/>
                </a:ext>
                <a:ext uri="{FF2B5EF4-FFF2-40B4-BE49-F238E27FC236}">
                  <a16:creationId xmlns:a16="http://schemas.microsoft.com/office/drawing/2014/main" id="{00000000-0008-0000-08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3012" name="チェック 4" hidden="1">
              <a:extLst>
                <a:ext uri="{63B3BB69-23CF-44E3-9099-C40C66FF867C}">
                  <a14:compatExt spid="_x0000_s43012"/>
                </a:ext>
                <a:ext uri="{FF2B5EF4-FFF2-40B4-BE49-F238E27FC236}">
                  <a16:creationId xmlns:a16="http://schemas.microsoft.com/office/drawing/2014/main" id="{00000000-0008-0000-08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00000000-0008-0000-0800-000005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19050</xdr:colOff>
      <xdr:row>2</xdr:row>
      <xdr:rowOff>66675</xdr:rowOff>
    </xdr:from>
    <xdr:to>
      <xdr:col>37</xdr:col>
      <xdr:colOff>123825</xdr:colOff>
      <xdr:row>16</xdr:row>
      <xdr:rowOff>161925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00025" y="419100"/>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4033" name="チェック 58" hidden="1">
              <a:extLst>
                <a:ext uri="{63B3BB69-23CF-44E3-9099-C40C66FF867C}">
                  <a14:compatExt spid="_x0000_s44033"/>
                </a:ext>
                <a:ext uri="{FF2B5EF4-FFF2-40B4-BE49-F238E27FC236}">
                  <a16:creationId xmlns:a16="http://schemas.microsoft.com/office/drawing/2014/main" id="{00000000-0008-0000-09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4034" name="チェック 59" hidden="1">
              <a:extLst>
                <a:ext uri="{63B3BB69-23CF-44E3-9099-C40C66FF867C}">
                  <a14:compatExt spid="_x0000_s44034"/>
                </a:ext>
                <a:ext uri="{FF2B5EF4-FFF2-40B4-BE49-F238E27FC236}">
                  <a16:creationId xmlns:a16="http://schemas.microsoft.com/office/drawing/2014/main" id="{00000000-0008-0000-09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00000000-0008-0000-0900-000003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4035" name="チェック 3" hidden="1">
              <a:extLst>
                <a:ext uri="{63B3BB69-23CF-44E3-9099-C40C66FF867C}">
                  <a14:compatExt spid="_x0000_s44035"/>
                </a:ext>
                <a:ext uri="{FF2B5EF4-FFF2-40B4-BE49-F238E27FC236}">
                  <a16:creationId xmlns:a16="http://schemas.microsoft.com/office/drawing/2014/main" id="{00000000-0008-0000-09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4036" name="チェック 4" hidden="1">
              <a:extLst>
                <a:ext uri="{63B3BB69-23CF-44E3-9099-C40C66FF867C}">
                  <a14:compatExt spid="_x0000_s44036"/>
                </a:ext>
                <a:ext uri="{FF2B5EF4-FFF2-40B4-BE49-F238E27FC236}">
                  <a16:creationId xmlns:a16="http://schemas.microsoft.com/office/drawing/2014/main" id="{00000000-0008-0000-09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00000000-0008-0000-0900-000005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19050</xdr:colOff>
      <xdr:row>2</xdr:row>
      <xdr:rowOff>66675</xdr:rowOff>
    </xdr:from>
    <xdr:to>
      <xdr:col>37</xdr:col>
      <xdr:colOff>123825</xdr:colOff>
      <xdr:row>16</xdr:row>
      <xdr:rowOff>161925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200025" y="419100"/>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3">
          <a:extLst>
            <a:ext uri="{FF2B5EF4-FFF2-40B4-BE49-F238E27FC236}">
              <a16:creationId xmlns:a16="http://schemas.microsoft.com/office/drawing/2014/main" id="{00000000-0008-0000-0A00-000002000000}"/>
            </a:ext>
          </a:extLst>
        </xdr:cNvPr>
        <xdr:cNvCxnSpPr/>
      </xdr:nvCxnSpPr>
      <xdr:spPr>
        <a:xfrm>
          <a:off x="419100" y="542925"/>
          <a:ext cx="3886200" cy="1905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E1"/>
        </a:solidFill>
        <a:ln w="19050"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E1"/>
        </a:solidFill>
        <a:ln w="19050"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16.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K37"/>
  <sheetViews>
    <sheetView workbookViewId="0">
      <selection activeCell="A2" sqref="A2"/>
    </sheetView>
  </sheetViews>
  <sheetFormatPr defaultRowHeight="13.5"/>
  <cols>
    <col min="1" max="59" width="2.25" customWidth="1"/>
  </cols>
  <sheetData>
    <row r="1" spans="2:37" ht="5.25" customHeight="1"/>
    <row r="2" spans="2:37" ht="13.5" customHeight="1">
      <c r="B2" s="262" t="s">
        <v>217</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3"/>
      <c r="AJ2" s="3"/>
      <c r="AK2" s="3"/>
    </row>
    <row r="3" spans="2:37" ht="13.5" customHeight="1">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3"/>
      <c r="AJ3" s="3"/>
      <c r="AK3" s="3"/>
    </row>
    <row r="4" spans="2:37" ht="18.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30" customHeight="1">
      <c r="B5" s="1"/>
      <c r="C5" s="219" t="s">
        <v>234</v>
      </c>
      <c r="D5" s="220"/>
      <c r="E5" s="220"/>
      <c r="F5" s="220"/>
      <c r="G5" s="220"/>
      <c r="H5" s="220"/>
      <c r="I5" s="220"/>
      <c r="J5" s="221"/>
      <c r="K5" s="222" t="str">
        <f>'様式第１号　交付申請書'!J7</f>
        <v>　　　　　　　　　 市　  町   村   長　　　</v>
      </c>
      <c r="L5" s="223"/>
      <c r="M5" s="223"/>
      <c r="N5" s="223"/>
      <c r="O5" s="223"/>
      <c r="P5" s="223"/>
      <c r="Q5" s="223"/>
      <c r="R5" s="223"/>
      <c r="S5" s="223"/>
      <c r="T5" s="223"/>
      <c r="U5" s="223"/>
      <c r="V5" s="223"/>
      <c r="W5" s="223"/>
      <c r="X5" s="223"/>
      <c r="Y5" s="223"/>
      <c r="Z5" s="223"/>
      <c r="AA5" s="223"/>
      <c r="AB5" s="223"/>
      <c r="AC5" s="223"/>
      <c r="AD5" s="223"/>
      <c r="AE5" s="223"/>
      <c r="AF5" s="223"/>
      <c r="AG5" s="224"/>
      <c r="AH5" s="1"/>
      <c r="AI5" s="1"/>
      <c r="AJ5" s="1"/>
      <c r="AK5" s="1"/>
    </row>
    <row r="6" spans="2:37" ht="13.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7" ht="7.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5" customHeight="1">
      <c r="C8" s="263" t="s">
        <v>222</v>
      </c>
      <c r="D8" s="264"/>
      <c r="E8" s="265"/>
      <c r="F8" s="269" t="s">
        <v>209</v>
      </c>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1"/>
    </row>
    <row r="9" spans="2:37" ht="15" customHeight="1">
      <c r="C9" s="266"/>
      <c r="D9" s="267"/>
      <c r="E9" s="268"/>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4"/>
    </row>
    <row r="10" spans="2:37" ht="66.75" customHeight="1">
      <c r="C10" s="225"/>
      <c r="D10" s="226"/>
      <c r="E10" s="226"/>
      <c r="F10" s="227" t="s">
        <v>233</v>
      </c>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9"/>
    </row>
    <row r="11" spans="2:37" ht="21.95" customHeight="1">
      <c r="C11" s="230"/>
      <c r="D11" s="231"/>
      <c r="E11" s="231"/>
      <c r="F11" s="232" t="s">
        <v>220</v>
      </c>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3"/>
    </row>
    <row r="12" spans="2:37" ht="21.95" customHeight="1">
      <c r="C12" s="230"/>
      <c r="D12" s="231"/>
      <c r="E12" s="231"/>
      <c r="F12" s="232" t="s">
        <v>221</v>
      </c>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3"/>
    </row>
    <row r="13" spans="2:37" ht="21.95" customHeight="1">
      <c r="C13" s="230"/>
      <c r="D13" s="231"/>
      <c r="E13" s="231"/>
      <c r="F13" s="234" t="s">
        <v>227</v>
      </c>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5"/>
    </row>
    <row r="14" spans="2:37" ht="21.95" customHeight="1">
      <c r="C14" s="230"/>
      <c r="D14" s="231"/>
      <c r="E14" s="231"/>
      <c r="F14" s="236" t="s">
        <v>11</v>
      </c>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7"/>
    </row>
    <row r="15" spans="2:37" ht="21.95" customHeight="1">
      <c r="C15" s="230"/>
      <c r="D15" s="231"/>
      <c r="E15" s="231"/>
      <c r="F15" s="236" t="s">
        <v>223</v>
      </c>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7"/>
    </row>
    <row r="16" spans="2:37" ht="21.95" customHeight="1">
      <c r="C16" s="230"/>
      <c r="D16" s="231"/>
      <c r="E16" s="231"/>
      <c r="F16" s="238" t="s">
        <v>224</v>
      </c>
      <c r="G16" s="239"/>
      <c r="H16" s="239"/>
      <c r="I16" s="239"/>
      <c r="J16" s="239"/>
      <c r="K16" s="240"/>
      <c r="L16" s="240"/>
      <c r="M16" s="239" t="s">
        <v>246</v>
      </c>
      <c r="N16" s="239"/>
      <c r="O16" s="239"/>
      <c r="P16" s="239"/>
      <c r="Q16" s="239"/>
      <c r="R16" s="239"/>
      <c r="S16" s="239"/>
      <c r="T16" s="239"/>
      <c r="U16" s="239"/>
      <c r="V16" s="239"/>
      <c r="W16" s="239"/>
      <c r="X16" s="239"/>
      <c r="Y16" s="239"/>
      <c r="Z16" s="239"/>
      <c r="AA16" s="239"/>
      <c r="AB16" s="239"/>
      <c r="AC16" s="239"/>
      <c r="AD16" s="239"/>
      <c r="AE16" s="239"/>
      <c r="AF16" s="239"/>
      <c r="AG16" s="241"/>
    </row>
    <row r="17" spans="3:33" ht="21.95" customHeight="1">
      <c r="C17" s="230"/>
      <c r="D17" s="231"/>
      <c r="E17" s="231"/>
      <c r="F17" s="236" t="s">
        <v>226</v>
      </c>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7"/>
    </row>
    <row r="18" spans="3:33" ht="21.95" customHeight="1">
      <c r="C18" s="230"/>
      <c r="D18" s="231"/>
      <c r="E18" s="231"/>
      <c r="F18" s="242" t="s">
        <v>228</v>
      </c>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3"/>
    </row>
    <row r="19" spans="3:33" ht="21.95" customHeight="1">
      <c r="C19" s="230"/>
      <c r="D19" s="231"/>
      <c r="E19" s="231"/>
      <c r="F19" s="232" t="s">
        <v>78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3"/>
    </row>
    <row r="20" spans="3:33" ht="21.95" customHeight="1">
      <c r="C20" s="244"/>
      <c r="D20" s="245"/>
      <c r="E20" s="245"/>
      <c r="F20" s="246" t="s">
        <v>231</v>
      </c>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7"/>
    </row>
    <row r="21" spans="3:33" ht="14.25" customHeight="1">
      <c r="C21" s="248"/>
      <c r="D21" s="249"/>
      <c r="E21" s="250"/>
    </row>
    <row r="22" spans="3:33" ht="24.75" customHeight="1">
      <c r="C22" s="251" t="s">
        <v>180</v>
      </c>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row>
    <row r="23" spans="3:33" ht="21.75" customHeight="1">
      <c r="C23" s="2"/>
      <c r="D23" s="2"/>
      <c r="E23" s="2"/>
    </row>
    <row r="24" spans="3:33" ht="15" customHeight="1">
      <c r="C24" s="263" t="s">
        <v>222</v>
      </c>
      <c r="D24" s="264"/>
      <c r="E24" s="265"/>
      <c r="F24" s="269" t="s">
        <v>219</v>
      </c>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1"/>
    </row>
    <row r="25" spans="3:33" ht="15" customHeight="1">
      <c r="C25" s="266"/>
      <c r="D25" s="267"/>
      <c r="E25" s="268"/>
      <c r="F25" s="272"/>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4"/>
    </row>
    <row r="26" spans="3:33" ht="21.95" customHeight="1">
      <c r="C26" s="225"/>
      <c r="D26" s="226"/>
      <c r="E26" s="226"/>
      <c r="F26" s="228" t="s">
        <v>229</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9"/>
    </row>
    <row r="27" spans="3:33" ht="21.95" customHeight="1">
      <c r="C27" s="230"/>
      <c r="D27" s="231"/>
      <c r="E27" s="231"/>
      <c r="F27" s="232" t="s">
        <v>216</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3"/>
    </row>
    <row r="28" spans="3:33" ht="21.95" customHeight="1">
      <c r="C28" s="230"/>
      <c r="D28" s="231"/>
      <c r="E28" s="231"/>
      <c r="F28" s="252" t="s">
        <v>84</v>
      </c>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3"/>
    </row>
    <row r="29" spans="3:33" ht="21.95" customHeight="1">
      <c r="C29" s="230"/>
      <c r="D29" s="231"/>
      <c r="E29" s="231"/>
      <c r="F29" s="236" t="s">
        <v>11</v>
      </c>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7"/>
    </row>
    <row r="30" spans="3:33" ht="21.95" customHeight="1">
      <c r="C30" s="230"/>
      <c r="D30" s="231"/>
      <c r="E30" s="254"/>
      <c r="F30" s="255" t="s">
        <v>223</v>
      </c>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6"/>
    </row>
    <row r="31" spans="3:33" ht="21.95" customHeight="1">
      <c r="C31" s="230"/>
      <c r="D31" s="231"/>
      <c r="E31" s="231"/>
      <c r="F31" s="255" t="s">
        <v>224</v>
      </c>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6"/>
    </row>
    <row r="32" spans="3:33" ht="21.95" customHeight="1">
      <c r="C32" s="230"/>
      <c r="D32" s="231"/>
      <c r="E32" s="231"/>
      <c r="F32" s="236" t="s">
        <v>226</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7"/>
    </row>
    <row r="33" spans="3:33" ht="21.95" customHeight="1">
      <c r="C33" s="230"/>
      <c r="D33" s="231"/>
      <c r="E33" s="231"/>
      <c r="F33" s="255" t="s">
        <v>40</v>
      </c>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6"/>
    </row>
    <row r="34" spans="3:33" ht="21.95" customHeight="1">
      <c r="C34" s="230"/>
      <c r="D34" s="231"/>
      <c r="E34" s="231"/>
      <c r="F34" s="257" t="s">
        <v>16</v>
      </c>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9"/>
    </row>
    <row r="35" spans="3:33" ht="21.95" customHeight="1">
      <c r="C35" s="230"/>
      <c r="D35" s="231"/>
      <c r="E35" s="231"/>
      <c r="F35" s="232" t="s">
        <v>225</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3"/>
    </row>
    <row r="36" spans="3:33" ht="21.95" customHeight="1">
      <c r="C36" s="230"/>
      <c r="D36" s="231"/>
      <c r="E36" s="231"/>
      <c r="F36" s="232" t="s">
        <v>232</v>
      </c>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3"/>
    </row>
    <row r="37" spans="3:33" ht="21.95" customHeight="1">
      <c r="C37" s="244"/>
      <c r="D37" s="245"/>
      <c r="E37" s="245"/>
      <c r="F37" s="260" t="s">
        <v>230</v>
      </c>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1"/>
    </row>
  </sheetData>
  <sheetProtection password="CC2B" sheet="1"/>
  <mergeCells count="57">
    <mergeCell ref="C36:E36"/>
    <mergeCell ref="F36:AG36"/>
    <mergeCell ref="C37:E37"/>
    <mergeCell ref="F37:AG37"/>
    <mergeCell ref="B2:AH3"/>
    <mergeCell ref="C8:E9"/>
    <mergeCell ref="F8:AG9"/>
    <mergeCell ref="C24:E25"/>
    <mergeCell ref="F24:AG25"/>
    <mergeCell ref="C33:E33"/>
    <mergeCell ref="F33:AG33"/>
    <mergeCell ref="C34:E34"/>
    <mergeCell ref="F34:AG34"/>
    <mergeCell ref="C35:E35"/>
    <mergeCell ref="F35:AG35"/>
    <mergeCell ref="C30:E30"/>
    <mergeCell ref="F30:AG30"/>
    <mergeCell ref="C31:E31"/>
    <mergeCell ref="F31:AG31"/>
    <mergeCell ref="C32:E32"/>
    <mergeCell ref="F32:AG32"/>
    <mergeCell ref="C27:E27"/>
    <mergeCell ref="F27:AG27"/>
    <mergeCell ref="C28:E28"/>
    <mergeCell ref="F28:AG28"/>
    <mergeCell ref="C29:E29"/>
    <mergeCell ref="F29:AG29"/>
    <mergeCell ref="C20:E20"/>
    <mergeCell ref="F20:AG20"/>
    <mergeCell ref="C21:E21"/>
    <mergeCell ref="C22:AG22"/>
    <mergeCell ref="C26:E26"/>
    <mergeCell ref="F26:AG26"/>
    <mergeCell ref="C17:E17"/>
    <mergeCell ref="F17:AG17"/>
    <mergeCell ref="C18:E18"/>
    <mergeCell ref="F18:AG18"/>
    <mergeCell ref="C19:E19"/>
    <mergeCell ref="F19:AG19"/>
    <mergeCell ref="C15:E15"/>
    <mergeCell ref="F15:AG15"/>
    <mergeCell ref="C16:E16"/>
    <mergeCell ref="F16:J16"/>
    <mergeCell ref="K16:L16"/>
    <mergeCell ref="M16:AG16"/>
    <mergeCell ref="C12:E12"/>
    <mergeCell ref="F12:AG12"/>
    <mergeCell ref="C13:E13"/>
    <mergeCell ref="F13:AG13"/>
    <mergeCell ref="C14:E14"/>
    <mergeCell ref="F14:AG14"/>
    <mergeCell ref="C5:J5"/>
    <mergeCell ref="K5:AG5"/>
    <mergeCell ref="C10:E10"/>
    <mergeCell ref="F10:AG10"/>
    <mergeCell ref="C11:E11"/>
    <mergeCell ref="F11:AG11"/>
  </mergeCells>
  <phoneticPr fontId="4"/>
  <dataValidations count="1">
    <dataValidation type="list" allowBlank="1" showInputMessage="1" showErrorMessage="1" sqref="C10:E20 C26:E37" xr:uid="{00000000-0002-0000-0000-000000000000}">
      <formula1>"✔"</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P136"/>
  <sheetViews>
    <sheetView workbookViewId="0"/>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93" t="s">
        <v>148</v>
      </c>
      <c r="B3" s="116" t="s">
        <v>73</v>
      </c>
      <c r="C3" s="125"/>
      <c r="D3" s="125"/>
      <c r="E3" s="135"/>
      <c r="F3" s="135"/>
      <c r="G3" s="135"/>
      <c r="H3" s="135"/>
      <c r="I3" s="135"/>
      <c r="J3" s="135"/>
      <c r="K3" s="149"/>
      <c r="L3" s="395"/>
      <c r="M3" s="396"/>
      <c r="N3" s="396"/>
      <c r="O3" s="396"/>
      <c r="P3" s="396"/>
      <c r="Q3" s="396"/>
      <c r="R3" s="396"/>
      <c r="S3" s="396"/>
      <c r="T3" s="396"/>
      <c r="U3" s="396"/>
      <c r="V3" s="396"/>
      <c r="W3" s="396"/>
      <c r="X3" s="396"/>
      <c r="Y3" s="396"/>
      <c r="Z3" s="396"/>
      <c r="AA3" s="396"/>
      <c r="AB3" s="396"/>
      <c r="AC3" s="396"/>
      <c r="AD3" s="396"/>
      <c r="AE3" s="396"/>
      <c r="AF3" s="397"/>
      <c r="AG3" s="398" t="s">
        <v>149</v>
      </c>
      <c r="AH3" s="399"/>
      <c r="AI3" s="399"/>
      <c r="AJ3" s="399"/>
      <c r="AK3" s="399"/>
      <c r="AL3" s="399"/>
      <c r="AM3" s="400"/>
    </row>
    <row r="4" spans="1:42" s="99" customFormat="1" ht="20.25" customHeight="1">
      <c r="A4" s="494"/>
      <c r="B4" s="117" t="s">
        <v>150</v>
      </c>
      <c r="C4" s="126"/>
      <c r="D4" s="126"/>
      <c r="E4" s="129"/>
      <c r="F4" s="129"/>
      <c r="G4" s="129"/>
      <c r="H4" s="129"/>
      <c r="I4" s="129"/>
      <c r="J4" s="129"/>
      <c r="K4" s="150"/>
      <c r="L4" s="401"/>
      <c r="M4" s="402"/>
      <c r="N4" s="402"/>
      <c r="O4" s="402"/>
      <c r="P4" s="402"/>
      <c r="Q4" s="402"/>
      <c r="R4" s="402"/>
      <c r="S4" s="402"/>
      <c r="T4" s="402"/>
      <c r="U4" s="402"/>
      <c r="V4" s="402"/>
      <c r="W4" s="402"/>
      <c r="X4" s="402"/>
      <c r="Y4" s="402"/>
      <c r="Z4" s="402"/>
      <c r="AA4" s="402"/>
      <c r="AB4" s="402"/>
      <c r="AC4" s="402"/>
      <c r="AD4" s="402"/>
      <c r="AE4" s="402"/>
      <c r="AF4" s="403"/>
      <c r="AG4" s="404"/>
      <c r="AH4" s="405"/>
      <c r="AI4" s="405"/>
      <c r="AJ4" s="405"/>
      <c r="AK4" s="405"/>
      <c r="AL4" s="405"/>
      <c r="AM4" s="406"/>
    </row>
    <row r="5" spans="1:42" s="99" customFormat="1" ht="20.25" customHeight="1">
      <c r="A5" s="494"/>
      <c r="B5" s="118" t="s">
        <v>141</v>
      </c>
      <c r="C5" s="127"/>
      <c r="D5" s="127"/>
      <c r="E5" s="136"/>
      <c r="F5" s="136"/>
      <c r="G5" s="136"/>
      <c r="H5" s="136"/>
      <c r="I5" s="136"/>
      <c r="J5" s="136"/>
      <c r="K5" s="151"/>
      <c r="L5" s="407"/>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9"/>
    </row>
    <row r="6" spans="1:42" s="99" customFormat="1" ht="13.5" customHeight="1">
      <c r="A6" s="494"/>
      <c r="B6" s="475" t="s">
        <v>151</v>
      </c>
      <c r="C6" s="476"/>
      <c r="D6" s="476"/>
      <c r="E6" s="476"/>
      <c r="F6" s="476"/>
      <c r="G6" s="476"/>
      <c r="H6" s="476"/>
      <c r="I6" s="476"/>
      <c r="J6" s="476"/>
      <c r="K6" s="477"/>
      <c r="L6" s="128" t="s">
        <v>77</v>
      </c>
      <c r="M6" s="128"/>
      <c r="N6" s="128"/>
      <c r="O6" s="128"/>
      <c r="P6" s="128"/>
      <c r="Q6" s="410"/>
      <c r="R6" s="410"/>
      <c r="S6" s="128" t="s">
        <v>80</v>
      </c>
      <c r="T6" s="410"/>
      <c r="U6" s="410"/>
      <c r="V6" s="410"/>
      <c r="W6" s="128" t="s">
        <v>71</v>
      </c>
      <c r="X6" s="128"/>
      <c r="Y6" s="128"/>
      <c r="Z6" s="128"/>
      <c r="AA6" s="128"/>
      <c r="AB6" s="128"/>
      <c r="AC6" s="160"/>
      <c r="AD6" s="128"/>
      <c r="AE6" s="128"/>
      <c r="AF6" s="128"/>
      <c r="AG6" s="128"/>
      <c r="AH6" s="128"/>
      <c r="AI6" s="128"/>
      <c r="AJ6" s="128"/>
      <c r="AK6" s="128"/>
      <c r="AL6" s="128"/>
      <c r="AM6" s="152"/>
    </row>
    <row r="7" spans="1:42" s="99" customFormat="1" ht="20.25" customHeight="1">
      <c r="A7" s="494"/>
      <c r="B7" s="478"/>
      <c r="C7" s="479"/>
      <c r="D7" s="479"/>
      <c r="E7" s="479"/>
      <c r="F7" s="479"/>
      <c r="G7" s="479"/>
      <c r="H7" s="479"/>
      <c r="I7" s="479"/>
      <c r="J7" s="479"/>
      <c r="K7" s="480"/>
      <c r="L7" s="401"/>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3"/>
      <c r="AP7" s="99" t="s">
        <v>182</v>
      </c>
    </row>
    <row r="8" spans="1:42" s="99" customFormat="1" ht="20.25" customHeight="1">
      <c r="A8" s="494"/>
      <c r="B8" s="119" t="s">
        <v>81</v>
      </c>
      <c r="C8" s="130"/>
      <c r="D8" s="130"/>
      <c r="E8" s="137"/>
      <c r="F8" s="137"/>
      <c r="G8" s="137"/>
      <c r="H8" s="137"/>
      <c r="I8" s="137"/>
      <c r="J8" s="137"/>
      <c r="K8" s="137"/>
      <c r="L8" s="119" t="s">
        <v>35</v>
      </c>
      <c r="M8" s="137"/>
      <c r="N8" s="137"/>
      <c r="O8" s="137"/>
      <c r="P8" s="137"/>
      <c r="Q8" s="137"/>
      <c r="R8" s="158"/>
      <c r="S8" s="411"/>
      <c r="T8" s="412"/>
      <c r="U8" s="412"/>
      <c r="V8" s="412"/>
      <c r="W8" s="412"/>
      <c r="X8" s="412"/>
      <c r="Y8" s="413"/>
      <c r="Z8" s="119" t="s">
        <v>61</v>
      </c>
      <c r="AA8" s="137"/>
      <c r="AB8" s="137"/>
      <c r="AC8" s="137"/>
      <c r="AD8" s="137"/>
      <c r="AE8" s="137"/>
      <c r="AF8" s="158"/>
      <c r="AG8" s="414"/>
      <c r="AH8" s="412"/>
      <c r="AI8" s="412"/>
      <c r="AJ8" s="412"/>
      <c r="AK8" s="412"/>
      <c r="AL8" s="412"/>
      <c r="AM8" s="413"/>
      <c r="AP8" s="99" t="s">
        <v>183</v>
      </c>
    </row>
    <row r="9" spans="1:42" s="99" customFormat="1" ht="20.25" customHeight="1">
      <c r="A9" s="495"/>
      <c r="B9" s="119" t="s">
        <v>152</v>
      </c>
      <c r="C9" s="130"/>
      <c r="D9" s="130"/>
      <c r="E9" s="137"/>
      <c r="F9" s="137"/>
      <c r="G9" s="137"/>
      <c r="H9" s="137"/>
      <c r="I9" s="137"/>
      <c r="J9" s="137"/>
      <c r="K9" s="137"/>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3"/>
      <c r="AP9" s="99" t="s">
        <v>184</v>
      </c>
    </row>
    <row r="10" spans="1:42" s="99" customFormat="1" ht="18" customHeight="1">
      <c r="A10" s="481" t="s">
        <v>153</v>
      </c>
      <c r="B10" s="482"/>
      <c r="C10" s="482"/>
      <c r="D10" s="482"/>
      <c r="E10" s="482"/>
      <c r="F10" s="482"/>
      <c r="G10" s="482"/>
      <c r="H10" s="483"/>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84"/>
      <c r="B11" s="485"/>
      <c r="C11" s="485"/>
      <c r="D11" s="485"/>
      <c r="E11" s="485"/>
      <c r="F11" s="485"/>
      <c r="G11" s="485"/>
      <c r="H11" s="486"/>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15" t="s">
        <v>76</v>
      </c>
      <c r="X13" s="416"/>
      <c r="Y13" s="416"/>
      <c r="Z13" s="417"/>
      <c r="AA13" s="418" t="str">
        <f>IF($L$5="","",VLOOKUP($L$5,基準単価!$D$7:$F$35,2,0))</f>
        <v/>
      </c>
      <c r="AB13" s="419"/>
      <c r="AC13" s="419"/>
      <c r="AD13" s="416" t="s">
        <v>157</v>
      </c>
      <c r="AE13" s="417"/>
      <c r="AF13" s="415" t="s">
        <v>158</v>
      </c>
      <c r="AG13" s="416"/>
      <c r="AH13" s="417"/>
      <c r="AI13" s="420">
        <f>ROUNDDOWN($J$45/1000,0)</f>
        <v>0</v>
      </c>
      <c r="AJ13" s="421"/>
      <c r="AK13" s="421"/>
      <c r="AL13" s="416" t="s">
        <v>157</v>
      </c>
      <c r="AM13" s="417"/>
      <c r="AP13" s="99" t="s">
        <v>183</v>
      </c>
    </row>
    <row r="14" spans="1:42" s="99" customFormat="1" ht="20.25" customHeight="1">
      <c r="A14" s="104" t="s">
        <v>27</v>
      </c>
      <c r="B14" s="121"/>
      <c r="C14" s="131"/>
      <c r="D14" s="131"/>
      <c r="E14" s="131"/>
      <c r="F14" s="131"/>
      <c r="G14" s="131"/>
      <c r="H14" s="422"/>
      <c r="I14" s="423"/>
      <c r="J14" s="424"/>
      <c r="K14" s="425" t="s">
        <v>159</v>
      </c>
      <c r="L14" s="426"/>
      <c r="M14" s="426"/>
      <c r="N14" s="426"/>
      <c r="O14" s="426"/>
      <c r="P14" s="426"/>
      <c r="Q14" s="426"/>
      <c r="R14" s="426"/>
      <c r="S14" s="426"/>
      <c r="T14" s="426"/>
      <c r="U14" s="426"/>
      <c r="V14" s="426"/>
      <c r="W14" s="426"/>
      <c r="X14" s="426"/>
      <c r="Y14" s="426"/>
      <c r="Z14" s="426"/>
      <c r="AA14" s="426"/>
      <c r="AB14" s="426"/>
      <c r="AC14" s="426"/>
      <c r="AD14" s="426"/>
      <c r="AE14" s="426"/>
      <c r="AF14" s="161" t="s">
        <v>160</v>
      </c>
      <c r="AG14" s="162"/>
      <c r="AH14" s="162"/>
      <c r="AI14" s="131"/>
      <c r="AJ14" s="131"/>
      <c r="AK14" s="130"/>
      <c r="AL14" s="131"/>
      <c r="AM14" s="169"/>
    </row>
    <row r="15" spans="1:42" s="99" customFormat="1" ht="14.25" customHeight="1">
      <c r="A15" s="105"/>
      <c r="C15" s="488" t="s">
        <v>250</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9"/>
    </row>
    <row r="16" spans="1:42" s="99" customFormat="1" ht="14.25" customHeight="1">
      <c r="A16" s="106"/>
      <c r="B16" s="123"/>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99" customFormat="1" ht="14.25" customHeight="1">
      <c r="A17" s="106"/>
      <c r="B17" s="12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99" customFormat="1" ht="14.25" customHeight="1">
      <c r="A18" s="106"/>
      <c r="B18" s="123"/>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99" customFormat="1" ht="14.25" customHeight="1">
      <c r="A19" s="106"/>
      <c r="B19" s="123"/>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9"/>
    </row>
    <row r="20" spans="1:39" s="99" customFormat="1" ht="14.25" customHeight="1">
      <c r="A20" s="106"/>
      <c r="B20" s="123"/>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9"/>
    </row>
    <row r="21" spans="1:39" s="99" customFormat="1" ht="14.25" customHeight="1">
      <c r="A21" s="106"/>
      <c r="B21" s="123"/>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9"/>
    </row>
    <row r="22" spans="1:39" s="99" customFormat="1" ht="30" customHeight="1">
      <c r="A22" s="107"/>
      <c r="B22" s="122"/>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27" t="s">
        <v>162</v>
      </c>
      <c r="B24" s="428"/>
      <c r="C24" s="428"/>
      <c r="D24" s="428"/>
      <c r="E24" s="428"/>
      <c r="F24" s="428"/>
      <c r="G24" s="428"/>
      <c r="H24" s="428"/>
      <c r="I24" s="429"/>
      <c r="J24" s="427" t="s">
        <v>50</v>
      </c>
      <c r="K24" s="428"/>
      <c r="L24" s="428"/>
      <c r="M24" s="428"/>
      <c r="N24" s="428"/>
      <c r="O24" s="430" t="s">
        <v>163</v>
      </c>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row>
    <row r="25" spans="1:39" ht="15.6" customHeight="1">
      <c r="A25" s="431"/>
      <c r="B25" s="432"/>
      <c r="C25" s="432"/>
      <c r="D25" s="432"/>
      <c r="E25" s="432"/>
      <c r="F25" s="432"/>
      <c r="G25" s="432"/>
      <c r="H25" s="432"/>
      <c r="I25" s="433"/>
      <c r="J25" s="434"/>
      <c r="K25" s="435"/>
      <c r="L25" s="435"/>
      <c r="M25" s="435"/>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row>
    <row r="26" spans="1:39" ht="15.6" customHeight="1">
      <c r="A26" s="437"/>
      <c r="B26" s="438"/>
      <c r="C26" s="438"/>
      <c r="D26" s="438"/>
      <c r="E26" s="438"/>
      <c r="F26" s="438"/>
      <c r="G26" s="438"/>
      <c r="H26" s="438"/>
      <c r="I26" s="439"/>
      <c r="J26" s="434"/>
      <c r="K26" s="435"/>
      <c r="L26" s="435"/>
      <c r="M26" s="435"/>
      <c r="N26" s="435"/>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row>
    <row r="27" spans="1:39" ht="15.6" customHeight="1">
      <c r="A27" s="437"/>
      <c r="B27" s="438"/>
      <c r="C27" s="438"/>
      <c r="D27" s="438"/>
      <c r="E27" s="438"/>
      <c r="F27" s="438"/>
      <c r="G27" s="438"/>
      <c r="H27" s="438"/>
      <c r="I27" s="439"/>
      <c r="J27" s="434"/>
      <c r="K27" s="435"/>
      <c r="L27" s="435"/>
      <c r="M27" s="435"/>
      <c r="N27" s="435"/>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row>
    <row r="28" spans="1:39" ht="15.6" customHeight="1">
      <c r="A28" s="437"/>
      <c r="B28" s="438"/>
      <c r="C28" s="438"/>
      <c r="D28" s="438"/>
      <c r="E28" s="438"/>
      <c r="F28" s="438"/>
      <c r="G28" s="438"/>
      <c r="H28" s="438"/>
      <c r="I28" s="439"/>
      <c r="J28" s="434"/>
      <c r="K28" s="435"/>
      <c r="L28" s="435"/>
      <c r="M28" s="435"/>
      <c r="N28" s="435"/>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row>
    <row r="29" spans="1:39" ht="15.6" customHeight="1">
      <c r="A29" s="437"/>
      <c r="B29" s="438"/>
      <c r="C29" s="438"/>
      <c r="D29" s="438"/>
      <c r="E29" s="438"/>
      <c r="F29" s="438"/>
      <c r="G29" s="438"/>
      <c r="H29" s="438"/>
      <c r="I29" s="439"/>
      <c r="J29" s="434"/>
      <c r="K29" s="435"/>
      <c r="L29" s="435"/>
      <c r="M29" s="435"/>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row>
    <row r="30" spans="1:39" ht="15.6" customHeight="1">
      <c r="A30" s="437"/>
      <c r="B30" s="438"/>
      <c r="C30" s="438"/>
      <c r="D30" s="438"/>
      <c r="E30" s="438"/>
      <c r="F30" s="438"/>
      <c r="G30" s="438"/>
      <c r="H30" s="438"/>
      <c r="I30" s="439"/>
      <c r="J30" s="434"/>
      <c r="K30" s="435"/>
      <c r="L30" s="435"/>
      <c r="M30" s="435"/>
      <c r="N30" s="435"/>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row>
    <row r="31" spans="1:39" ht="15.6" customHeight="1">
      <c r="A31" s="437"/>
      <c r="B31" s="438"/>
      <c r="C31" s="438"/>
      <c r="D31" s="438"/>
      <c r="E31" s="438"/>
      <c r="F31" s="438"/>
      <c r="G31" s="438"/>
      <c r="H31" s="438"/>
      <c r="I31" s="439"/>
      <c r="J31" s="434"/>
      <c r="K31" s="435"/>
      <c r="L31" s="435"/>
      <c r="M31" s="435"/>
      <c r="N31" s="435"/>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row>
    <row r="32" spans="1:39" ht="15.6" customHeight="1">
      <c r="A32" s="437"/>
      <c r="B32" s="438"/>
      <c r="C32" s="438"/>
      <c r="D32" s="438"/>
      <c r="E32" s="438"/>
      <c r="F32" s="438"/>
      <c r="G32" s="438"/>
      <c r="H32" s="438"/>
      <c r="I32" s="439"/>
      <c r="J32" s="434"/>
      <c r="K32" s="435"/>
      <c r="L32" s="435"/>
      <c r="M32" s="435"/>
      <c r="N32" s="435"/>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row>
    <row r="33" spans="1:39" ht="15.6" customHeight="1">
      <c r="A33" s="437"/>
      <c r="B33" s="438"/>
      <c r="C33" s="438"/>
      <c r="D33" s="438"/>
      <c r="E33" s="438"/>
      <c r="F33" s="438"/>
      <c r="G33" s="438"/>
      <c r="H33" s="438"/>
      <c r="I33" s="439"/>
      <c r="J33" s="434"/>
      <c r="K33" s="435"/>
      <c r="L33" s="435"/>
      <c r="M33" s="435"/>
      <c r="N33" s="435"/>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row>
    <row r="34" spans="1:39" ht="15.6" customHeight="1">
      <c r="A34" s="437"/>
      <c r="B34" s="438"/>
      <c r="C34" s="438"/>
      <c r="D34" s="438"/>
      <c r="E34" s="438"/>
      <c r="F34" s="438"/>
      <c r="G34" s="438"/>
      <c r="H34" s="438"/>
      <c r="I34" s="439"/>
      <c r="J34" s="434"/>
      <c r="K34" s="435"/>
      <c r="L34" s="435"/>
      <c r="M34" s="435"/>
      <c r="N34" s="435"/>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row>
    <row r="35" spans="1:39" ht="15.6" customHeight="1">
      <c r="A35" s="437"/>
      <c r="B35" s="438"/>
      <c r="C35" s="438"/>
      <c r="D35" s="438"/>
      <c r="E35" s="438"/>
      <c r="F35" s="438"/>
      <c r="G35" s="438"/>
      <c r="H35" s="438"/>
      <c r="I35" s="439"/>
      <c r="J35" s="434"/>
      <c r="K35" s="435"/>
      <c r="L35" s="435"/>
      <c r="M35" s="435"/>
      <c r="N35" s="435"/>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row>
    <row r="36" spans="1:39" ht="15.6" customHeight="1">
      <c r="A36" s="437"/>
      <c r="B36" s="438"/>
      <c r="C36" s="438"/>
      <c r="D36" s="438"/>
      <c r="E36" s="438"/>
      <c r="F36" s="438"/>
      <c r="G36" s="438"/>
      <c r="H36" s="438"/>
      <c r="I36" s="439"/>
      <c r="J36" s="434"/>
      <c r="K36" s="435"/>
      <c r="L36" s="435"/>
      <c r="M36" s="435"/>
      <c r="N36" s="435"/>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row>
    <row r="37" spans="1:39" ht="15.6" customHeight="1">
      <c r="A37" s="437"/>
      <c r="B37" s="438"/>
      <c r="C37" s="438"/>
      <c r="D37" s="438"/>
      <c r="E37" s="438"/>
      <c r="F37" s="438"/>
      <c r="G37" s="438"/>
      <c r="H37" s="438"/>
      <c r="I37" s="439"/>
      <c r="J37" s="434"/>
      <c r="K37" s="435"/>
      <c r="L37" s="435"/>
      <c r="M37" s="435"/>
      <c r="N37" s="435"/>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row>
    <row r="38" spans="1:39" ht="15.6" customHeight="1">
      <c r="A38" s="437"/>
      <c r="B38" s="438"/>
      <c r="C38" s="438"/>
      <c r="D38" s="438"/>
      <c r="E38" s="438"/>
      <c r="F38" s="438"/>
      <c r="G38" s="438"/>
      <c r="H38" s="438"/>
      <c r="I38" s="439"/>
      <c r="J38" s="434"/>
      <c r="K38" s="435"/>
      <c r="L38" s="435"/>
      <c r="M38" s="435"/>
      <c r="N38" s="435"/>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row>
    <row r="39" spans="1:39" ht="15.6" customHeight="1">
      <c r="A39" s="437"/>
      <c r="B39" s="438"/>
      <c r="C39" s="438"/>
      <c r="D39" s="438"/>
      <c r="E39" s="438"/>
      <c r="F39" s="438"/>
      <c r="G39" s="438"/>
      <c r="H39" s="438"/>
      <c r="I39" s="439"/>
      <c r="J39" s="434"/>
      <c r="K39" s="435"/>
      <c r="L39" s="435"/>
      <c r="M39" s="435"/>
      <c r="N39" s="435"/>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row>
    <row r="40" spans="1:39" ht="15.6" customHeight="1">
      <c r="A40" s="437"/>
      <c r="B40" s="438"/>
      <c r="C40" s="438"/>
      <c r="D40" s="438"/>
      <c r="E40" s="438"/>
      <c r="F40" s="438"/>
      <c r="G40" s="438"/>
      <c r="H40" s="438"/>
      <c r="I40" s="439"/>
      <c r="J40" s="434"/>
      <c r="K40" s="435"/>
      <c r="L40" s="435"/>
      <c r="M40" s="435"/>
      <c r="N40" s="435"/>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row>
    <row r="41" spans="1:39" ht="15.6" customHeight="1">
      <c r="A41" s="437"/>
      <c r="B41" s="438"/>
      <c r="C41" s="438"/>
      <c r="D41" s="438"/>
      <c r="E41" s="438"/>
      <c r="F41" s="438"/>
      <c r="G41" s="438"/>
      <c r="H41" s="438"/>
      <c r="I41" s="439"/>
      <c r="J41" s="434"/>
      <c r="K41" s="435"/>
      <c r="L41" s="435"/>
      <c r="M41" s="435"/>
      <c r="N41" s="435"/>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row>
    <row r="42" spans="1:39" ht="15.6" customHeight="1">
      <c r="A42" s="437"/>
      <c r="B42" s="438"/>
      <c r="C42" s="438"/>
      <c r="D42" s="438"/>
      <c r="E42" s="438"/>
      <c r="F42" s="438"/>
      <c r="G42" s="438"/>
      <c r="H42" s="438"/>
      <c r="I42" s="439"/>
      <c r="J42" s="434"/>
      <c r="K42" s="435"/>
      <c r="L42" s="435"/>
      <c r="M42" s="435"/>
      <c r="N42" s="435"/>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1:39" ht="15.6" customHeight="1">
      <c r="A43" s="437"/>
      <c r="B43" s="438"/>
      <c r="C43" s="438"/>
      <c r="D43" s="438"/>
      <c r="E43" s="438"/>
      <c r="F43" s="438"/>
      <c r="G43" s="438"/>
      <c r="H43" s="438"/>
      <c r="I43" s="439"/>
      <c r="J43" s="434"/>
      <c r="K43" s="435"/>
      <c r="L43" s="435"/>
      <c r="M43" s="435"/>
      <c r="N43" s="435"/>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row>
    <row r="44" spans="1:39" ht="15.6" customHeight="1">
      <c r="A44" s="440"/>
      <c r="B44" s="441"/>
      <c r="C44" s="441"/>
      <c r="D44" s="441"/>
      <c r="E44" s="441"/>
      <c r="F44" s="441"/>
      <c r="G44" s="441"/>
      <c r="H44" s="441"/>
      <c r="I44" s="442"/>
      <c r="J44" s="443"/>
      <c r="K44" s="444"/>
      <c r="L44" s="444"/>
      <c r="M44" s="444"/>
      <c r="N44" s="444"/>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c r="A45" s="446" t="s">
        <v>166</v>
      </c>
      <c r="B45" s="447"/>
      <c r="C45" s="447"/>
      <c r="D45" s="448"/>
      <c r="E45" s="449"/>
      <c r="F45" s="450"/>
      <c r="G45" s="450"/>
      <c r="H45" s="450"/>
      <c r="I45" s="451"/>
      <c r="J45" s="452"/>
      <c r="K45" s="453"/>
      <c r="L45" s="453"/>
      <c r="M45" s="453"/>
      <c r="N45" s="453"/>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15" t="s">
        <v>76</v>
      </c>
      <c r="X47" s="416"/>
      <c r="Y47" s="416"/>
      <c r="Z47" s="417"/>
      <c r="AA47" s="418" t="str">
        <f>IF($L$5="","",VLOOKUP($L$5,基準単価!$D$7:$H$35,5,0))</f>
        <v/>
      </c>
      <c r="AB47" s="419"/>
      <c r="AC47" s="419"/>
      <c r="AD47" s="416" t="s">
        <v>157</v>
      </c>
      <c r="AE47" s="417"/>
      <c r="AF47" s="415" t="s">
        <v>158</v>
      </c>
      <c r="AG47" s="416"/>
      <c r="AH47" s="417"/>
      <c r="AI47" s="420">
        <f>ROUNDDOWN($J$67/1000,0)</f>
        <v>0</v>
      </c>
      <c r="AJ47" s="421"/>
      <c r="AK47" s="421"/>
      <c r="AL47" s="416" t="s">
        <v>157</v>
      </c>
      <c r="AM47" s="417"/>
    </row>
    <row r="48" spans="1:39" ht="18.75" customHeight="1">
      <c r="A48" s="104" t="s">
        <v>27</v>
      </c>
      <c r="B48" s="121"/>
      <c r="C48" s="131"/>
      <c r="D48" s="131"/>
      <c r="E48" s="131"/>
      <c r="F48" s="131"/>
      <c r="G48" s="131"/>
      <c r="H48" s="422"/>
      <c r="I48" s="423"/>
      <c r="J48" s="424"/>
      <c r="K48" s="425" t="s">
        <v>159</v>
      </c>
      <c r="L48" s="426"/>
      <c r="M48" s="426"/>
      <c r="N48" s="426"/>
      <c r="O48" s="426"/>
      <c r="P48" s="426"/>
      <c r="Q48" s="426"/>
      <c r="R48" s="426"/>
      <c r="S48" s="426"/>
      <c r="T48" s="426"/>
      <c r="U48" s="426"/>
      <c r="V48" s="426"/>
      <c r="W48" s="426"/>
      <c r="X48" s="426"/>
      <c r="Y48" s="426"/>
      <c r="Z48" s="426"/>
      <c r="AA48" s="426"/>
      <c r="AB48" s="426"/>
      <c r="AC48" s="426"/>
      <c r="AD48" s="426"/>
      <c r="AE48" s="426"/>
      <c r="AF48" s="161" t="s">
        <v>168</v>
      </c>
      <c r="AG48" s="162"/>
      <c r="AH48" s="162"/>
      <c r="AI48" s="131"/>
      <c r="AJ48" s="131"/>
      <c r="AK48" s="130"/>
      <c r="AL48" s="131"/>
      <c r="AM48" s="169"/>
    </row>
    <row r="49" spans="1:39" ht="13.5" customHeight="1">
      <c r="A49" s="105"/>
      <c r="B49" s="99"/>
      <c r="C49" s="472" t="s">
        <v>4</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87"/>
    </row>
    <row r="50" spans="1:39" ht="13.5" customHeight="1">
      <c r="A50" s="105"/>
      <c r="B50" s="99"/>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9"/>
    </row>
    <row r="51" spans="1:39" ht="13.5" customHeight="1">
      <c r="A51" s="107"/>
      <c r="B51" s="122"/>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1"/>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27" t="s">
        <v>162</v>
      </c>
      <c r="B54" s="428"/>
      <c r="C54" s="428"/>
      <c r="D54" s="428"/>
      <c r="E54" s="428"/>
      <c r="F54" s="428"/>
      <c r="G54" s="428"/>
      <c r="H54" s="428"/>
      <c r="I54" s="429"/>
      <c r="J54" s="427" t="s">
        <v>50</v>
      </c>
      <c r="K54" s="428"/>
      <c r="L54" s="428"/>
      <c r="M54" s="428"/>
      <c r="N54" s="428"/>
      <c r="O54" s="430" t="s">
        <v>163</v>
      </c>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row>
    <row r="55" spans="1:39" ht="15.6" customHeight="1">
      <c r="A55" s="455"/>
      <c r="B55" s="456"/>
      <c r="C55" s="456"/>
      <c r="D55" s="456"/>
      <c r="E55" s="456"/>
      <c r="F55" s="456"/>
      <c r="G55" s="456"/>
      <c r="H55" s="456"/>
      <c r="I55" s="457"/>
      <c r="J55" s="434"/>
      <c r="K55" s="435"/>
      <c r="L55" s="435"/>
      <c r="M55" s="435"/>
      <c r="N55" s="435"/>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row>
    <row r="56" spans="1:39" ht="15.6" customHeight="1">
      <c r="A56" s="437"/>
      <c r="B56" s="438"/>
      <c r="C56" s="438"/>
      <c r="D56" s="438"/>
      <c r="E56" s="438"/>
      <c r="F56" s="438"/>
      <c r="G56" s="438"/>
      <c r="H56" s="438"/>
      <c r="I56" s="439"/>
      <c r="J56" s="434"/>
      <c r="K56" s="435"/>
      <c r="L56" s="435"/>
      <c r="M56" s="435"/>
      <c r="N56" s="435"/>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row>
    <row r="57" spans="1:39" ht="15.6" customHeight="1">
      <c r="A57" s="437"/>
      <c r="B57" s="438"/>
      <c r="C57" s="438"/>
      <c r="D57" s="438"/>
      <c r="E57" s="438"/>
      <c r="F57" s="438"/>
      <c r="G57" s="438"/>
      <c r="H57" s="438"/>
      <c r="I57" s="439"/>
      <c r="J57" s="434"/>
      <c r="K57" s="435"/>
      <c r="L57" s="435"/>
      <c r="M57" s="435"/>
      <c r="N57" s="435"/>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row>
    <row r="58" spans="1:39" ht="15.6" customHeight="1">
      <c r="A58" s="437"/>
      <c r="B58" s="438"/>
      <c r="C58" s="438"/>
      <c r="D58" s="438"/>
      <c r="E58" s="438"/>
      <c r="F58" s="438"/>
      <c r="G58" s="438"/>
      <c r="H58" s="438"/>
      <c r="I58" s="439"/>
      <c r="J58" s="434"/>
      <c r="K58" s="435"/>
      <c r="L58" s="435"/>
      <c r="M58" s="435"/>
      <c r="N58" s="435"/>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row>
    <row r="59" spans="1:39" ht="15.6" customHeight="1">
      <c r="A59" s="437"/>
      <c r="B59" s="438"/>
      <c r="C59" s="438"/>
      <c r="D59" s="438"/>
      <c r="E59" s="438"/>
      <c r="F59" s="438"/>
      <c r="G59" s="438"/>
      <c r="H59" s="438"/>
      <c r="I59" s="439"/>
      <c r="J59" s="434"/>
      <c r="K59" s="435"/>
      <c r="L59" s="435"/>
      <c r="M59" s="435"/>
      <c r="N59" s="435"/>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row>
    <row r="60" spans="1:39" ht="15.6" customHeight="1">
      <c r="A60" s="437"/>
      <c r="B60" s="438"/>
      <c r="C60" s="438"/>
      <c r="D60" s="438"/>
      <c r="E60" s="438"/>
      <c r="F60" s="438"/>
      <c r="G60" s="438"/>
      <c r="H60" s="438"/>
      <c r="I60" s="439"/>
      <c r="J60" s="434"/>
      <c r="K60" s="435"/>
      <c r="L60" s="435"/>
      <c r="M60" s="435"/>
      <c r="N60" s="435"/>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row>
    <row r="61" spans="1:39" ht="15.6" customHeight="1">
      <c r="A61" s="437"/>
      <c r="B61" s="438"/>
      <c r="C61" s="438"/>
      <c r="D61" s="438"/>
      <c r="E61" s="438"/>
      <c r="F61" s="438"/>
      <c r="G61" s="438"/>
      <c r="H61" s="438"/>
      <c r="I61" s="439"/>
      <c r="J61" s="434"/>
      <c r="K61" s="435"/>
      <c r="L61" s="435"/>
      <c r="M61" s="435"/>
      <c r="N61" s="435"/>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row>
    <row r="62" spans="1:39" ht="15.6" customHeight="1">
      <c r="A62" s="437"/>
      <c r="B62" s="438"/>
      <c r="C62" s="438"/>
      <c r="D62" s="438"/>
      <c r="E62" s="438"/>
      <c r="F62" s="438"/>
      <c r="G62" s="438"/>
      <c r="H62" s="438"/>
      <c r="I62" s="439"/>
      <c r="J62" s="434"/>
      <c r="K62" s="435"/>
      <c r="L62" s="435"/>
      <c r="M62" s="435"/>
      <c r="N62" s="435"/>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row>
    <row r="63" spans="1:39" ht="15.6" customHeight="1">
      <c r="A63" s="437"/>
      <c r="B63" s="438"/>
      <c r="C63" s="438"/>
      <c r="D63" s="438"/>
      <c r="E63" s="438"/>
      <c r="F63" s="438"/>
      <c r="G63" s="438"/>
      <c r="H63" s="438"/>
      <c r="I63" s="439"/>
      <c r="J63" s="434"/>
      <c r="K63" s="435"/>
      <c r="L63" s="435"/>
      <c r="M63" s="435"/>
      <c r="N63" s="435"/>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row>
    <row r="64" spans="1:39" ht="15.6" customHeight="1">
      <c r="A64" s="437"/>
      <c r="B64" s="438"/>
      <c r="C64" s="438"/>
      <c r="D64" s="438"/>
      <c r="E64" s="438"/>
      <c r="F64" s="438"/>
      <c r="G64" s="438"/>
      <c r="H64" s="438"/>
      <c r="I64" s="439"/>
      <c r="J64" s="434"/>
      <c r="K64" s="435"/>
      <c r="L64" s="435"/>
      <c r="M64" s="435"/>
      <c r="N64" s="435"/>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row>
    <row r="65" spans="1:39" ht="15.6" customHeight="1">
      <c r="A65" s="437"/>
      <c r="B65" s="438"/>
      <c r="C65" s="438"/>
      <c r="D65" s="438"/>
      <c r="E65" s="438"/>
      <c r="F65" s="438"/>
      <c r="G65" s="438"/>
      <c r="H65" s="438"/>
      <c r="I65" s="439"/>
      <c r="J65" s="434"/>
      <c r="K65" s="435"/>
      <c r="L65" s="435"/>
      <c r="M65" s="435"/>
      <c r="N65" s="435"/>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row>
    <row r="66" spans="1:39" ht="15.6" customHeight="1">
      <c r="A66" s="437"/>
      <c r="B66" s="438"/>
      <c r="C66" s="438"/>
      <c r="D66" s="438"/>
      <c r="E66" s="438"/>
      <c r="F66" s="438"/>
      <c r="G66" s="438"/>
      <c r="H66" s="438"/>
      <c r="I66" s="439"/>
      <c r="J66" s="434"/>
      <c r="K66" s="435"/>
      <c r="L66" s="435"/>
      <c r="M66" s="435"/>
      <c r="N66" s="435"/>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row>
    <row r="67" spans="1:39" ht="22.5" customHeight="1">
      <c r="A67" s="458" t="s">
        <v>169</v>
      </c>
      <c r="B67" s="459"/>
      <c r="C67" s="459"/>
      <c r="D67" s="460"/>
      <c r="E67" s="461"/>
      <c r="F67" s="462"/>
      <c r="G67" s="462"/>
      <c r="H67" s="462"/>
      <c r="I67" s="463"/>
      <c r="J67" s="464"/>
      <c r="K67" s="465"/>
      <c r="L67" s="465"/>
      <c r="M67" s="465"/>
      <c r="N67" s="466"/>
      <c r="O67" s="467"/>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9"/>
    </row>
    <row r="68" spans="1:39"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470" t="s">
        <v>33</v>
      </c>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row>
    <row r="72" spans="1:39" s="100" customFormat="1" ht="11.45" customHeight="1">
      <c r="A72" s="471" t="s">
        <v>187</v>
      </c>
      <c r="B72" s="472"/>
      <c r="C72" s="472"/>
      <c r="D72" s="472"/>
      <c r="E72" s="472"/>
      <c r="F72" s="472"/>
      <c r="G72" s="472"/>
      <c r="H72" s="472"/>
      <c r="I72" s="472"/>
      <c r="J72" s="472"/>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92" t="s">
        <v>251</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159"/>
    </row>
    <row r="74" spans="1:39" ht="11.45" customHeight="1">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159"/>
    </row>
    <row r="75" spans="1:39" ht="11.45" customHeight="1">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159"/>
    </row>
    <row r="76" spans="1:39" ht="11.45" customHeight="1">
      <c r="A76" s="492"/>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159"/>
    </row>
    <row r="77" spans="1:39" ht="11.45" customHeight="1">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159"/>
    </row>
    <row r="78" spans="1:39" ht="11.45" customHeight="1">
      <c r="A78" s="492"/>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159"/>
    </row>
    <row r="79" spans="1:39" ht="11.45" customHeight="1">
      <c r="A79" s="492"/>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159"/>
    </row>
    <row r="80" spans="1:39" ht="11.45" customHeight="1">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159"/>
    </row>
    <row r="81" spans="1:39" ht="11.45" customHeight="1">
      <c r="A81" s="492"/>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159"/>
    </row>
    <row r="82" spans="1:39" ht="11.45" customHeight="1">
      <c r="A82" s="492"/>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159"/>
    </row>
    <row r="83" spans="1:39" ht="11.45" customHeight="1">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159"/>
    </row>
    <row r="84" spans="1:39" ht="11.45" customHeight="1">
      <c r="A84" s="492"/>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159"/>
    </row>
    <row r="85" spans="1:39" ht="11.45" customHeight="1">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159"/>
    </row>
    <row r="86" spans="1:39" ht="37.5" customHeight="1">
      <c r="A86" s="492"/>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159"/>
    </row>
    <row r="87" spans="1:39" ht="11.45" customHeight="1">
      <c r="A87" s="473" t="s">
        <v>252</v>
      </c>
      <c r="B87" s="474"/>
      <c r="C87" s="474"/>
      <c r="D87" s="474"/>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92" t="s">
        <v>172</v>
      </c>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159"/>
    </row>
    <row r="89" spans="1:39" ht="11.45" customHeight="1">
      <c r="A89" s="492"/>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159"/>
    </row>
    <row r="90" spans="1:39" ht="11.45" customHeight="1">
      <c r="A90" s="492"/>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159"/>
    </row>
    <row r="91" spans="1:39" ht="11.45" customHeight="1">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159"/>
    </row>
    <row r="92" spans="1:39" ht="11.45" customHeight="1">
      <c r="A92" s="492"/>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159"/>
    </row>
    <row r="93" spans="1:39" ht="11.45" customHeight="1">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159"/>
    </row>
    <row r="94" spans="1:39" ht="25.5" customHeight="1">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470" t="s">
        <v>167</v>
      </c>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159"/>
    </row>
    <row r="97" spans="1:39" ht="11.45" customHeight="1">
      <c r="A97" s="492" t="s">
        <v>173</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159"/>
    </row>
    <row r="98" spans="1:39" ht="11.45" customHeight="1">
      <c r="A98" s="492"/>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LsqwXyq8Sf1zvK7o9pA5nDh24RuA4DlbkFgufy+GCkc/fjpTHtCjJR+qlUt+JIidlrAHWXee3Et+UxYe7ImOpA==" saltValue="dKBEuZsPxCk0JEiMYpzD8Q==" spinCount="100000" sheet="1" formatCells="0"/>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4"/>
  <dataValidations count="3">
    <dataValidation imeMode="halfAlpha" allowBlank="1" showInputMessage="1" showErrorMessage="1" sqref="S46:V47 W46:X46 AD46:AH46 J46:N47 AM46" xr:uid="{00000000-0002-0000-0900-000000000000}"/>
    <dataValidation type="list" allowBlank="1" showInputMessage="1" showErrorMessage="1" sqref="H14:J14" xr:uid="{00000000-0002-0000-0900-000001000000}">
      <formula1>$AP$7:$AP$10</formula1>
    </dataValidation>
    <dataValidation type="list" allowBlank="1" showInputMessage="1" showErrorMessage="1" sqref="H48:J48" xr:uid="{00000000-0002-0000-0900-000002000000}">
      <formula1>$AP$12:$AP$13</formula1>
    </dataValidation>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4034"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4035" r:id="rId6" name="チェック 3">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4036" r:id="rId7" name="チェック 4">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3000000}">
          <x14:formula1>
            <xm:f>基準単価!$J$2</xm:f>
          </x14:formula1>
          <xm:sqref>A25:I25 A55:I55</xm:sqref>
        </x14:dataValidation>
        <x14:dataValidation type="list" allowBlank="1" showInputMessage="1" showErrorMessage="1" xr:uid="{00000000-0002-0000-0900-000004000000}">
          <x14:formula1>
            <xm:f>基準単価!$D$7:$D$35</xm:f>
          </x14:formula1>
          <xm:sqref>L5:AM5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5"/>
  <sheetViews>
    <sheetView topLeftCell="C1" workbookViewId="0">
      <selection activeCell="P9" sqref="P9"/>
    </sheetView>
  </sheetViews>
  <sheetFormatPr defaultRowHeight="14.25"/>
  <cols>
    <col min="1" max="1" width="5.5" style="179" customWidth="1"/>
    <col min="2" max="2" width="13.875" style="179" bestFit="1" customWidth="1"/>
    <col min="3" max="3" width="3.5" style="180" bestFit="1" customWidth="1"/>
    <col min="4" max="4" width="33.625" style="181" bestFit="1" customWidth="1"/>
    <col min="5" max="5" width="41.5" style="179" customWidth="1"/>
    <col min="6" max="6" width="23.625" style="179" hidden="1" customWidth="1"/>
    <col min="7" max="7" width="28.625" style="179" customWidth="1"/>
    <col min="8" max="8" width="37.875" style="179" customWidth="1"/>
    <col min="9" max="9" width="9" style="179" customWidth="1"/>
    <col min="10" max="12" width="9" style="179" hidden="1" customWidth="1"/>
    <col min="13" max="13" width="9" style="179" customWidth="1"/>
    <col min="14" max="16384" width="9" style="179"/>
  </cols>
  <sheetData>
    <row r="1" spans="1:10">
      <c r="A1" s="179" t="s">
        <v>186</v>
      </c>
    </row>
    <row r="2" spans="1:10">
      <c r="J2" s="179" t="s">
        <v>213</v>
      </c>
    </row>
    <row r="3" spans="1:10">
      <c r="A3" s="182" t="s">
        <v>76</v>
      </c>
      <c r="B3" s="185"/>
      <c r="C3" s="187"/>
      <c r="D3" s="190"/>
      <c r="E3" s="185"/>
      <c r="F3" s="185"/>
      <c r="G3" s="185"/>
      <c r="H3" s="203"/>
    </row>
    <row r="4" spans="1:10" ht="13.5">
      <c r="A4" s="183"/>
      <c r="B4" s="541" t="s">
        <v>153</v>
      </c>
      <c r="C4" s="542"/>
      <c r="D4" s="543"/>
      <c r="E4" s="536" t="s">
        <v>188</v>
      </c>
      <c r="F4" s="536"/>
      <c r="G4" s="537"/>
      <c r="H4" s="204" t="s">
        <v>189</v>
      </c>
    </row>
    <row r="5" spans="1:10" ht="109.5" customHeight="1">
      <c r="A5" s="183"/>
      <c r="B5" s="544"/>
      <c r="C5" s="545"/>
      <c r="D5" s="546"/>
      <c r="E5" s="547" t="s">
        <v>121</v>
      </c>
      <c r="F5" s="548"/>
      <c r="G5" s="551" t="s">
        <v>164</v>
      </c>
      <c r="H5" s="551" t="s">
        <v>253</v>
      </c>
    </row>
    <row r="6" spans="1:10" ht="27" customHeight="1">
      <c r="A6" s="183"/>
      <c r="B6" s="538" t="s">
        <v>131</v>
      </c>
      <c r="C6" s="539"/>
      <c r="D6" s="540"/>
      <c r="E6" s="549"/>
      <c r="F6" s="550"/>
      <c r="G6" s="552"/>
      <c r="H6" s="552"/>
    </row>
    <row r="7" spans="1:10" ht="13.5">
      <c r="A7" s="183"/>
      <c r="B7" s="556" t="s">
        <v>10</v>
      </c>
      <c r="C7" s="188">
        <v>1</v>
      </c>
      <c r="D7" s="191" t="s">
        <v>190</v>
      </c>
      <c r="E7" s="195">
        <v>1978</v>
      </c>
      <c r="F7" s="199">
        <v>1978</v>
      </c>
      <c r="G7" s="199">
        <v>1978</v>
      </c>
      <c r="H7" s="195">
        <v>989</v>
      </c>
    </row>
    <row r="8" spans="1:10" ht="13.5">
      <c r="A8" s="183"/>
      <c r="B8" s="557"/>
      <c r="C8" s="189">
        <v>2</v>
      </c>
      <c r="D8" s="192" t="s">
        <v>88</v>
      </c>
      <c r="E8" s="195">
        <v>631</v>
      </c>
      <c r="F8" s="200">
        <v>631</v>
      </c>
      <c r="G8" s="200">
        <v>631</v>
      </c>
      <c r="H8" s="195">
        <v>316</v>
      </c>
    </row>
    <row r="9" spans="1:10" ht="13.5">
      <c r="A9" s="183"/>
      <c r="B9" s="557"/>
      <c r="C9" s="189">
        <v>3</v>
      </c>
      <c r="D9" s="193" t="s">
        <v>165</v>
      </c>
      <c r="E9" s="195">
        <v>288</v>
      </c>
      <c r="F9" s="200">
        <v>288</v>
      </c>
      <c r="G9" s="200">
        <v>288</v>
      </c>
      <c r="H9" s="195">
        <v>144</v>
      </c>
    </row>
    <row r="10" spans="1:10" ht="13.5">
      <c r="A10" s="183"/>
      <c r="B10" s="557"/>
      <c r="C10" s="188">
        <v>4</v>
      </c>
      <c r="D10" s="193" t="s">
        <v>46</v>
      </c>
      <c r="E10" s="195">
        <v>228</v>
      </c>
      <c r="F10" s="200">
        <v>228</v>
      </c>
      <c r="G10" s="200">
        <v>228</v>
      </c>
      <c r="H10" s="195">
        <v>114</v>
      </c>
    </row>
    <row r="11" spans="1:10" ht="13.5">
      <c r="A11" s="183"/>
      <c r="B11" s="557"/>
      <c r="C11" s="189">
        <v>5</v>
      </c>
      <c r="D11" s="193" t="s">
        <v>115</v>
      </c>
      <c r="E11" s="195">
        <v>221</v>
      </c>
      <c r="F11" s="200">
        <v>221</v>
      </c>
      <c r="G11" s="200">
        <v>221</v>
      </c>
      <c r="H11" s="195">
        <v>110</v>
      </c>
    </row>
    <row r="12" spans="1:10" ht="13.5">
      <c r="A12" s="183"/>
      <c r="B12" s="557"/>
      <c r="C12" s="189">
        <v>6</v>
      </c>
      <c r="D12" s="193" t="s">
        <v>191</v>
      </c>
      <c r="E12" s="195">
        <v>279</v>
      </c>
      <c r="F12" s="199">
        <v>279</v>
      </c>
      <c r="G12" s="199">
        <v>279</v>
      </c>
      <c r="H12" s="195">
        <v>140</v>
      </c>
    </row>
    <row r="13" spans="1:10" ht="13.5">
      <c r="A13" s="183"/>
      <c r="B13" s="557"/>
      <c r="C13" s="188">
        <v>7</v>
      </c>
      <c r="D13" s="193" t="s">
        <v>192</v>
      </c>
      <c r="E13" s="195">
        <v>294</v>
      </c>
      <c r="F13" s="200">
        <v>294</v>
      </c>
      <c r="G13" s="200">
        <v>294</v>
      </c>
      <c r="H13" s="195">
        <v>147</v>
      </c>
    </row>
    <row r="14" spans="1:10" ht="13.5">
      <c r="A14" s="183"/>
      <c r="B14" s="557"/>
      <c r="C14" s="189">
        <v>8</v>
      </c>
      <c r="D14" s="192" t="s">
        <v>193</v>
      </c>
      <c r="E14" s="195">
        <v>271</v>
      </c>
      <c r="F14" s="200">
        <v>271</v>
      </c>
      <c r="G14" s="200">
        <v>271</v>
      </c>
      <c r="H14" s="195">
        <v>136</v>
      </c>
    </row>
    <row r="15" spans="1:10" ht="13.5">
      <c r="A15" s="183"/>
      <c r="B15" s="557"/>
      <c r="C15" s="189">
        <v>9</v>
      </c>
      <c r="D15" s="192" t="s">
        <v>195</v>
      </c>
      <c r="E15" s="195">
        <v>172</v>
      </c>
      <c r="F15" s="200">
        <v>172</v>
      </c>
      <c r="G15" s="200">
        <v>172</v>
      </c>
      <c r="H15" s="195">
        <v>86</v>
      </c>
    </row>
    <row r="16" spans="1:10" ht="13.5">
      <c r="A16" s="183"/>
      <c r="B16" s="558"/>
      <c r="C16" s="188">
        <v>10</v>
      </c>
      <c r="D16" s="192" t="s">
        <v>138</v>
      </c>
      <c r="E16" s="195">
        <v>257</v>
      </c>
      <c r="F16" s="200">
        <v>257</v>
      </c>
      <c r="G16" s="200">
        <v>257</v>
      </c>
      <c r="H16" s="195">
        <v>128</v>
      </c>
    </row>
    <row r="17" spans="1:8" ht="13.5">
      <c r="A17" s="183"/>
      <c r="B17" s="186" t="s">
        <v>98</v>
      </c>
      <c r="C17" s="189">
        <v>11</v>
      </c>
      <c r="D17" s="192" t="s">
        <v>98</v>
      </c>
      <c r="E17" s="195">
        <v>146</v>
      </c>
      <c r="F17" s="201" t="s">
        <v>60</v>
      </c>
      <c r="G17" s="201" t="s">
        <v>60</v>
      </c>
      <c r="H17" s="195">
        <v>73</v>
      </c>
    </row>
    <row r="18" spans="1:8" ht="13.5">
      <c r="A18" s="183"/>
      <c r="B18" s="553" t="s">
        <v>100</v>
      </c>
      <c r="C18" s="189">
        <v>12</v>
      </c>
      <c r="D18" s="193" t="s">
        <v>196</v>
      </c>
      <c r="E18" s="196">
        <v>1013</v>
      </c>
      <c r="F18" s="201" t="s">
        <v>60</v>
      </c>
      <c r="G18" s="201" t="s">
        <v>60</v>
      </c>
      <c r="H18" s="196">
        <v>506</v>
      </c>
    </row>
    <row r="19" spans="1:8" ht="13.5">
      <c r="A19" s="183"/>
      <c r="B19" s="554"/>
      <c r="C19" s="188">
        <v>13</v>
      </c>
      <c r="D19" s="194" t="s">
        <v>197</v>
      </c>
      <c r="E19" s="195">
        <v>335</v>
      </c>
      <c r="F19" s="201" t="s">
        <v>60</v>
      </c>
      <c r="G19" s="201" t="s">
        <v>60</v>
      </c>
      <c r="H19" s="195">
        <v>167</v>
      </c>
    </row>
    <row r="20" spans="1:8" ht="13.5">
      <c r="A20" s="183"/>
      <c r="B20" s="554"/>
      <c r="C20" s="189">
        <v>14</v>
      </c>
      <c r="D20" s="193" t="s">
        <v>199</v>
      </c>
      <c r="E20" s="197">
        <v>259</v>
      </c>
      <c r="F20" s="202" t="s">
        <v>60</v>
      </c>
      <c r="G20" s="202" t="s">
        <v>60</v>
      </c>
      <c r="H20" s="195">
        <v>129</v>
      </c>
    </row>
    <row r="21" spans="1:8" ht="13.5">
      <c r="A21" s="183"/>
      <c r="B21" s="554"/>
      <c r="C21" s="189">
        <v>15</v>
      </c>
      <c r="D21" s="193" t="s">
        <v>200</v>
      </c>
      <c r="E21" s="197">
        <v>150</v>
      </c>
      <c r="F21" s="201" t="s">
        <v>60</v>
      </c>
      <c r="G21" s="201" t="s">
        <v>60</v>
      </c>
      <c r="H21" s="195">
        <v>75</v>
      </c>
    </row>
    <row r="22" spans="1:8" ht="13.5">
      <c r="A22" s="183"/>
      <c r="B22" s="554"/>
      <c r="C22" s="188">
        <v>16</v>
      </c>
      <c r="D22" s="186" t="s">
        <v>201</v>
      </c>
      <c r="E22" s="198">
        <v>985</v>
      </c>
      <c r="F22" s="201" t="s">
        <v>60</v>
      </c>
      <c r="G22" s="201" t="s">
        <v>60</v>
      </c>
      <c r="H22" s="196">
        <v>493</v>
      </c>
    </row>
    <row r="23" spans="1:8" ht="13.5">
      <c r="A23" s="183"/>
      <c r="B23" s="555"/>
      <c r="C23" s="189">
        <v>17</v>
      </c>
      <c r="D23" s="186" t="s">
        <v>202</v>
      </c>
      <c r="E23" s="198">
        <v>529</v>
      </c>
      <c r="F23" s="201" t="s">
        <v>60</v>
      </c>
      <c r="G23" s="201" t="s">
        <v>60</v>
      </c>
      <c r="H23" s="196">
        <v>264</v>
      </c>
    </row>
    <row r="24" spans="1:8" ht="13.5">
      <c r="A24" s="183"/>
      <c r="B24" s="556" t="s">
        <v>108</v>
      </c>
      <c r="C24" s="189">
        <v>18</v>
      </c>
      <c r="D24" s="194" t="s">
        <v>203</v>
      </c>
      <c r="E24" s="197">
        <v>107</v>
      </c>
      <c r="F24" s="202" t="s">
        <v>60</v>
      </c>
      <c r="G24" s="202" t="s">
        <v>60</v>
      </c>
      <c r="H24" s="195">
        <v>41</v>
      </c>
    </row>
    <row r="25" spans="1:8" ht="13.5">
      <c r="A25" s="183"/>
      <c r="B25" s="557"/>
      <c r="C25" s="188">
        <v>19</v>
      </c>
      <c r="D25" s="194" t="s">
        <v>204</v>
      </c>
      <c r="E25" s="197">
        <v>175</v>
      </c>
      <c r="F25" s="201" t="s">
        <v>60</v>
      </c>
      <c r="G25" s="201" t="s">
        <v>60</v>
      </c>
      <c r="H25" s="195">
        <v>67</v>
      </c>
    </row>
    <row r="26" spans="1:8" ht="13.5">
      <c r="A26" s="183"/>
      <c r="B26" s="557"/>
      <c r="C26" s="189">
        <v>20</v>
      </c>
      <c r="D26" s="192" t="s">
        <v>205</v>
      </c>
      <c r="E26" s="197">
        <v>60</v>
      </c>
      <c r="F26" s="201" t="s">
        <v>60</v>
      </c>
      <c r="G26" s="201" t="s">
        <v>60</v>
      </c>
      <c r="H26" s="195">
        <v>23</v>
      </c>
    </row>
    <row r="27" spans="1:8" ht="13.5">
      <c r="A27" s="183"/>
      <c r="B27" s="557"/>
      <c r="C27" s="189">
        <v>21</v>
      </c>
      <c r="D27" s="194" t="s">
        <v>41</v>
      </c>
      <c r="E27" s="197">
        <v>106</v>
      </c>
      <c r="F27" s="201" t="s">
        <v>60</v>
      </c>
      <c r="G27" s="201" t="s">
        <v>60</v>
      </c>
      <c r="H27" s="195">
        <v>41</v>
      </c>
    </row>
    <row r="28" spans="1:8" ht="13.5">
      <c r="A28" s="183"/>
      <c r="B28" s="557"/>
      <c r="C28" s="188">
        <v>22</v>
      </c>
      <c r="D28" s="192" t="s">
        <v>206</v>
      </c>
      <c r="E28" s="197">
        <v>35</v>
      </c>
      <c r="F28" s="202" t="s">
        <v>60</v>
      </c>
      <c r="G28" s="202" t="s">
        <v>60</v>
      </c>
      <c r="H28" s="195">
        <v>17</v>
      </c>
    </row>
    <row r="29" spans="1:8" ht="13.5">
      <c r="A29" s="183"/>
      <c r="B29" s="557"/>
      <c r="C29" s="189">
        <v>23</v>
      </c>
      <c r="D29" s="192" t="s">
        <v>207</v>
      </c>
      <c r="E29" s="197">
        <v>19</v>
      </c>
      <c r="F29" s="201" t="s">
        <v>60</v>
      </c>
      <c r="G29" s="201" t="s">
        <v>60</v>
      </c>
      <c r="H29" s="195">
        <v>9</v>
      </c>
    </row>
    <row r="30" spans="1:8" ht="13.5">
      <c r="A30" s="183"/>
      <c r="B30" s="557"/>
      <c r="C30" s="189">
        <v>24</v>
      </c>
      <c r="D30" s="192" t="s">
        <v>208</v>
      </c>
      <c r="E30" s="197">
        <v>30</v>
      </c>
      <c r="F30" s="201" t="s">
        <v>60</v>
      </c>
      <c r="G30" s="201" t="s">
        <v>60</v>
      </c>
      <c r="H30" s="195">
        <v>11</v>
      </c>
    </row>
    <row r="31" spans="1:8" ht="13.5">
      <c r="A31" s="183"/>
      <c r="B31" s="558"/>
      <c r="C31" s="188">
        <v>25</v>
      </c>
      <c r="D31" s="192" t="s">
        <v>194</v>
      </c>
      <c r="E31" s="197">
        <v>35</v>
      </c>
      <c r="F31" s="201" t="s">
        <v>60</v>
      </c>
      <c r="G31" s="201" t="s">
        <v>60</v>
      </c>
      <c r="H31" s="195">
        <v>13</v>
      </c>
    </row>
    <row r="32" spans="1:8" ht="13.5">
      <c r="A32" s="183"/>
      <c r="B32" s="553" t="s">
        <v>120</v>
      </c>
      <c r="C32" s="189">
        <v>26</v>
      </c>
      <c r="D32" s="194" t="s">
        <v>210</v>
      </c>
      <c r="E32" s="195">
        <v>50</v>
      </c>
      <c r="F32" s="201" t="s">
        <v>60</v>
      </c>
      <c r="G32" s="201" t="s">
        <v>60</v>
      </c>
      <c r="H32" s="195">
        <v>25</v>
      </c>
    </row>
    <row r="33" spans="1:8" ht="13.5">
      <c r="A33" s="183"/>
      <c r="B33" s="554"/>
      <c r="C33" s="189">
        <v>27</v>
      </c>
      <c r="D33" s="192" t="s">
        <v>211</v>
      </c>
      <c r="E33" s="195">
        <v>36</v>
      </c>
      <c r="F33" s="202" t="s">
        <v>60</v>
      </c>
      <c r="G33" s="202" t="s">
        <v>60</v>
      </c>
      <c r="H33" s="195">
        <v>18</v>
      </c>
    </row>
    <row r="34" spans="1:8" ht="13.5">
      <c r="A34" s="183"/>
      <c r="B34" s="554"/>
      <c r="C34" s="188">
        <v>28</v>
      </c>
      <c r="D34" s="192" t="s">
        <v>175</v>
      </c>
      <c r="E34" s="195">
        <v>38</v>
      </c>
      <c r="F34" s="201" t="s">
        <v>60</v>
      </c>
      <c r="G34" s="201" t="s">
        <v>60</v>
      </c>
      <c r="H34" s="195">
        <v>19</v>
      </c>
    </row>
    <row r="35" spans="1:8" ht="13.5">
      <c r="A35" s="184"/>
      <c r="B35" s="555"/>
      <c r="C35" s="189">
        <v>29</v>
      </c>
      <c r="D35" s="192" t="s">
        <v>212</v>
      </c>
      <c r="E35" s="195">
        <v>37</v>
      </c>
      <c r="F35" s="201" t="s">
        <v>60</v>
      </c>
      <c r="G35" s="201" t="s">
        <v>60</v>
      </c>
      <c r="H35" s="195">
        <v>18</v>
      </c>
    </row>
  </sheetData>
  <sheetProtection algorithmName="SHA-512" hashValue="V7isflQWu57xnMTPbvKF63IbXZhlkeLvgOZkPPkyJvlBQ1Ro9Y8lc744GHwQBAegWsaMGfGsnJVsgLDX2ickug==" saltValue="YSidVRejpZMpbWUfDl94Uw==" spinCount="100000" sheet="1" objects="1" scenarios="1"/>
  <mergeCells count="10">
    <mergeCell ref="H5:H6"/>
    <mergeCell ref="B18:B23"/>
    <mergeCell ref="B32:B35"/>
    <mergeCell ref="B7:B16"/>
    <mergeCell ref="B24:B31"/>
    <mergeCell ref="E4:G4"/>
    <mergeCell ref="B6:D6"/>
    <mergeCell ref="B4:D5"/>
    <mergeCell ref="E5:F6"/>
    <mergeCell ref="G5:G6"/>
  </mergeCells>
  <phoneticPr fontId="4"/>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R3"/>
  <sheetViews>
    <sheetView workbookViewId="0">
      <selection activeCell="D2" sqref="D2"/>
    </sheetView>
  </sheetViews>
  <sheetFormatPr defaultColWidth="5" defaultRowHeight="18.75" customHeight="1"/>
  <cols>
    <col min="1" max="1" width="2.625" style="205" customWidth="1"/>
    <col min="2" max="2" width="3.5" style="205" customWidth="1"/>
    <col min="3" max="3" width="51" style="206" customWidth="1"/>
    <col min="4" max="4" width="45.125" style="206" customWidth="1"/>
    <col min="5" max="5" width="19" style="206" customWidth="1"/>
    <col min="6" max="7" width="23.125" style="206" customWidth="1"/>
    <col min="8" max="10" width="37.25" style="206" customWidth="1"/>
    <col min="11" max="11" width="17.75" style="206" bestFit="1" customWidth="1"/>
    <col min="12" max="12" width="17.25" style="206" bestFit="1" customWidth="1"/>
    <col min="13" max="13" width="14.75" style="205" customWidth="1"/>
    <col min="14" max="15" width="18.375" style="205" customWidth="1"/>
    <col min="16" max="16" width="16" style="205" bestFit="1" customWidth="1"/>
    <col min="17" max="17" width="16" style="205" customWidth="1"/>
    <col min="18" max="18" width="43.875" style="206" customWidth="1"/>
    <col min="19" max="16384" width="5" style="205"/>
  </cols>
  <sheetData>
    <row r="1" spans="3:18" ht="48.75" customHeight="1">
      <c r="C1" s="207" t="s">
        <v>235</v>
      </c>
      <c r="D1" s="207" t="s">
        <v>236</v>
      </c>
      <c r="E1" s="207" t="s">
        <v>237</v>
      </c>
      <c r="F1" s="207" t="s">
        <v>238</v>
      </c>
      <c r="G1" s="207" t="s">
        <v>245</v>
      </c>
      <c r="H1" s="207" t="s">
        <v>118</v>
      </c>
      <c r="I1" s="207" t="s">
        <v>244</v>
      </c>
      <c r="J1" s="207" t="s">
        <v>243</v>
      </c>
      <c r="K1" s="211" t="s">
        <v>218</v>
      </c>
      <c r="L1" s="211" t="s">
        <v>241</v>
      </c>
      <c r="M1" s="213" t="s">
        <v>242</v>
      </c>
      <c r="N1" s="215" t="s">
        <v>239</v>
      </c>
      <c r="O1" s="215" t="s">
        <v>247</v>
      </c>
      <c r="P1" s="216" t="s">
        <v>240</v>
      </c>
      <c r="Q1" s="216"/>
      <c r="R1" s="216"/>
    </row>
    <row r="2" spans="3:18" ht="39.950000000000003" customHeight="1">
      <c r="C2" s="208">
        <f>'●様式第18号　事業計画書 総括表'!L10</f>
        <v>0</v>
      </c>
      <c r="D2" s="208">
        <f>'●様式第18号　事業計画書 総括表'!L12</f>
        <v>0</v>
      </c>
      <c r="E2" s="208">
        <f>'●様式第18号　事業計画書 総括表'!S15</f>
        <v>0</v>
      </c>
      <c r="F2" s="208">
        <f>'●様式第18号　事業計画書 総括表'!AG15</f>
        <v>0</v>
      </c>
      <c r="G2" s="208">
        <f ca="1">'●様式第18号　事業計画書 総括表'!T49</f>
        <v>0</v>
      </c>
      <c r="H2" s="210">
        <f ca="1">'●様式第18号　事業計画書 総括表'!X49</f>
        <v>0</v>
      </c>
      <c r="I2" s="210">
        <f ca="1">'●様式第18号　事業計画書 総括表'!AD49</f>
        <v>0</v>
      </c>
      <c r="J2" s="210">
        <f ca="1">'●様式第18号　事業計画書 総括表'!AH49</f>
        <v>0</v>
      </c>
      <c r="K2" s="212" t="str">
        <f>'様式第１号　交付申請書'!R3</f>
        <v>　　　  年　 月 　日</v>
      </c>
      <c r="L2" s="213" t="str">
        <f>'様式第１号　交付申請書'!R2</f>
        <v>　　　　番　　　　号</v>
      </c>
      <c r="M2" s="214">
        <f>'様式第１号　交付申請書'!I23</f>
        <v>0</v>
      </c>
      <c r="N2" s="212"/>
      <c r="O2" s="212"/>
      <c r="P2" s="217"/>
      <c r="Q2" s="217"/>
      <c r="R2" s="218"/>
    </row>
    <row r="3" spans="3:18" ht="18.75" customHeight="1">
      <c r="C3" s="209"/>
      <c r="D3" s="209"/>
      <c r="E3" s="209"/>
      <c r="F3" s="209"/>
      <c r="G3" s="209"/>
      <c r="H3" s="209"/>
      <c r="I3" s="209"/>
      <c r="J3" s="209"/>
      <c r="K3" s="209"/>
      <c r="R3" s="209"/>
    </row>
  </sheetData>
  <sheetProtection password="CC2B" sheet="1" scenarios="1"/>
  <phoneticPr fontId="2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G394"/>
  <sheetViews>
    <sheetView showGridLines="0" workbookViewId="0"/>
  </sheetViews>
  <sheetFormatPr defaultRowHeight="13.5"/>
  <cols>
    <col min="1" max="49" width="3.125" customWidth="1"/>
    <col min="50" max="52" width="3.125" hidden="1" customWidth="1"/>
    <col min="53" max="132" width="3.125" customWidth="1"/>
    <col min="133" max="192" width="2.25" customWidth="1"/>
  </cols>
  <sheetData>
    <row r="1" spans="1:59" ht="18.75" customHeight="1">
      <c r="A1" s="4" t="s">
        <v>47</v>
      </c>
      <c r="B1" s="4"/>
      <c r="C1" s="4"/>
      <c r="D1" s="4"/>
      <c r="E1" s="4"/>
      <c r="F1" s="4"/>
      <c r="G1" s="4"/>
      <c r="H1" s="4"/>
      <c r="I1" s="4"/>
      <c r="J1" s="4"/>
      <c r="K1" s="4"/>
      <c r="L1" s="4"/>
      <c r="M1" s="4"/>
      <c r="N1" s="4"/>
      <c r="O1" s="4"/>
      <c r="P1" s="4"/>
      <c r="Q1" s="4"/>
      <c r="R1" s="4"/>
      <c r="S1" s="4"/>
      <c r="T1" s="4"/>
      <c r="U1" s="4"/>
      <c r="V1" s="4"/>
      <c r="W1" s="4"/>
      <c r="X1" s="4"/>
    </row>
    <row r="2" spans="1:59" ht="18.75" customHeight="1">
      <c r="A2" s="4"/>
      <c r="B2" s="4"/>
      <c r="C2" s="4"/>
      <c r="D2" s="4"/>
      <c r="E2" s="4"/>
      <c r="F2" s="4"/>
      <c r="G2" s="4"/>
      <c r="H2" s="4"/>
      <c r="I2" s="4"/>
      <c r="J2" s="4"/>
      <c r="K2" s="4"/>
      <c r="L2" s="4"/>
      <c r="M2" s="4"/>
      <c r="N2" s="4"/>
      <c r="O2" s="4"/>
      <c r="P2" s="4"/>
      <c r="Q2" s="4"/>
      <c r="R2" s="275" t="s">
        <v>215</v>
      </c>
      <c r="S2" s="275"/>
      <c r="T2" s="275"/>
      <c r="U2" s="275"/>
      <c r="V2" s="275"/>
      <c r="W2" s="275"/>
      <c r="X2" s="275"/>
      <c r="AY2" s="4"/>
      <c r="AZ2" s="4"/>
      <c r="BA2" s="4"/>
      <c r="BB2" s="4"/>
      <c r="BC2" s="4"/>
      <c r="BD2" s="4"/>
    </row>
    <row r="3" spans="1:59" ht="18.75" customHeight="1">
      <c r="A3" s="4"/>
      <c r="B3" s="4"/>
      <c r="C3" s="4"/>
      <c r="D3" s="4"/>
      <c r="E3" s="4"/>
      <c r="F3" s="4"/>
      <c r="G3" s="4"/>
      <c r="H3" s="4"/>
      <c r="I3" s="4"/>
      <c r="J3" s="4"/>
      <c r="K3" s="4"/>
      <c r="L3" s="4"/>
      <c r="M3" s="4"/>
      <c r="N3" s="4"/>
      <c r="O3" s="4"/>
      <c r="P3" s="4"/>
      <c r="Q3" s="4"/>
      <c r="R3" s="275" t="s">
        <v>214</v>
      </c>
      <c r="S3" s="275"/>
      <c r="T3" s="275"/>
      <c r="U3" s="275"/>
      <c r="V3" s="275"/>
      <c r="W3" s="275"/>
      <c r="X3" s="275"/>
      <c r="AY3" s="4" t="s">
        <v>215</v>
      </c>
      <c r="AZ3" s="4"/>
      <c r="BA3" s="4"/>
      <c r="BB3" s="4"/>
      <c r="BC3" s="4"/>
      <c r="BD3" s="4"/>
    </row>
    <row r="4" spans="1:59" ht="18.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59" ht="18.75" customHeight="1">
      <c r="A5" s="4" t="s">
        <v>53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Y5" s="4" t="s">
        <v>214</v>
      </c>
      <c r="AZ5" s="4"/>
      <c r="BA5" s="4"/>
      <c r="BB5" s="4"/>
      <c r="BC5" s="4"/>
      <c r="BD5" s="4"/>
    </row>
    <row r="6" spans="1:59" ht="18.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59" ht="18.75" customHeight="1">
      <c r="A7" s="4"/>
      <c r="B7" s="4"/>
      <c r="C7" s="4"/>
      <c r="D7" s="4"/>
      <c r="E7" s="4"/>
      <c r="F7" s="4"/>
      <c r="G7" s="4"/>
      <c r="H7" s="4"/>
      <c r="I7" s="4"/>
      <c r="J7" s="275" t="s">
        <v>75</v>
      </c>
      <c r="K7" s="275"/>
      <c r="L7" s="275"/>
      <c r="M7" s="275"/>
      <c r="N7" s="275"/>
      <c r="O7" s="275"/>
      <c r="P7" s="275"/>
      <c r="Q7" s="275"/>
      <c r="R7" s="275"/>
      <c r="S7" s="275"/>
      <c r="T7" s="275"/>
      <c r="U7" s="275"/>
      <c r="V7" s="275"/>
      <c r="W7" s="275"/>
      <c r="X7" s="275"/>
      <c r="Y7" s="4"/>
      <c r="Z7" s="4"/>
      <c r="AA7" s="4"/>
      <c r="AB7" s="4"/>
      <c r="AC7" s="4"/>
      <c r="AD7" s="4"/>
      <c r="AE7" s="4"/>
      <c r="AF7" s="4"/>
      <c r="AG7" s="4"/>
      <c r="AH7" s="4"/>
      <c r="AI7" s="4"/>
      <c r="AJ7" s="4"/>
      <c r="AK7" s="4"/>
      <c r="AL7" s="4"/>
      <c r="AM7" s="4"/>
      <c r="AN7" s="4"/>
      <c r="AO7" s="4"/>
      <c r="AP7" s="4"/>
      <c r="AY7" s="4" t="s">
        <v>75</v>
      </c>
      <c r="AZ7" s="4"/>
      <c r="BA7" s="4"/>
      <c r="BB7" s="4"/>
      <c r="BC7" s="4"/>
      <c r="BD7" s="4"/>
      <c r="BE7" s="4"/>
      <c r="BF7" s="4"/>
      <c r="BG7" s="4"/>
    </row>
    <row r="8" spans="1:59" ht="18.75" customHeight="1">
      <c r="A8" s="4"/>
      <c r="B8" s="4"/>
      <c r="C8" s="4"/>
      <c r="D8" s="4"/>
      <c r="E8" s="4"/>
      <c r="F8" s="4"/>
      <c r="G8" s="4"/>
      <c r="H8" s="4"/>
      <c r="I8" s="4"/>
      <c r="J8" s="279" t="s">
        <v>198</v>
      </c>
      <c r="K8" s="279"/>
      <c r="L8" s="279"/>
      <c r="M8" s="279"/>
      <c r="N8" s="279"/>
      <c r="O8" s="279"/>
      <c r="P8" s="279"/>
      <c r="Q8" s="279"/>
      <c r="R8" s="279"/>
      <c r="S8" s="279"/>
      <c r="T8" s="279"/>
      <c r="U8" s="279"/>
      <c r="V8" s="279"/>
      <c r="W8" s="279"/>
      <c r="X8" s="279"/>
      <c r="Y8" s="4"/>
      <c r="Z8" s="4"/>
      <c r="AA8" s="4"/>
      <c r="AB8" s="4"/>
      <c r="AC8" s="4"/>
      <c r="AD8" s="4"/>
      <c r="AE8" s="4"/>
      <c r="AF8" s="4"/>
      <c r="AG8" s="4"/>
      <c r="AH8" s="4"/>
      <c r="AI8" s="4"/>
      <c r="AJ8" s="4"/>
      <c r="AK8" s="4"/>
      <c r="AL8" s="4"/>
      <c r="AM8" s="4"/>
      <c r="AN8" s="4"/>
      <c r="AO8" s="4"/>
      <c r="AP8" s="4"/>
    </row>
    <row r="9" spans="1:59" ht="18.75" customHeight="1">
      <c r="A9" s="4"/>
      <c r="B9" s="4"/>
      <c r="C9" s="4"/>
      <c r="D9" s="4"/>
      <c r="E9" s="4"/>
      <c r="F9" s="4"/>
      <c r="G9" s="4"/>
      <c r="H9" s="4"/>
      <c r="I9" s="4"/>
      <c r="J9" s="279"/>
      <c r="K9" s="279"/>
      <c r="L9" s="279"/>
      <c r="M9" s="279"/>
      <c r="N9" s="279"/>
      <c r="O9" s="279"/>
      <c r="P9" s="279"/>
      <c r="Q9" s="279"/>
      <c r="R9" s="279"/>
      <c r="S9" s="279"/>
      <c r="T9" s="279"/>
      <c r="U9" s="279"/>
      <c r="V9" s="279"/>
      <c r="W9" s="279"/>
      <c r="X9" s="279"/>
      <c r="Y9" s="4"/>
      <c r="Z9" s="4"/>
      <c r="AA9" s="4"/>
      <c r="AB9" s="4"/>
      <c r="AC9" s="4"/>
      <c r="AD9" s="4"/>
      <c r="AE9" s="4"/>
      <c r="AF9" s="4"/>
      <c r="AG9" s="4"/>
      <c r="AH9" s="4"/>
      <c r="AI9" s="4"/>
      <c r="AJ9" s="4"/>
      <c r="AK9" s="4"/>
      <c r="AL9" s="4"/>
      <c r="AM9" s="4"/>
      <c r="AN9" s="4"/>
      <c r="AO9" s="4"/>
      <c r="AP9" s="4"/>
      <c r="AY9" s="7" t="s">
        <v>198</v>
      </c>
      <c r="AZ9" s="7"/>
      <c r="BA9" s="7"/>
      <c r="BB9" s="7"/>
      <c r="BC9" s="7"/>
      <c r="BD9" s="7"/>
      <c r="BE9" s="7"/>
      <c r="BF9" s="7"/>
      <c r="BG9" s="7"/>
    </row>
    <row r="10" spans="1:59" ht="18.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59" ht="18.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6"/>
      <c r="AN11" s="4"/>
      <c r="AO11" s="4"/>
      <c r="AP11" s="4"/>
    </row>
    <row r="12" spans="1:59" ht="18.75" customHeight="1">
      <c r="A12" s="276" t="s">
        <v>56</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4"/>
      <c r="Z12" s="4"/>
      <c r="AA12" s="4"/>
      <c r="AB12" s="4"/>
      <c r="AC12" s="4"/>
      <c r="AD12" s="4"/>
      <c r="AE12" s="4"/>
      <c r="AF12" s="4"/>
      <c r="AG12" s="4"/>
      <c r="AH12" s="4"/>
      <c r="AI12" s="4"/>
      <c r="AJ12" s="4"/>
      <c r="AK12" s="4"/>
      <c r="AL12" s="4"/>
      <c r="AM12" s="4"/>
      <c r="AN12" s="4"/>
      <c r="AO12" s="4"/>
      <c r="AP12" s="4"/>
    </row>
    <row r="13" spans="1:59" ht="18.75" customHeight="1">
      <c r="A13" s="276" t="s">
        <v>17</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4"/>
      <c r="Z13" s="4"/>
      <c r="AA13" s="4"/>
      <c r="AB13" s="4"/>
      <c r="AC13" s="4"/>
      <c r="AD13" s="4"/>
      <c r="AE13" s="4"/>
      <c r="AF13" s="4"/>
      <c r="AG13" s="4"/>
      <c r="AH13" s="4"/>
      <c r="AI13" s="4"/>
      <c r="AJ13" s="4"/>
      <c r="AK13" s="4"/>
      <c r="AL13" s="4"/>
      <c r="AM13" s="4"/>
      <c r="AN13" s="4"/>
      <c r="AO13" s="4"/>
      <c r="AP13" s="4"/>
    </row>
    <row r="14" spans="1:59" ht="18.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59" ht="18.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59" ht="18.75" customHeight="1">
      <c r="A16" s="4" t="s">
        <v>55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18.75" customHeight="1">
      <c r="A17" s="4" t="s">
        <v>57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18.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18.75" customHeight="1">
      <c r="A20" s="4" t="s">
        <v>249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ht="18.75" customHeight="1">
      <c r="A21" s="4" t="s">
        <v>42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18.75" customHeight="1">
      <c r="A23" s="4" t="s">
        <v>67</v>
      </c>
      <c r="B23" s="4"/>
      <c r="C23" s="4"/>
      <c r="D23" s="4"/>
      <c r="E23" s="4"/>
      <c r="F23" s="4"/>
      <c r="G23" s="4"/>
      <c r="H23" s="4"/>
      <c r="I23" s="277"/>
      <c r="J23" s="277"/>
      <c r="K23" s="277"/>
      <c r="L23" s="277"/>
      <c r="M23" s="277"/>
      <c r="N23" s="277"/>
      <c r="O23" s="276" t="s">
        <v>69</v>
      </c>
      <c r="P23" s="276"/>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18.75" customHeight="1">
      <c r="A25" s="4" t="s">
        <v>48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18.75" customHeight="1">
      <c r="A26" s="4" t="s">
        <v>63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18.75" customHeight="1">
      <c r="A27" s="4" t="s">
        <v>14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ht="18.75" customHeight="1">
      <c r="A28" s="5" t="s">
        <v>58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18.75" customHeight="1">
      <c r="A29" s="5" t="s">
        <v>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18.75" customHeight="1">
      <c r="A30" s="5" t="s">
        <v>62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18.75" customHeight="1">
      <c r="A31" s="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18.75" customHeight="1">
      <c r="A32" s="5" t="s">
        <v>51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18.75" customHeight="1">
      <c r="A33" s="5" t="s">
        <v>65</v>
      </c>
      <c r="B33" s="4"/>
      <c r="C33" s="4"/>
      <c r="D33" s="278"/>
      <c r="E33" s="278"/>
      <c r="F33" s="278"/>
      <c r="G33" s="278"/>
      <c r="H33" s="278"/>
      <c r="I33" s="4" t="s">
        <v>52</v>
      </c>
      <c r="J33" s="4"/>
      <c r="K33" s="278"/>
      <c r="L33" s="278"/>
      <c r="M33" s="278"/>
      <c r="N33" s="278"/>
      <c r="O33" s="278"/>
      <c r="P33" s="278"/>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8.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18.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18.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ht="18.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18.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ht="18.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ht="18.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18.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18.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8.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8.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18.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8.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18.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8.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8.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8.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8.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8.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8.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8.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8.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8.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8.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8.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8.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8.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8.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8.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8.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8.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18.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ht="18.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ht="18.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ht="18.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ht="18.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1:42" ht="18.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18.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ht="18.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8.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8.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8.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8.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8.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8.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8.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8.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8.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8.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8.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8.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8.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8.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8.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8.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8.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8.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8.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8.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8.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8.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8.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8.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8.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8.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8.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8.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8.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8.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8.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8.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8.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8.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8.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8.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8.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8.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8.75" customHeight="1"/>
    <row r="117" spans="1:42" ht="18.75" customHeight="1"/>
    <row r="118" spans="1:42" ht="18.75" customHeight="1"/>
    <row r="119" spans="1:42" ht="18.75" customHeight="1"/>
    <row r="120" spans="1:42" ht="18.75" customHeight="1"/>
    <row r="121" spans="1:42" ht="18.75" customHeight="1"/>
    <row r="122" spans="1:42" ht="18.75" customHeight="1"/>
    <row r="123" spans="1:42" ht="18.75" customHeight="1"/>
    <row r="124" spans="1:42" ht="18.75" customHeight="1"/>
    <row r="125" spans="1:42" ht="18.75" customHeight="1"/>
    <row r="126" spans="1:42" ht="18.75" customHeight="1"/>
    <row r="127" spans="1:42" ht="18.75" customHeight="1"/>
    <row r="128" spans="1:42"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sheetData>
  <sheetProtection algorithmName="SHA-512" hashValue="eGrcjlz1Nh89hL6Kp/LhWMeQYqicXEL7kXjDxvdyXjUPVD+WBRhi7nyk+oYRrCqSJu3irrEQopfqgLybRkj/XQ==" saltValue="lNFdCWDJECkjTl1ZjN+V/g==" spinCount="100000" sheet="1" formatCells="0"/>
  <mergeCells count="10">
    <mergeCell ref="I23:N23"/>
    <mergeCell ref="O23:P23"/>
    <mergeCell ref="D33:H33"/>
    <mergeCell ref="K33:P33"/>
    <mergeCell ref="J8:X9"/>
    <mergeCell ref="R2:X2"/>
    <mergeCell ref="R3:X3"/>
    <mergeCell ref="J7:X7"/>
    <mergeCell ref="A12:X12"/>
    <mergeCell ref="A13:X13"/>
  </mergeCells>
  <phoneticPr fontId="4"/>
  <dataValidations count="4">
    <dataValidation type="list" allowBlank="1" showInputMessage="1" sqref="R2" xr:uid="{00000000-0002-0000-0100-000000000000}">
      <formula1>$AY$2:$AY$3</formula1>
    </dataValidation>
    <dataValidation type="list" allowBlank="1" showInputMessage="1" sqref="R3" xr:uid="{00000000-0002-0000-0100-000001000000}">
      <formula1>$AY$4:$AY$5</formula1>
    </dataValidation>
    <dataValidation type="list" allowBlank="1" sqref="J8:X9" xr:uid="{00000000-0002-0000-0100-000002000000}">
      <formula1>$AY$8:$AY$9</formula1>
    </dataValidation>
    <dataValidation type="list" allowBlank="1" sqref="J7:X7" xr:uid="{00000000-0002-0000-0100-000003000000}">
      <formula1>$AY$6:$AY$7</formula1>
    </dataValidation>
  </dataValidations>
  <pageMargins left="1.1811023622047245" right="1.1811023622047245" top="1.1811023622047245" bottom="1.181102362204724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9"/>
  <sheetViews>
    <sheetView showGridLines="0" showZeros="0" tabSelected="1" view="pageBreakPreview" zoomScale="55" zoomScaleNormal="55" zoomScaleSheetLayoutView="55" workbookViewId="0">
      <selection activeCell="M5" sqref="M5"/>
    </sheetView>
  </sheetViews>
  <sheetFormatPr defaultColWidth="8" defaultRowHeight="14.25"/>
  <cols>
    <col min="1" max="1" width="20.625" style="8" customWidth="1"/>
    <col min="2" max="2" width="33.625" style="9" customWidth="1"/>
    <col min="3" max="10" width="19" style="10" customWidth="1"/>
    <col min="11" max="11" width="18.25" style="10" customWidth="1"/>
    <col min="12" max="12" width="3.25" style="10" customWidth="1"/>
    <col min="13" max="13" width="1.375" style="10" customWidth="1"/>
    <col min="14" max="16384" width="8" style="10"/>
  </cols>
  <sheetData>
    <row r="1" spans="1:13" ht="27" customHeight="1">
      <c r="A1" s="11" t="s">
        <v>23</v>
      </c>
      <c r="B1" s="11"/>
      <c r="C1" s="3"/>
      <c r="D1" s="3"/>
      <c r="E1" s="3"/>
      <c r="F1" s="3"/>
      <c r="G1" s="3"/>
      <c r="H1" s="3"/>
      <c r="I1" s="3"/>
      <c r="J1" s="3"/>
      <c r="K1" s="3"/>
    </row>
    <row r="2" spans="1:13" ht="27" customHeight="1">
      <c r="A2" s="262" t="s">
        <v>34</v>
      </c>
      <c r="B2" s="262"/>
      <c r="C2" s="262"/>
      <c r="D2" s="262"/>
      <c r="E2" s="262"/>
      <c r="F2" s="262"/>
      <c r="G2" s="262"/>
      <c r="H2" s="262"/>
      <c r="I2" s="262"/>
      <c r="J2" s="262"/>
      <c r="K2" s="262"/>
    </row>
    <row r="3" spans="1:13" ht="27" customHeight="1">
      <c r="A3" s="12" t="s">
        <v>26</v>
      </c>
      <c r="B3" s="16"/>
      <c r="C3" s="16"/>
      <c r="D3" s="16"/>
      <c r="E3" s="16"/>
      <c r="F3" s="16"/>
      <c r="G3" s="16"/>
      <c r="H3" s="16"/>
      <c r="I3" s="22" t="s">
        <v>248</v>
      </c>
      <c r="J3" s="280"/>
      <c r="K3" s="280"/>
      <c r="L3" s="10" t="s">
        <v>71</v>
      </c>
    </row>
    <row r="4" spans="1:13" ht="142.5" customHeight="1">
      <c r="A4" s="13" t="s">
        <v>13</v>
      </c>
      <c r="B4" s="13" t="s">
        <v>22</v>
      </c>
      <c r="C4" s="13" t="s">
        <v>18</v>
      </c>
      <c r="D4" s="13" t="s">
        <v>15</v>
      </c>
      <c r="E4" s="13" t="s">
        <v>7</v>
      </c>
      <c r="F4" s="13" t="s">
        <v>8</v>
      </c>
      <c r="G4" s="13" t="s">
        <v>24</v>
      </c>
      <c r="H4" s="13" t="s">
        <v>25</v>
      </c>
      <c r="I4" s="13" t="s">
        <v>5</v>
      </c>
      <c r="J4" s="13" t="s">
        <v>21</v>
      </c>
      <c r="K4" s="281" t="s">
        <v>1</v>
      </c>
      <c r="L4" s="281"/>
    </row>
    <row r="5" spans="1:13" ht="75.75" customHeight="1">
      <c r="A5" s="14" t="s">
        <v>36</v>
      </c>
      <c r="B5" s="17" t="s">
        <v>38</v>
      </c>
      <c r="C5" s="19"/>
      <c r="D5" s="19"/>
      <c r="E5" s="21">
        <f>C5-D5</f>
        <v>0</v>
      </c>
      <c r="F5" s="19"/>
      <c r="G5" s="19"/>
      <c r="H5" s="21">
        <f>G5</f>
        <v>0</v>
      </c>
      <c r="I5" s="19"/>
      <c r="J5" s="21">
        <f>H5-I5</f>
        <v>0</v>
      </c>
      <c r="K5" s="282"/>
      <c r="L5" s="282"/>
    </row>
    <row r="6" spans="1:13" ht="95.25" customHeight="1">
      <c r="A6" s="283" t="s">
        <v>44</v>
      </c>
      <c r="B6" s="284"/>
      <c r="C6" s="20">
        <f t="shared" ref="C6:J6" si="0">C5</f>
        <v>0</v>
      </c>
      <c r="D6" s="21">
        <f t="shared" si="0"/>
        <v>0</v>
      </c>
      <c r="E6" s="21">
        <f t="shared" si="0"/>
        <v>0</v>
      </c>
      <c r="F6" s="21">
        <f t="shared" si="0"/>
        <v>0</v>
      </c>
      <c r="G6" s="21">
        <f t="shared" si="0"/>
        <v>0</v>
      </c>
      <c r="H6" s="21">
        <f t="shared" si="0"/>
        <v>0</v>
      </c>
      <c r="I6" s="21">
        <f t="shared" si="0"/>
        <v>0</v>
      </c>
      <c r="J6" s="21">
        <f t="shared" si="0"/>
        <v>0</v>
      </c>
      <c r="K6" s="285"/>
      <c r="L6" s="285"/>
    </row>
    <row r="7" spans="1:13" s="9" customFormat="1" ht="24.75" customHeight="1">
      <c r="A7" s="15" t="s">
        <v>19</v>
      </c>
      <c r="B7" s="10" t="s">
        <v>28</v>
      </c>
      <c r="C7" s="10"/>
      <c r="D7" s="10"/>
      <c r="E7" s="10"/>
      <c r="F7" s="10"/>
      <c r="G7" s="10"/>
      <c r="H7" s="10"/>
      <c r="I7" s="10"/>
      <c r="J7" s="10"/>
      <c r="K7" s="286" t="s">
        <v>31</v>
      </c>
      <c r="L7" s="286"/>
    </row>
    <row r="8" spans="1:13" s="9" customFormat="1" ht="24.75" customHeight="1">
      <c r="A8" s="15" t="s">
        <v>20</v>
      </c>
      <c r="B8" s="10" t="s">
        <v>30</v>
      </c>
      <c r="C8" s="18"/>
      <c r="D8" s="18"/>
      <c r="E8" s="18"/>
      <c r="F8" s="18"/>
      <c r="G8" s="18"/>
      <c r="H8" s="18"/>
      <c r="I8" s="18"/>
      <c r="J8" s="18"/>
      <c r="K8" s="18"/>
    </row>
    <row r="9" spans="1:13" s="9" customFormat="1" ht="24.75" customHeight="1">
      <c r="A9" s="15" t="s">
        <v>6</v>
      </c>
      <c r="B9" s="287" t="s">
        <v>29</v>
      </c>
      <c r="C9" s="287"/>
      <c r="D9" s="287"/>
      <c r="E9" s="287"/>
      <c r="F9" s="287"/>
      <c r="G9" s="287"/>
      <c r="H9" s="287"/>
      <c r="I9" s="287"/>
      <c r="J9" s="287"/>
      <c r="K9" s="287"/>
    </row>
  </sheetData>
  <sheetProtection algorithmName="SHA-512" hashValue="zfqWDMgUWmnAg1KEVJum4sHM1foT9yo/3jwldDsGrS0O+JKkD0+Gp8Tv6VQ8qhOBoSLqsXrrk1IKtXZW7ciCog==" saltValue="MoTAFmknLA07h30OAf63AA==" spinCount="100000" sheet="1" formatCells="0"/>
  <mergeCells count="8">
    <mergeCell ref="K7:L7"/>
    <mergeCell ref="B9:K9"/>
    <mergeCell ref="A2:K2"/>
    <mergeCell ref="J3:K3"/>
    <mergeCell ref="K4:L4"/>
    <mergeCell ref="K5:L5"/>
    <mergeCell ref="A6:B6"/>
    <mergeCell ref="K6:L6"/>
  </mergeCells>
  <phoneticPr fontId="4"/>
  <pageMargins left="0.39370078740157483" right="0.39370078740157483" top="0.98425196850393692" bottom="0.78740157480314965" header="0.51181102362204722" footer="0.51181102362204722"/>
  <pageSetup paperSize="9" scale="6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50"/>
  <sheetViews>
    <sheetView showGridLines="0" workbookViewId="0"/>
  </sheetViews>
  <sheetFormatPr defaultColWidth="2.25" defaultRowHeight="12"/>
  <cols>
    <col min="1" max="1" width="2.625" style="23" customWidth="1"/>
    <col min="2" max="16384" width="2.25" style="23"/>
  </cols>
  <sheetData>
    <row r="1" spans="1:39" ht="13.5" customHeight="1">
      <c r="A1" s="24" t="s">
        <v>49</v>
      </c>
      <c r="C1" s="25"/>
      <c r="D1" s="25"/>
    </row>
    <row r="2" spans="1:39" ht="18" customHeight="1">
      <c r="A2" s="24"/>
      <c r="C2" s="25"/>
      <c r="D2" s="25"/>
    </row>
    <row r="3" spans="1:39" ht="18" customHeight="1">
      <c r="A3" s="24"/>
      <c r="C3" s="25"/>
      <c r="D3" s="25"/>
    </row>
    <row r="4" spans="1:39" ht="18" customHeight="1">
      <c r="A4" s="288" t="s">
        <v>38</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row>
    <row r="5" spans="1:39" ht="18" customHeight="1">
      <c r="A5" s="288" t="s">
        <v>43</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row>
    <row r="6" spans="1:39" ht="18" customHeight="1">
      <c r="C6" s="25"/>
      <c r="D6" s="25"/>
    </row>
    <row r="7" spans="1:39">
      <c r="A7" s="23" t="s">
        <v>72</v>
      </c>
      <c r="C7" s="25"/>
      <c r="D7" s="25"/>
    </row>
    <row r="8" spans="1:39" ht="11.25" customHeight="1">
      <c r="C8" s="25"/>
      <c r="D8" s="25"/>
    </row>
    <row r="9" spans="1:39" ht="13.5" customHeight="1">
      <c r="A9" s="378" t="s">
        <v>39</v>
      </c>
      <c r="B9" s="28" t="s">
        <v>73</v>
      </c>
      <c r="C9" s="40"/>
      <c r="D9" s="40"/>
      <c r="E9" s="36"/>
      <c r="F9" s="36"/>
      <c r="G9" s="36"/>
      <c r="H9" s="36"/>
      <c r="I9" s="36"/>
      <c r="J9" s="36"/>
      <c r="K9" s="47"/>
      <c r="L9" s="289"/>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1"/>
    </row>
    <row r="10" spans="1:39" ht="21" customHeight="1">
      <c r="A10" s="376"/>
      <c r="B10" s="29" t="s">
        <v>45</v>
      </c>
      <c r="C10" s="41"/>
      <c r="D10" s="41"/>
      <c r="E10" s="43"/>
      <c r="F10" s="43"/>
      <c r="G10" s="43"/>
      <c r="H10" s="43"/>
      <c r="I10" s="43"/>
      <c r="J10" s="43"/>
      <c r="K10" s="48"/>
      <c r="L10" s="292"/>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4"/>
    </row>
    <row r="11" spans="1:39">
      <c r="A11" s="376"/>
      <c r="B11" s="357" t="s">
        <v>74</v>
      </c>
      <c r="C11" s="358"/>
      <c r="D11" s="358"/>
      <c r="E11" s="358"/>
      <c r="F11" s="358"/>
      <c r="G11" s="358"/>
      <c r="H11" s="358"/>
      <c r="I11" s="358"/>
      <c r="J11" s="358"/>
      <c r="K11" s="359"/>
      <c r="L11" s="42" t="s">
        <v>77</v>
      </c>
      <c r="M11" s="42"/>
      <c r="N11" s="42"/>
      <c r="O11" s="42"/>
      <c r="P11" s="42"/>
      <c r="Q11" s="295"/>
      <c r="R11" s="295"/>
      <c r="S11" s="42" t="s">
        <v>80</v>
      </c>
      <c r="T11" s="295"/>
      <c r="U11" s="295"/>
      <c r="V11" s="295"/>
      <c r="W11" s="42" t="s">
        <v>71</v>
      </c>
      <c r="X11" s="42"/>
      <c r="Y11" s="42"/>
      <c r="Z11" s="42"/>
      <c r="AA11" s="42"/>
      <c r="AB11" s="42"/>
      <c r="AC11" s="42"/>
      <c r="AD11" s="42"/>
      <c r="AE11" s="42"/>
      <c r="AF11" s="42"/>
      <c r="AG11" s="42"/>
      <c r="AH11" s="42"/>
      <c r="AI11" s="42"/>
      <c r="AJ11" s="42"/>
      <c r="AK11" s="42"/>
      <c r="AL11" s="42"/>
      <c r="AM11" s="49"/>
    </row>
    <row r="12" spans="1:39" ht="13.5" customHeight="1">
      <c r="A12" s="376"/>
      <c r="B12" s="344"/>
      <c r="C12" s="345"/>
      <c r="D12" s="345"/>
      <c r="E12" s="345"/>
      <c r="F12" s="345"/>
      <c r="G12" s="345"/>
      <c r="H12" s="345"/>
      <c r="I12" s="345"/>
      <c r="J12" s="345"/>
      <c r="K12" s="360"/>
      <c r="L12" s="364"/>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6"/>
    </row>
    <row r="13" spans="1:39" ht="13.5" customHeight="1">
      <c r="A13" s="376"/>
      <c r="B13" s="361"/>
      <c r="C13" s="362"/>
      <c r="D13" s="362"/>
      <c r="E13" s="362"/>
      <c r="F13" s="362"/>
      <c r="G13" s="362"/>
      <c r="H13" s="362"/>
      <c r="I13" s="362"/>
      <c r="J13" s="362"/>
      <c r="K13" s="363"/>
      <c r="L13" s="367"/>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9"/>
    </row>
    <row r="14" spans="1:39" ht="18" customHeight="1">
      <c r="A14" s="376"/>
      <c r="B14" s="31" t="s">
        <v>81</v>
      </c>
      <c r="C14" s="39"/>
      <c r="D14" s="39"/>
      <c r="E14" s="26"/>
      <c r="F14" s="26"/>
      <c r="G14" s="26"/>
      <c r="H14" s="26"/>
      <c r="I14" s="26"/>
      <c r="J14" s="26"/>
      <c r="K14" s="26"/>
      <c r="L14" s="31" t="s">
        <v>35</v>
      </c>
      <c r="M14" s="26"/>
      <c r="N14" s="26"/>
      <c r="O14" s="26"/>
      <c r="P14" s="26"/>
      <c r="Q14" s="26"/>
      <c r="R14" s="50"/>
      <c r="S14" s="296"/>
      <c r="T14" s="297"/>
      <c r="U14" s="297"/>
      <c r="V14" s="297"/>
      <c r="W14" s="297"/>
      <c r="X14" s="297"/>
      <c r="Y14" s="298"/>
      <c r="Z14" s="31" t="s">
        <v>61</v>
      </c>
      <c r="AA14" s="26"/>
      <c r="AB14" s="26"/>
      <c r="AC14" s="26"/>
      <c r="AD14" s="26"/>
      <c r="AE14" s="26"/>
      <c r="AF14" s="50"/>
      <c r="AG14" s="299"/>
      <c r="AH14" s="297"/>
      <c r="AI14" s="297"/>
      <c r="AJ14" s="297"/>
      <c r="AK14" s="297"/>
      <c r="AL14" s="297"/>
      <c r="AM14" s="298"/>
    </row>
    <row r="15" spans="1:39" ht="18" customHeight="1">
      <c r="A15" s="376"/>
      <c r="B15" s="31" t="s">
        <v>82</v>
      </c>
      <c r="C15" s="39"/>
      <c r="D15" s="39"/>
      <c r="E15" s="26"/>
      <c r="F15" s="26"/>
      <c r="G15" s="26"/>
      <c r="H15" s="26"/>
      <c r="I15" s="26"/>
      <c r="J15" s="26"/>
      <c r="K15" s="26"/>
      <c r="L15" s="31" t="s">
        <v>83</v>
      </c>
      <c r="M15" s="26"/>
      <c r="N15" s="26"/>
      <c r="O15" s="26"/>
      <c r="P15" s="26"/>
      <c r="Q15" s="26"/>
      <c r="R15" s="50"/>
      <c r="S15" s="296"/>
      <c r="T15" s="297"/>
      <c r="U15" s="297"/>
      <c r="V15" s="297"/>
      <c r="W15" s="297"/>
      <c r="X15" s="297"/>
      <c r="Y15" s="298"/>
      <c r="Z15" s="31" t="s">
        <v>54</v>
      </c>
      <c r="AA15" s="26"/>
      <c r="AB15" s="26"/>
      <c r="AC15" s="26"/>
      <c r="AD15" s="26"/>
      <c r="AE15" s="26"/>
      <c r="AF15" s="50"/>
      <c r="AG15" s="296"/>
      <c r="AH15" s="297"/>
      <c r="AI15" s="297"/>
      <c r="AJ15" s="297"/>
      <c r="AK15" s="297"/>
      <c r="AL15" s="297"/>
      <c r="AM15" s="298"/>
    </row>
    <row r="16" spans="1:39" ht="18.75" customHeight="1">
      <c r="A16" s="377"/>
      <c r="B16" s="31" t="s">
        <v>68</v>
      </c>
      <c r="C16" s="39"/>
      <c r="D16" s="39"/>
      <c r="E16" s="26"/>
      <c r="F16" s="26"/>
      <c r="G16" s="26"/>
      <c r="H16" s="26"/>
      <c r="I16" s="26"/>
      <c r="J16" s="26"/>
      <c r="K16" s="26"/>
      <c r="L16" s="31" t="s">
        <v>83</v>
      </c>
      <c r="M16" s="26"/>
      <c r="N16" s="26"/>
      <c r="O16" s="26"/>
      <c r="P16" s="26"/>
      <c r="Q16" s="26"/>
      <c r="R16" s="50"/>
      <c r="S16" s="296"/>
      <c r="T16" s="297"/>
      <c r="U16" s="297"/>
      <c r="V16" s="297"/>
      <c r="W16" s="297"/>
      <c r="X16" s="297"/>
      <c r="Y16" s="298"/>
      <c r="Z16" s="31" t="s">
        <v>54</v>
      </c>
      <c r="AA16" s="26"/>
      <c r="AB16" s="26"/>
      <c r="AC16" s="26"/>
      <c r="AD16" s="26"/>
      <c r="AE16" s="26"/>
      <c r="AF16" s="50"/>
      <c r="AG16" s="296"/>
      <c r="AH16" s="297"/>
      <c r="AI16" s="297"/>
      <c r="AJ16" s="297"/>
      <c r="AK16" s="297"/>
      <c r="AL16" s="297"/>
      <c r="AM16" s="298"/>
    </row>
    <row r="17" spans="1:39" ht="18" customHeight="1">
      <c r="A17" s="26" t="s">
        <v>3</v>
      </c>
      <c r="B17" s="26"/>
      <c r="C17" s="26"/>
      <c r="D17" s="26"/>
      <c r="E17" s="26"/>
      <c r="F17" s="26"/>
      <c r="G17" s="4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50"/>
    </row>
    <row r="18" spans="1:39" ht="22.5" customHeight="1">
      <c r="A18" s="370" t="s">
        <v>37</v>
      </c>
      <c r="B18" s="371"/>
      <c r="C18" s="371"/>
      <c r="D18" s="371"/>
      <c r="E18" s="371"/>
      <c r="F18" s="371"/>
      <c r="G18" s="371"/>
      <c r="H18" s="371"/>
      <c r="I18" s="371"/>
      <c r="J18" s="371"/>
      <c r="K18" s="371"/>
      <c r="L18" s="371"/>
      <c r="M18" s="371"/>
      <c r="N18" s="371"/>
      <c r="O18" s="371"/>
      <c r="P18" s="371"/>
      <c r="Q18" s="371"/>
      <c r="R18" s="371"/>
      <c r="S18" s="372"/>
      <c r="T18" s="300" t="s">
        <v>9</v>
      </c>
      <c r="U18" s="301"/>
      <c r="V18" s="301"/>
      <c r="W18" s="301"/>
      <c r="X18" s="301"/>
      <c r="Y18" s="301"/>
      <c r="Z18" s="301"/>
      <c r="AA18" s="301"/>
      <c r="AB18" s="301"/>
      <c r="AC18" s="302"/>
      <c r="AD18" s="300" t="s">
        <v>59</v>
      </c>
      <c r="AE18" s="301"/>
      <c r="AF18" s="301"/>
      <c r="AG18" s="301"/>
      <c r="AH18" s="301"/>
      <c r="AI18" s="301"/>
      <c r="AJ18" s="301"/>
      <c r="AK18" s="301"/>
      <c r="AL18" s="301"/>
      <c r="AM18" s="302"/>
    </row>
    <row r="19" spans="1:39" ht="12.75" customHeight="1">
      <c r="A19" s="373"/>
      <c r="B19" s="374"/>
      <c r="C19" s="374"/>
      <c r="D19" s="374"/>
      <c r="E19" s="374"/>
      <c r="F19" s="374"/>
      <c r="G19" s="374"/>
      <c r="H19" s="374"/>
      <c r="I19" s="374"/>
      <c r="J19" s="374"/>
      <c r="K19" s="374"/>
      <c r="L19" s="374"/>
      <c r="M19" s="374"/>
      <c r="N19" s="374"/>
      <c r="O19" s="374"/>
      <c r="P19" s="374"/>
      <c r="Q19" s="374"/>
      <c r="R19" s="374"/>
      <c r="S19" s="375"/>
      <c r="T19" s="303" t="s">
        <v>12</v>
      </c>
      <c r="U19" s="304"/>
      <c r="V19" s="304"/>
      <c r="W19" s="305"/>
      <c r="X19" s="306" t="s">
        <v>66</v>
      </c>
      <c r="Y19" s="306"/>
      <c r="Z19" s="306"/>
      <c r="AA19" s="306"/>
      <c r="AB19" s="306"/>
      <c r="AC19" s="307"/>
      <c r="AD19" s="303" t="s">
        <v>12</v>
      </c>
      <c r="AE19" s="304"/>
      <c r="AF19" s="304"/>
      <c r="AG19" s="305"/>
      <c r="AH19" s="308" t="s">
        <v>66</v>
      </c>
      <c r="AI19" s="308"/>
      <c r="AJ19" s="308"/>
      <c r="AK19" s="308"/>
      <c r="AL19" s="308"/>
      <c r="AM19" s="309"/>
    </row>
    <row r="20" spans="1:39" ht="12.75" customHeight="1">
      <c r="A20" s="378" t="s">
        <v>10</v>
      </c>
      <c r="B20" s="28" t="s">
        <v>85</v>
      </c>
      <c r="C20" s="36"/>
      <c r="D20" s="36"/>
      <c r="E20" s="36"/>
      <c r="F20" s="36"/>
      <c r="G20" s="36"/>
      <c r="H20" s="36"/>
      <c r="I20" s="36"/>
      <c r="J20" s="36"/>
      <c r="K20" s="36"/>
      <c r="L20" s="36"/>
      <c r="M20" s="36"/>
      <c r="N20" s="36"/>
      <c r="O20" s="36"/>
      <c r="P20" s="36"/>
      <c r="Q20" s="36"/>
      <c r="R20" s="36"/>
      <c r="S20" s="47"/>
      <c r="T20" s="310">
        <f ca="1">COUNTIFS('申請額一覧 '!$E$6:$E$20,B20,'申請額一覧 '!$H$6:$H$20,"&gt;0")</f>
        <v>0</v>
      </c>
      <c r="U20" s="311"/>
      <c r="V20" s="312" t="s">
        <v>86</v>
      </c>
      <c r="W20" s="313"/>
      <c r="X20" s="314">
        <f ca="1">SUMIF('申請額一覧 '!$E$6:$E$20,B20,'申請額一覧 '!$H$6:$H$20)</f>
        <v>0</v>
      </c>
      <c r="Y20" s="315"/>
      <c r="Z20" s="315"/>
      <c r="AA20" s="315"/>
      <c r="AB20" s="54" t="s">
        <v>87</v>
      </c>
      <c r="AC20" s="62"/>
      <c r="AD20" s="310">
        <f ca="1">COUNTIFS('申請額一覧 '!$E$6:$E$20,B20,'申請額一覧 '!$N$6:$N$20,"&gt;0")</f>
        <v>0</v>
      </c>
      <c r="AE20" s="311"/>
      <c r="AF20" s="312" t="s">
        <v>86</v>
      </c>
      <c r="AG20" s="313"/>
      <c r="AH20" s="314">
        <f ca="1">SUMIF('申請額一覧 '!$E$6:$E$20,B20,'申請額一覧 '!$N$6:$N$20)</f>
        <v>0</v>
      </c>
      <c r="AI20" s="315"/>
      <c r="AJ20" s="315"/>
      <c r="AK20" s="315"/>
      <c r="AL20" s="54" t="s">
        <v>87</v>
      </c>
      <c r="AM20" s="62"/>
    </row>
    <row r="21" spans="1:39" ht="12.75" customHeight="1">
      <c r="A21" s="376"/>
      <c r="B21" s="32" t="s">
        <v>88</v>
      </c>
      <c r="C21" s="35"/>
      <c r="D21" s="35"/>
      <c r="E21" s="35"/>
      <c r="F21" s="35"/>
      <c r="G21" s="35"/>
      <c r="H21" s="35"/>
      <c r="I21" s="35"/>
      <c r="J21" s="35"/>
      <c r="K21" s="35"/>
      <c r="L21" s="35"/>
      <c r="M21" s="35"/>
      <c r="N21" s="35"/>
      <c r="O21" s="35"/>
      <c r="P21" s="35"/>
      <c r="Q21" s="35"/>
      <c r="R21" s="35"/>
      <c r="S21" s="51"/>
      <c r="T21" s="316">
        <f ca="1">COUNTIFS('申請額一覧 '!$E$6:$E$20,B21,'申請額一覧 '!$H$6:$H$20,"&gt;0")</f>
        <v>0</v>
      </c>
      <c r="U21" s="317"/>
      <c r="V21" s="318" t="s">
        <v>86</v>
      </c>
      <c r="W21" s="319"/>
      <c r="X21" s="320">
        <f ca="1">SUMIF('申請額一覧 '!$E$6:$E$20,B21,'申請額一覧 '!$H$6:$H$20)</f>
        <v>0</v>
      </c>
      <c r="Y21" s="321"/>
      <c r="Z21" s="321"/>
      <c r="AA21" s="321"/>
      <c r="AB21" s="55" t="s">
        <v>87</v>
      </c>
      <c r="AC21" s="63"/>
      <c r="AD21" s="316">
        <f ca="1">COUNTIFS('申請額一覧 '!$E$6:$E$20,B21,'申請額一覧 '!$N$6:$N$20,"&gt;0")</f>
        <v>0</v>
      </c>
      <c r="AE21" s="317"/>
      <c r="AF21" s="318" t="s">
        <v>86</v>
      </c>
      <c r="AG21" s="319"/>
      <c r="AH21" s="322">
        <f ca="1">SUMIF('申請額一覧 '!$E$6:$E$20,B21,'申請額一覧 '!$N$6:$N$20)</f>
        <v>0</v>
      </c>
      <c r="AI21" s="323"/>
      <c r="AJ21" s="323"/>
      <c r="AK21" s="323"/>
      <c r="AL21" s="55" t="s">
        <v>87</v>
      </c>
      <c r="AM21" s="63"/>
    </row>
    <row r="22" spans="1:39" ht="12.75" customHeight="1">
      <c r="A22" s="376"/>
      <c r="B22" s="32" t="s">
        <v>89</v>
      </c>
      <c r="C22" s="35"/>
      <c r="D22" s="35"/>
      <c r="E22" s="35"/>
      <c r="F22" s="35"/>
      <c r="G22" s="35"/>
      <c r="H22" s="35"/>
      <c r="I22" s="35"/>
      <c r="J22" s="35"/>
      <c r="K22" s="35"/>
      <c r="L22" s="35"/>
      <c r="M22" s="35"/>
      <c r="N22" s="35"/>
      <c r="O22" s="35"/>
      <c r="P22" s="35"/>
      <c r="Q22" s="35"/>
      <c r="R22" s="35"/>
      <c r="S22" s="51"/>
      <c r="T22" s="316">
        <f ca="1">COUNTIFS('申請額一覧 '!$E$6:$E$20,B22,'申請額一覧 '!$H$6:$H$20,"&gt;0")</f>
        <v>0</v>
      </c>
      <c r="U22" s="317"/>
      <c r="V22" s="318" t="s">
        <v>86</v>
      </c>
      <c r="W22" s="319"/>
      <c r="X22" s="322">
        <f ca="1">SUMIF('申請額一覧 '!$E$6:$E$20,B22,'申請額一覧 '!$H$6:$H$20)</f>
        <v>0</v>
      </c>
      <c r="Y22" s="323"/>
      <c r="Z22" s="323"/>
      <c r="AA22" s="323"/>
      <c r="AB22" s="55" t="s">
        <v>87</v>
      </c>
      <c r="AC22" s="63"/>
      <c r="AD22" s="316">
        <f ca="1">COUNTIFS('申請額一覧 '!$E$6:$E$20,B22,'申請額一覧 '!$N$6:$N$20,"&gt;0")</f>
        <v>0</v>
      </c>
      <c r="AE22" s="317"/>
      <c r="AF22" s="318" t="s">
        <v>86</v>
      </c>
      <c r="AG22" s="319"/>
      <c r="AH22" s="322">
        <f ca="1">SUMIF('申請額一覧 '!$E$6:$E$20,B22,'申請額一覧 '!$N$6:$N$20)</f>
        <v>0</v>
      </c>
      <c r="AI22" s="323"/>
      <c r="AJ22" s="323"/>
      <c r="AK22" s="323"/>
      <c r="AL22" s="55" t="s">
        <v>87</v>
      </c>
      <c r="AM22" s="63"/>
    </row>
    <row r="23" spans="1:39" ht="12.75" customHeight="1">
      <c r="A23" s="376"/>
      <c r="B23" s="32" t="s">
        <v>90</v>
      </c>
      <c r="C23" s="35"/>
      <c r="D23" s="35"/>
      <c r="E23" s="35"/>
      <c r="F23" s="35"/>
      <c r="G23" s="35"/>
      <c r="H23" s="35"/>
      <c r="I23" s="35"/>
      <c r="J23" s="35"/>
      <c r="K23" s="35"/>
      <c r="L23" s="35"/>
      <c r="M23" s="35"/>
      <c r="N23" s="35"/>
      <c r="O23" s="35"/>
      <c r="P23" s="35"/>
      <c r="Q23" s="35"/>
      <c r="R23" s="35"/>
      <c r="S23" s="35"/>
      <c r="T23" s="316">
        <f ca="1">COUNTIFS('申請額一覧 '!$E$6:$E$20,B23,'申請額一覧 '!$H$6:$H$20,"&gt;0")</f>
        <v>0</v>
      </c>
      <c r="U23" s="317"/>
      <c r="V23" s="318" t="s">
        <v>86</v>
      </c>
      <c r="W23" s="319"/>
      <c r="X23" s="322">
        <f ca="1">SUMIF('申請額一覧 '!$E$6:$E$20,B23,'申請額一覧 '!$H$6:$H$20)</f>
        <v>0</v>
      </c>
      <c r="Y23" s="323"/>
      <c r="Z23" s="323"/>
      <c r="AA23" s="323"/>
      <c r="AB23" s="56" t="s">
        <v>87</v>
      </c>
      <c r="AC23" s="63"/>
      <c r="AD23" s="316">
        <f ca="1">COUNTIFS('申請額一覧 '!$E$6:$E$20,B23,'申請額一覧 '!$N$6:$N$20,"&gt;0")</f>
        <v>0</v>
      </c>
      <c r="AE23" s="317"/>
      <c r="AF23" s="318" t="s">
        <v>86</v>
      </c>
      <c r="AG23" s="319"/>
      <c r="AH23" s="322">
        <f ca="1">SUMIF('申請額一覧 '!$E$6:$E$20,B23,'申請額一覧 '!$N$6:$N$20)</f>
        <v>0</v>
      </c>
      <c r="AI23" s="323"/>
      <c r="AJ23" s="323"/>
      <c r="AK23" s="323"/>
      <c r="AL23" s="56" t="s">
        <v>87</v>
      </c>
      <c r="AM23" s="63"/>
    </row>
    <row r="24" spans="1:39" ht="12.75" customHeight="1">
      <c r="A24" s="376"/>
      <c r="B24" s="32" t="s">
        <v>92</v>
      </c>
      <c r="C24" s="35"/>
      <c r="D24" s="35"/>
      <c r="E24" s="35"/>
      <c r="F24" s="35"/>
      <c r="G24" s="35"/>
      <c r="H24" s="35"/>
      <c r="I24" s="35"/>
      <c r="J24" s="35"/>
      <c r="K24" s="35"/>
      <c r="L24" s="35"/>
      <c r="M24" s="35"/>
      <c r="N24" s="35"/>
      <c r="O24" s="35"/>
      <c r="P24" s="35"/>
      <c r="Q24" s="35"/>
      <c r="R24" s="35"/>
      <c r="S24" s="35"/>
      <c r="T24" s="316">
        <f ca="1">COUNTIFS('申請額一覧 '!$E$6:$E$20,B24,'申請額一覧 '!$H$6:$H$20,"&gt;0")</f>
        <v>0</v>
      </c>
      <c r="U24" s="317"/>
      <c r="V24" s="318" t="s">
        <v>86</v>
      </c>
      <c r="W24" s="319"/>
      <c r="X24" s="322">
        <f ca="1">SUMIF('申請額一覧 '!$E$6:$E$20,B24,'申請額一覧 '!$H$6:$H$20)</f>
        <v>0</v>
      </c>
      <c r="Y24" s="323"/>
      <c r="Z24" s="323"/>
      <c r="AA24" s="323"/>
      <c r="AB24" s="56" t="s">
        <v>87</v>
      </c>
      <c r="AC24" s="63"/>
      <c r="AD24" s="316">
        <f ca="1">COUNTIFS('申請額一覧 '!$E$6:$E$20,B24,'申請額一覧 '!$N$6:$N$20,"&gt;0")</f>
        <v>0</v>
      </c>
      <c r="AE24" s="317"/>
      <c r="AF24" s="318" t="s">
        <v>86</v>
      </c>
      <c r="AG24" s="319"/>
      <c r="AH24" s="322">
        <f ca="1">SUMIF('申請額一覧 '!$E$6:$E$20,B24,'申請額一覧 '!$N$6:$N$20)</f>
        <v>0</v>
      </c>
      <c r="AI24" s="323"/>
      <c r="AJ24" s="323"/>
      <c r="AK24" s="323"/>
      <c r="AL24" s="56" t="s">
        <v>87</v>
      </c>
      <c r="AM24" s="63"/>
    </row>
    <row r="25" spans="1:39" ht="12.75" customHeight="1">
      <c r="A25" s="376"/>
      <c r="B25" s="32" t="s">
        <v>93</v>
      </c>
      <c r="C25" s="35"/>
      <c r="D25" s="35"/>
      <c r="E25" s="35"/>
      <c r="F25" s="35"/>
      <c r="G25" s="35"/>
      <c r="H25" s="35"/>
      <c r="I25" s="35"/>
      <c r="J25" s="35"/>
      <c r="K25" s="35"/>
      <c r="L25" s="35"/>
      <c r="M25" s="35"/>
      <c r="N25" s="35"/>
      <c r="O25" s="35"/>
      <c r="P25" s="35"/>
      <c r="Q25" s="35"/>
      <c r="R25" s="35"/>
      <c r="S25" s="35"/>
      <c r="T25" s="316">
        <f ca="1">COUNTIFS('申請額一覧 '!$E$6:$E$20,B25,'申請額一覧 '!$H$6:$H$20,"&gt;0")</f>
        <v>0</v>
      </c>
      <c r="U25" s="317"/>
      <c r="V25" s="318" t="s">
        <v>86</v>
      </c>
      <c r="W25" s="319"/>
      <c r="X25" s="322">
        <f ca="1">SUMIF('申請額一覧 '!$E$6:$E$20,B25,'申請額一覧 '!$H$6:$H$20)</f>
        <v>0</v>
      </c>
      <c r="Y25" s="323"/>
      <c r="Z25" s="323"/>
      <c r="AA25" s="323"/>
      <c r="AB25" s="55" t="s">
        <v>87</v>
      </c>
      <c r="AC25" s="63"/>
      <c r="AD25" s="316">
        <f ca="1">COUNTIFS('申請額一覧 '!$E$6:$E$20,B25,'申請額一覧 '!$N$6:$N$20,"&gt;0")</f>
        <v>0</v>
      </c>
      <c r="AE25" s="317"/>
      <c r="AF25" s="318" t="s">
        <v>86</v>
      </c>
      <c r="AG25" s="319"/>
      <c r="AH25" s="322">
        <f ca="1">SUMIF('申請額一覧 '!$E$6:$E$20,B25,'申請額一覧 '!$N$6:$N$20)</f>
        <v>0</v>
      </c>
      <c r="AI25" s="323"/>
      <c r="AJ25" s="323"/>
      <c r="AK25" s="323"/>
      <c r="AL25" s="55" t="s">
        <v>87</v>
      </c>
      <c r="AM25" s="63"/>
    </row>
    <row r="26" spans="1:39" ht="12.75" customHeight="1">
      <c r="A26" s="376"/>
      <c r="B26" s="32" t="s">
        <v>94</v>
      </c>
      <c r="C26" s="35"/>
      <c r="D26" s="35"/>
      <c r="E26" s="35"/>
      <c r="F26" s="35"/>
      <c r="G26" s="35"/>
      <c r="H26" s="35"/>
      <c r="I26" s="35"/>
      <c r="J26" s="35"/>
      <c r="K26" s="35"/>
      <c r="L26" s="35"/>
      <c r="M26" s="35"/>
      <c r="N26" s="35"/>
      <c r="O26" s="35"/>
      <c r="P26" s="35"/>
      <c r="Q26" s="35"/>
      <c r="R26" s="35"/>
      <c r="S26" s="35"/>
      <c r="T26" s="316">
        <f ca="1">COUNTIFS('申請額一覧 '!$E$6:$E$20,B26,'申請額一覧 '!$H$6:$H$20,"&gt;0")</f>
        <v>0</v>
      </c>
      <c r="U26" s="317"/>
      <c r="V26" s="318" t="s">
        <v>86</v>
      </c>
      <c r="W26" s="319"/>
      <c r="X26" s="322">
        <f ca="1">SUMIF('申請額一覧 '!$E$6:$E$20,B26,'申請額一覧 '!$H$6:$H$20)</f>
        <v>0</v>
      </c>
      <c r="Y26" s="323"/>
      <c r="Z26" s="323"/>
      <c r="AA26" s="323"/>
      <c r="AB26" s="55" t="s">
        <v>87</v>
      </c>
      <c r="AC26" s="63"/>
      <c r="AD26" s="316">
        <f ca="1">COUNTIFS('申請額一覧 '!$E$6:$E$20,B26,'申請額一覧 '!$N$6:$N$20,"&gt;0")</f>
        <v>0</v>
      </c>
      <c r="AE26" s="317"/>
      <c r="AF26" s="318" t="s">
        <v>86</v>
      </c>
      <c r="AG26" s="319"/>
      <c r="AH26" s="322">
        <f ca="1">SUMIF('申請額一覧 '!$E$6:$E$20,B26,'申請額一覧 '!$N$6:$N$20)</f>
        <v>0</v>
      </c>
      <c r="AI26" s="323"/>
      <c r="AJ26" s="323"/>
      <c r="AK26" s="323"/>
      <c r="AL26" s="55" t="s">
        <v>87</v>
      </c>
      <c r="AM26" s="63"/>
    </row>
    <row r="27" spans="1:39" ht="12.75" customHeight="1">
      <c r="A27" s="376"/>
      <c r="B27" s="32" t="s">
        <v>95</v>
      </c>
      <c r="C27" s="35"/>
      <c r="D27" s="35"/>
      <c r="E27" s="35"/>
      <c r="F27" s="35"/>
      <c r="G27" s="35"/>
      <c r="H27" s="35"/>
      <c r="I27" s="35"/>
      <c r="J27" s="35"/>
      <c r="K27" s="35"/>
      <c r="L27" s="35"/>
      <c r="M27" s="35"/>
      <c r="N27" s="35"/>
      <c r="O27" s="35"/>
      <c r="P27" s="35"/>
      <c r="Q27" s="35"/>
      <c r="R27" s="35"/>
      <c r="S27" s="35"/>
      <c r="T27" s="316">
        <f ca="1">COUNTIFS('申請額一覧 '!$E$6:$E$20,B27,'申請額一覧 '!$H$6:$H$20,"&gt;0")</f>
        <v>0</v>
      </c>
      <c r="U27" s="317"/>
      <c r="V27" s="318" t="s">
        <v>86</v>
      </c>
      <c r="W27" s="319"/>
      <c r="X27" s="322">
        <f ca="1">SUMIF('申請額一覧 '!$E$6:$E$20,B27,'申請額一覧 '!$H$6:$H$20)</f>
        <v>0</v>
      </c>
      <c r="Y27" s="323"/>
      <c r="Z27" s="323"/>
      <c r="AA27" s="323"/>
      <c r="AB27" s="55" t="s">
        <v>87</v>
      </c>
      <c r="AC27" s="63"/>
      <c r="AD27" s="316">
        <f ca="1">COUNTIFS('申請額一覧 '!$E$6:$E$20,B27,'申請額一覧 '!$N$6:$N$20,"&gt;0")</f>
        <v>0</v>
      </c>
      <c r="AE27" s="317"/>
      <c r="AF27" s="318" t="s">
        <v>86</v>
      </c>
      <c r="AG27" s="319"/>
      <c r="AH27" s="322">
        <f ca="1">SUMIF('申請額一覧 '!$E$6:$E$20,B27,'申請額一覧 '!$N$6:$N$20)</f>
        <v>0</v>
      </c>
      <c r="AI27" s="323"/>
      <c r="AJ27" s="323"/>
      <c r="AK27" s="323"/>
      <c r="AL27" s="55" t="s">
        <v>87</v>
      </c>
      <c r="AM27" s="63"/>
    </row>
    <row r="28" spans="1:39" ht="12.75" customHeight="1">
      <c r="A28" s="376"/>
      <c r="B28" s="32" t="s">
        <v>96</v>
      </c>
      <c r="C28" s="35"/>
      <c r="D28" s="35"/>
      <c r="E28" s="35"/>
      <c r="F28" s="35"/>
      <c r="G28" s="35"/>
      <c r="H28" s="35"/>
      <c r="I28" s="35"/>
      <c r="J28" s="35"/>
      <c r="K28" s="35"/>
      <c r="L28" s="35"/>
      <c r="M28" s="35"/>
      <c r="N28" s="35"/>
      <c r="O28" s="35"/>
      <c r="P28" s="35"/>
      <c r="Q28" s="35"/>
      <c r="R28" s="35"/>
      <c r="S28" s="35"/>
      <c r="T28" s="316">
        <f ca="1">COUNTIFS('申請額一覧 '!$E$6:$E$20,B28,'申請額一覧 '!$H$6:$H$20,"&gt;0")</f>
        <v>0</v>
      </c>
      <c r="U28" s="317"/>
      <c r="V28" s="318" t="s">
        <v>86</v>
      </c>
      <c r="W28" s="319"/>
      <c r="X28" s="322">
        <f ca="1">SUMIF('申請額一覧 '!$E$6:$E$20,B28,'申請額一覧 '!$H$6:$H$20)</f>
        <v>0</v>
      </c>
      <c r="Y28" s="323"/>
      <c r="Z28" s="323"/>
      <c r="AA28" s="323"/>
      <c r="AB28" s="55" t="s">
        <v>87</v>
      </c>
      <c r="AC28" s="63"/>
      <c r="AD28" s="316">
        <f ca="1">COUNTIFS('申請額一覧 '!$E$6:$E$20,B28,'申請額一覧 '!$N$6:$N$20,"&gt;0")</f>
        <v>0</v>
      </c>
      <c r="AE28" s="317"/>
      <c r="AF28" s="318" t="s">
        <v>86</v>
      </c>
      <c r="AG28" s="319"/>
      <c r="AH28" s="322">
        <f ca="1">SUMIF('申請額一覧 '!$E$6:$E$20,B28,'申請額一覧 '!$N$6:$N$20)</f>
        <v>0</v>
      </c>
      <c r="AI28" s="323"/>
      <c r="AJ28" s="323"/>
      <c r="AK28" s="323"/>
      <c r="AL28" s="55" t="s">
        <v>87</v>
      </c>
      <c r="AM28" s="63"/>
    </row>
    <row r="29" spans="1:39" ht="12.75" customHeight="1">
      <c r="A29" s="377"/>
      <c r="B29" s="33" t="s">
        <v>97</v>
      </c>
      <c r="C29" s="44"/>
      <c r="D29" s="44"/>
      <c r="E29" s="44"/>
      <c r="F29" s="44"/>
      <c r="G29" s="44"/>
      <c r="H29" s="44"/>
      <c r="I29" s="44"/>
      <c r="J29" s="44"/>
      <c r="K29" s="44"/>
      <c r="L29" s="44"/>
      <c r="M29" s="44"/>
      <c r="N29" s="44"/>
      <c r="O29" s="44"/>
      <c r="P29" s="44"/>
      <c r="Q29" s="44"/>
      <c r="R29" s="44"/>
      <c r="S29" s="44"/>
      <c r="T29" s="324">
        <f ca="1">COUNTIFS('申請額一覧 '!$E$6:$E$20,B29,'申請額一覧 '!$H$6:$H$20,"&gt;0")</f>
        <v>0</v>
      </c>
      <c r="U29" s="325"/>
      <c r="V29" s="326" t="s">
        <v>86</v>
      </c>
      <c r="W29" s="327"/>
      <c r="X29" s="328">
        <f ca="1">SUMIF('申請額一覧 '!$E$6:$E$20,B29,'申請額一覧 '!$H$6:$H$20)</f>
        <v>0</v>
      </c>
      <c r="Y29" s="329"/>
      <c r="Z29" s="329"/>
      <c r="AA29" s="329"/>
      <c r="AB29" s="57" t="s">
        <v>87</v>
      </c>
      <c r="AC29" s="64"/>
      <c r="AD29" s="330">
        <f ca="1">COUNTIFS('申請額一覧 '!$E$6:$E$20,B29,'申請額一覧 '!$N$6:$N$20,"&gt;0")</f>
        <v>0</v>
      </c>
      <c r="AE29" s="331"/>
      <c r="AF29" s="332" t="s">
        <v>86</v>
      </c>
      <c r="AG29" s="333"/>
      <c r="AH29" s="328">
        <f ca="1">SUMIF('申請額一覧 '!$E$6:$E$20,B29,'申請額一覧 '!$N$6:$N$20)</f>
        <v>0</v>
      </c>
      <c r="AI29" s="329"/>
      <c r="AJ29" s="329"/>
      <c r="AK29" s="329"/>
      <c r="AL29" s="57" t="s">
        <v>87</v>
      </c>
      <c r="AM29" s="64"/>
    </row>
    <row r="30" spans="1:39" ht="21.75" customHeight="1">
      <c r="A30" s="27" t="s">
        <v>98</v>
      </c>
      <c r="B30" s="31" t="s">
        <v>99</v>
      </c>
      <c r="C30" s="26"/>
      <c r="D30" s="26"/>
      <c r="E30" s="26"/>
      <c r="F30" s="26"/>
      <c r="G30" s="26"/>
      <c r="H30" s="26"/>
      <c r="I30" s="26"/>
      <c r="J30" s="26"/>
      <c r="K30" s="26"/>
      <c r="L30" s="26"/>
      <c r="M30" s="26"/>
      <c r="N30" s="26"/>
      <c r="O30" s="26"/>
      <c r="P30" s="26"/>
      <c r="Q30" s="26"/>
      <c r="R30" s="26"/>
      <c r="S30" s="26"/>
      <c r="T30" s="334">
        <f ca="1">COUNTIFS('申請額一覧 '!$E$6:$E$20,B30,'申請額一覧 '!$H$6:$H$20,"&gt;0")</f>
        <v>0</v>
      </c>
      <c r="U30" s="335"/>
      <c r="V30" s="336" t="s">
        <v>86</v>
      </c>
      <c r="W30" s="337"/>
      <c r="X30" s="338">
        <f ca="1">SUMIF('申請額一覧 '!$E$6:$E$20,B30,'申請額一覧 '!$H$6:$H$20)</f>
        <v>0</v>
      </c>
      <c r="Y30" s="339"/>
      <c r="Z30" s="339"/>
      <c r="AA30" s="339"/>
      <c r="AB30" s="53" t="s">
        <v>87</v>
      </c>
      <c r="AC30" s="65"/>
      <c r="AD30" s="334">
        <f ca="1">COUNTIFS('申請額一覧 '!$E$6:$E$20,B30,'申請額一覧 '!$N$6:$N$20,"&gt;0")</f>
        <v>0</v>
      </c>
      <c r="AE30" s="335"/>
      <c r="AF30" s="336" t="s">
        <v>86</v>
      </c>
      <c r="AG30" s="337"/>
      <c r="AH30" s="338">
        <f ca="1">SUMIF('申請額一覧 '!$E$6:$E$20,B30,'申請額一覧 '!$N$6:$N$20)</f>
        <v>0</v>
      </c>
      <c r="AI30" s="339"/>
      <c r="AJ30" s="339"/>
      <c r="AK30" s="339"/>
      <c r="AL30" s="53" t="s">
        <v>87</v>
      </c>
      <c r="AM30" s="65"/>
    </row>
    <row r="31" spans="1:39" ht="12.75" customHeight="1">
      <c r="A31" s="376" t="s">
        <v>100</v>
      </c>
      <c r="B31" s="34" t="s">
        <v>101</v>
      </c>
      <c r="C31" s="34"/>
      <c r="D31" s="34"/>
      <c r="E31" s="34"/>
      <c r="F31" s="34"/>
      <c r="G31" s="34"/>
      <c r="H31" s="34"/>
      <c r="I31" s="34"/>
      <c r="J31" s="34"/>
      <c r="K31" s="34"/>
      <c r="L31" s="34"/>
      <c r="M31" s="34"/>
      <c r="N31" s="34"/>
      <c r="O31" s="34"/>
      <c r="P31" s="34"/>
      <c r="Q31" s="34"/>
      <c r="R31" s="34"/>
      <c r="S31" s="34"/>
      <c r="T31" s="340">
        <f ca="1">COUNTIFS('申請額一覧 '!$E$6:$E$20,B31,'申請額一覧 '!$H$6:$H$20,"&gt;0")</f>
        <v>0</v>
      </c>
      <c r="U31" s="341"/>
      <c r="V31" s="342" t="s">
        <v>86</v>
      </c>
      <c r="W31" s="343"/>
      <c r="X31" s="320">
        <f ca="1">SUMIF('申請額一覧 '!$E$6:$E$20,B31,'申請額一覧 '!$H$6:$H$20)</f>
        <v>0</v>
      </c>
      <c r="Y31" s="321"/>
      <c r="Z31" s="321"/>
      <c r="AA31" s="321"/>
      <c r="AB31" s="58" t="s">
        <v>87</v>
      </c>
      <c r="AC31" s="66"/>
      <c r="AD31" s="340">
        <f ca="1">COUNTIFS('申請額一覧 '!$E$6:$E$20,B31,'申請額一覧 '!$N$6:$N$20,"&gt;0")</f>
        <v>0</v>
      </c>
      <c r="AE31" s="341"/>
      <c r="AF31" s="342" t="s">
        <v>86</v>
      </c>
      <c r="AG31" s="343"/>
      <c r="AH31" s="320">
        <f ca="1">SUMIF('申請額一覧 '!$E$6:$E$20,B31,'申請額一覧 '!$N$6:$N$20)</f>
        <v>0</v>
      </c>
      <c r="AI31" s="321"/>
      <c r="AJ31" s="321"/>
      <c r="AK31" s="321"/>
      <c r="AL31" s="58" t="s">
        <v>87</v>
      </c>
      <c r="AM31" s="66"/>
    </row>
    <row r="32" spans="1:39" ht="12.75" customHeight="1">
      <c r="A32" s="376"/>
      <c r="B32" s="35" t="s">
        <v>102</v>
      </c>
      <c r="C32" s="35"/>
      <c r="D32" s="35"/>
      <c r="E32" s="35"/>
      <c r="F32" s="35"/>
      <c r="G32" s="35"/>
      <c r="H32" s="35"/>
      <c r="I32" s="35"/>
      <c r="J32" s="35"/>
      <c r="K32" s="35"/>
      <c r="L32" s="35"/>
      <c r="M32" s="35"/>
      <c r="N32" s="35"/>
      <c r="O32" s="35"/>
      <c r="P32" s="35"/>
      <c r="Q32" s="35"/>
      <c r="R32" s="35"/>
      <c r="S32" s="35"/>
      <c r="T32" s="316">
        <f ca="1">COUNTIFS('申請額一覧 '!$E$6:$E$20,B32,'申請額一覧 '!$H$6:$H$20,"&gt;0")</f>
        <v>0</v>
      </c>
      <c r="U32" s="317"/>
      <c r="V32" s="318" t="s">
        <v>86</v>
      </c>
      <c r="W32" s="319"/>
      <c r="X32" s="322">
        <f ca="1">SUMIF('申請額一覧 '!$E$6:$E$20,B32,'申請額一覧 '!$H$6:$H$20)</f>
        <v>0</v>
      </c>
      <c r="Y32" s="323"/>
      <c r="Z32" s="323"/>
      <c r="AA32" s="323"/>
      <c r="AB32" s="55" t="s">
        <v>87</v>
      </c>
      <c r="AC32" s="63"/>
      <c r="AD32" s="316">
        <f ca="1">COUNTIFS('申請額一覧 '!$E$6:$E$20,B32,'申請額一覧 '!$N$6:$N$20,"&gt;0")</f>
        <v>0</v>
      </c>
      <c r="AE32" s="317"/>
      <c r="AF32" s="318" t="s">
        <v>86</v>
      </c>
      <c r="AG32" s="319"/>
      <c r="AH32" s="322">
        <f ca="1">SUMIF('申請額一覧 '!$E$6:$E$20,B32,'申請額一覧 '!$N$6:$N$20)</f>
        <v>0</v>
      </c>
      <c r="AI32" s="323"/>
      <c r="AJ32" s="323"/>
      <c r="AK32" s="323"/>
      <c r="AL32" s="55" t="s">
        <v>87</v>
      </c>
      <c r="AM32" s="63"/>
    </row>
    <row r="33" spans="1:39" ht="12.75" customHeight="1">
      <c r="A33" s="376"/>
      <c r="B33" s="35" t="s">
        <v>103</v>
      </c>
      <c r="C33" s="35"/>
      <c r="D33" s="35"/>
      <c r="E33" s="35"/>
      <c r="F33" s="35"/>
      <c r="G33" s="35"/>
      <c r="H33" s="35"/>
      <c r="I33" s="35"/>
      <c r="J33" s="35"/>
      <c r="K33" s="35"/>
      <c r="L33" s="35"/>
      <c r="M33" s="35"/>
      <c r="N33" s="35"/>
      <c r="O33" s="35"/>
      <c r="P33" s="35"/>
      <c r="Q33" s="35"/>
      <c r="R33" s="35"/>
      <c r="S33" s="35"/>
      <c r="T33" s="316">
        <f ca="1">COUNTIFS('申請額一覧 '!$E$6:$E$20,B33,'申請額一覧 '!$H$6:$H$20,"&gt;0")</f>
        <v>0</v>
      </c>
      <c r="U33" s="317"/>
      <c r="V33" s="318" t="s">
        <v>86</v>
      </c>
      <c r="W33" s="319"/>
      <c r="X33" s="322">
        <f ca="1">SUMIF('申請額一覧 '!$E$6:$E$20,B33,'申請額一覧 '!$H$6:$H$20)</f>
        <v>0</v>
      </c>
      <c r="Y33" s="323"/>
      <c r="Z33" s="323"/>
      <c r="AA33" s="323"/>
      <c r="AB33" s="55" t="s">
        <v>87</v>
      </c>
      <c r="AC33" s="63"/>
      <c r="AD33" s="316">
        <f ca="1">COUNTIFS('申請額一覧 '!$E$6:$E$20,B33,'申請額一覧 '!$N$6:$N$20,"&gt;0")</f>
        <v>0</v>
      </c>
      <c r="AE33" s="317"/>
      <c r="AF33" s="318" t="s">
        <v>86</v>
      </c>
      <c r="AG33" s="319"/>
      <c r="AH33" s="322">
        <f ca="1">SUMIF('申請額一覧 '!$E$6:$E$20,B33,'申請額一覧 '!$N$6:$N$20)</f>
        <v>0</v>
      </c>
      <c r="AI33" s="323"/>
      <c r="AJ33" s="323"/>
      <c r="AK33" s="323"/>
      <c r="AL33" s="55" t="s">
        <v>87</v>
      </c>
      <c r="AM33" s="63"/>
    </row>
    <row r="34" spans="1:39" ht="12.75" customHeight="1">
      <c r="A34" s="376"/>
      <c r="B34" s="35" t="s">
        <v>104</v>
      </c>
      <c r="C34" s="35"/>
      <c r="D34" s="35"/>
      <c r="E34" s="35"/>
      <c r="F34" s="35"/>
      <c r="G34" s="35"/>
      <c r="H34" s="35"/>
      <c r="I34" s="35"/>
      <c r="J34" s="35"/>
      <c r="K34" s="35"/>
      <c r="L34" s="35"/>
      <c r="M34" s="35"/>
      <c r="N34" s="35"/>
      <c r="O34" s="35"/>
      <c r="P34" s="35"/>
      <c r="Q34" s="35"/>
      <c r="R34" s="35"/>
      <c r="S34" s="35"/>
      <c r="T34" s="316">
        <f ca="1">COUNTIFS('申請額一覧 '!$E$6:$E$20,B34,'申請額一覧 '!$H$6:$H$20,"&gt;0")</f>
        <v>0</v>
      </c>
      <c r="U34" s="317"/>
      <c r="V34" s="318" t="s">
        <v>86</v>
      </c>
      <c r="W34" s="319"/>
      <c r="X34" s="322">
        <f ca="1">SUMIF('申請額一覧 '!$E$6:$E$20,B34,'申請額一覧 '!$H$6:$H$20)</f>
        <v>0</v>
      </c>
      <c r="Y34" s="323"/>
      <c r="Z34" s="323"/>
      <c r="AA34" s="323"/>
      <c r="AB34" s="55" t="s">
        <v>87</v>
      </c>
      <c r="AC34" s="63"/>
      <c r="AD34" s="316">
        <f ca="1">COUNTIFS('申請額一覧 '!$E$6:$E$20,B34,'申請額一覧 '!$N$6:$N$20,"&gt;0")</f>
        <v>0</v>
      </c>
      <c r="AE34" s="317"/>
      <c r="AF34" s="318" t="s">
        <v>86</v>
      </c>
      <c r="AG34" s="319"/>
      <c r="AH34" s="322">
        <f ca="1">SUMIF('申請額一覧 '!$E$6:$E$20,B34,'申請額一覧 '!$N$6:$N$20)</f>
        <v>0</v>
      </c>
      <c r="AI34" s="323"/>
      <c r="AJ34" s="323"/>
      <c r="AK34" s="323"/>
      <c r="AL34" s="55" t="s">
        <v>87</v>
      </c>
      <c r="AM34" s="63"/>
    </row>
    <row r="35" spans="1:39" ht="12.75" customHeight="1">
      <c r="A35" s="376"/>
      <c r="B35" s="35" t="s">
        <v>105</v>
      </c>
      <c r="C35" s="35"/>
      <c r="D35" s="35"/>
      <c r="E35" s="35"/>
      <c r="F35" s="35"/>
      <c r="G35" s="35"/>
      <c r="H35" s="35"/>
      <c r="I35" s="35"/>
      <c r="J35" s="35"/>
      <c r="K35" s="35"/>
      <c r="L35" s="35"/>
      <c r="M35" s="35"/>
      <c r="N35" s="35"/>
      <c r="O35" s="35"/>
      <c r="P35" s="35"/>
      <c r="Q35" s="35"/>
      <c r="R35" s="35"/>
      <c r="S35" s="35"/>
      <c r="T35" s="316">
        <f ca="1">COUNTIFS('申請額一覧 '!$E$6:$E$20,B35,'申請額一覧 '!$H$6:$H$20,"&gt;0")</f>
        <v>0</v>
      </c>
      <c r="U35" s="317"/>
      <c r="V35" s="318" t="s">
        <v>86</v>
      </c>
      <c r="W35" s="319"/>
      <c r="X35" s="322">
        <f ca="1">SUMIF('申請額一覧 '!$E$6:$E$20,B35,'申請額一覧 '!$H$6:$H$20)</f>
        <v>0</v>
      </c>
      <c r="Y35" s="323"/>
      <c r="Z35" s="323"/>
      <c r="AA35" s="323"/>
      <c r="AB35" s="55" t="s">
        <v>87</v>
      </c>
      <c r="AC35" s="63"/>
      <c r="AD35" s="316">
        <f ca="1">COUNTIFS('申請額一覧 '!$E$6:$E$20,B35,'申請額一覧 '!$N$6:$N$20,"&gt;0")</f>
        <v>0</v>
      </c>
      <c r="AE35" s="317"/>
      <c r="AF35" s="318" t="s">
        <v>86</v>
      </c>
      <c r="AG35" s="319"/>
      <c r="AH35" s="322">
        <f ca="1">SUMIF('申請額一覧 '!$E$6:$E$20,B35,'申請額一覧 '!$N$6:$N$20)</f>
        <v>0</v>
      </c>
      <c r="AI35" s="323"/>
      <c r="AJ35" s="323"/>
      <c r="AK35" s="323"/>
      <c r="AL35" s="55" t="s">
        <v>87</v>
      </c>
      <c r="AM35" s="63"/>
    </row>
    <row r="36" spans="1:39" ht="12.75" customHeight="1">
      <c r="A36" s="377"/>
      <c r="B36" s="35" t="s">
        <v>106</v>
      </c>
      <c r="C36" s="35"/>
      <c r="D36" s="35"/>
      <c r="E36" s="35"/>
      <c r="F36" s="35"/>
      <c r="G36" s="35"/>
      <c r="H36" s="35"/>
      <c r="I36" s="35"/>
      <c r="J36" s="35"/>
      <c r="K36" s="35"/>
      <c r="L36" s="35"/>
      <c r="M36" s="35"/>
      <c r="N36" s="35"/>
      <c r="O36" s="35"/>
      <c r="P36" s="35"/>
      <c r="Q36" s="35"/>
      <c r="R36" s="35"/>
      <c r="S36" s="35"/>
      <c r="T36" s="316">
        <f ca="1">COUNTIFS('申請額一覧 '!$E$6:$E$20,B36,'申請額一覧 '!$H$6:$H$20,"&gt;0")</f>
        <v>0</v>
      </c>
      <c r="U36" s="317"/>
      <c r="V36" s="318" t="s">
        <v>86</v>
      </c>
      <c r="W36" s="319"/>
      <c r="X36" s="322">
        <f ca="1">SUMIF('申請額一覧 '!$E$6:$E$20,B36,'申請額一覧 '!$H$6:$H$20)</f>
        <v>0</v>
      </c>
      <c r="Y36" s="323"/>
      <c r="Z36" s="323"/>
      <c r="AA36" s="323"/>
      <c r="AB36" s="55" t="s">
        <v>87</v>
      </c>
      <c r="AC36" s="63"/>
      <c r="AD36" s="316">
        <f ca="1">COUNTIFS('申請額一覧 '!$E$6:$E$20,B36,'申請額一覧 '!$N$6:$N$20,"&gt;0")</f>
        <v>0</v>
      </c>
      <c r="AE36" s="317"/>
      <c r="AF36" s="318" t="s">
        <v>86</v>
      </c>
      <c r="AG36" s="319"/>
      <c r="AH36" s="322">
        <f ca="1">SUMIF('申請額一覧 '!$E$6:$E$20,B36,'申請額一覧 '!$N$6:$N$20)</f>
        <v>0</v>
      </c>
      <c r="AI36" s="323"/>
      <c r="AJ36" s="323"/>
      <c r="AK36" s="323"/>
      <c r="AL36" s="55" t="s">
        <v>87</v>
      </c>
      <c r="AM36" s="63"/>
    </row>
    <row r="37" spans="1:39" ht="12.75" customHeight="1">
      <c r="A37" s="379" t="s">
        <v>108</v>
      </c>
      <c r="B37" s="36" t="s">
        <v>91</v>
      </c>
      <c r="C37" s="36"/>
      <c r="D37" s="36"/>
      <c r="E37" s="36"/>
      <c r="F37" s="36"/>
      <c r="G37" s="36"/>
      <c r="H37" s="36"/>
      <c r="I37" s="36"/>
      <c r="J37" s="36"/>
      <c r="K37" s="36"/>
      <c r="L37" s="36"/>
      <c r="M37" s="36"/>
      <c r="N37" s="36"/>
      <c r="O37" s="36"/>
      <c r="P37" s="36"/>
      <c r="Q37" s="36"/>
      <c r="R37" s="36"/>
      <c r="S37" s="36"/>
      <c r="T37" s="310">
        <f ca="1">COUNTIFS('申請額一覧 '!$E$6:$E$20,B37,'申請額一覧 '!$H$6:$H$20,"&gt;0")</f>
        <v>0</v>
      </c>
      <c r="U37" s="311"/>
      <c r="V37" s="312" t="s">
        <v>86</v>
      </c>
      <c r="W37" s="313"/>
      <c r="X37" s="314">
        <f ca="1">SUMIF('申請額一覧 '!$E$6:$E$20,B37,'申請額一覧 '!$H$6:$H$20)</f>
        <v>0</v>
      </c>
      <c r="Y37" s="315"/>
      <c r="Z37" s="315"/>
      <c r="AA37" s="315"/>
      <c r="AB37" s="59" t="s">
        <v>87</v>
      </c>
      <c r="AC37" s="62"/>
      <c r="AD37" s="310">
        <f ca="1">COUNTIFS('申請額一覧 '!$E$6:$E$20,B37,'申請額一覧 '!$N$6:$N$20,"&gt;0")</f>
        <v>0</v>
      </c>
      <c r="AE37" s="311"/>
      <c r="AF37" s="312" t="s">
        <v>86</v>
      </c>
      <c r="AG37" s="313"/>
      <c r="AH37" s="314">
        <f ca="1">SUMIF('申請額一覧 '!$E$6:$E$20,B37,'申請額一覧 '!$N$6:$N$20)</f>
        <v>0</v>
      </c>
      <c r="AI37" s="315"/>
      <c r="AJ37" s="315"/>
      <c r="AK37" s="315"/>
      <c r="AL37" s="59" t="s">
        <v>87</v>
      </c>
      <c r="AM37" s="62"/>
    </row>
    <row r="38" spans="1:39" ht="12.75" customHeight="1">
      <c r="A38" s="380"/>
      <c r="B38" s="23" t="s">
        <v>109</v>
      </c>
      <c r="C38" s="45"/>
      <c r="D38" s="45"/>
      <c r="E38" s="45"/>
      <c r="F38" s="45"/>
      <c r="G38" s="45"/>
      <c r="H38" s="45"/>
      <c r="I38" s="45"/>
      <c r="J38" s="45"/>
      <c r="K38" s="45"/>
      <c r="L38" s="45"/>
      <c r="M38" s="45"/>
      <c r="N38" s="45"/>
      <c r="O38" s="45"/>
      <c r="P38" s="45"/>
      <c r="Q38" s="45"/>
      <c r="R38" s="45"/>
      <c r="S38" s="45"/>
      <c r="T38" s="330">
        <f ca="1">COUNTIFS('申請額一覧 '!$E$6:$E$20,B38,'申請額一覧 '!$H$6:$H$20,"&gt;0")</f>
        <v>0</v>
      </c>
      <c r="U38" s="331"/>
      <c r="V38" s="332" t="s">
        <v>86</v>
      </c>
      <c r="W38" s="333"/>
      <c r="X38" s="328">
        <f ca="1">SUMIF('申請額一覧 '!$E$6:$E$20,B38,'申請額一覧 '!$H$6:$H$20)</f>
        <v>0</v>
      </c>
      <c r="Y38" s="329"/>
      <c r="Z38" s="329"/>
      <c r="AA38" s="329"/>
      <c r="AB38" s="57" t="s">
        <v>87</v>
      </c>
      <c r="AC38" s="64"/>
      <c r="AD38" s="330">
        <f ca="1">COUNTIFS('申請額一覧 '!$E$6:$E$20,B38,'申請額一覧 '!$N$6:$N$20,"&gt;0")</f>
        <v>0</v>
      </c>
      <c r="AE38" s="331"/>
      <c r="AF38" s="332" t="s">
        <v>86</v>
      </c>
      <c r="AG38" s="333"/>
      <c r="AH38" s="328">
        <f ca="1">SUMIF('申請額一覧 '!$E$6:$E$20,B38,'申請額一覧 '!$N$6:$N$20)</f>
        <v>0</v>
      </c>
      <c r="AI38" s="329"/>
      <c r="AJ38" s="329"/>
      <c r="AK38" s="329"/>
      <c r="AL38" s="57" t="s">
        <v>87</v>
      </c>
      <c r="AM38" s="64"/>
    </row>
    <row r="39" spans="1:39" ht="12.75" customHeight="1">
      <c r="A39" s="380"/>
      <c r="B39" s="30" t="s">
        <v>110</v>
      </c>
      <c r="T39" s="344">
        <f ca="1">COUNTIFS('申請額一覧 '!$E$6:$E$20,B39,'申請額一覧 '!$H$6:$H$20,"&gt;0")</f>
        <v>0</v>
      </c>
      <c r="U39" s="345"/>
      <c r="V39" s="346" t="s">
        <v>86</v>
      </c>
      <c r="W39" s="347"/>
      <c r="X39" s="348">
        <f ca="1">SUMIF('申請額一覧 '!$E$6:$E$20,B39,'申請額一覧 '!$H$6:$H$20)</f>
        <v>0</v>
      </c>
      <c r="Y39" s="349"/>
      <c r="Z39" s="349"/>
      <c r="AA39" s="349"/>
      <c r="AB39" s="60" t="s">
        <v>87</v>
      </c>
      <c r="AC39" s="67"/>
      <c r="AD39" s="344">
        <f ca="1">COUNTIFS('申請額一覧 '!$E$6:$E$20,B39,'申請額一覧 '!$N$6:$N$20,"&gt;0")</f>
        <v>0</v>
      </c>
      <c r="AE39" s="345"/>
      <c r="AF39" s="346" t="s">
        <v>86</v>
      </c>
      <c r="AG39" s="347"/>
      <c r="AH39" s="348">
        <f ca="1">SUMIF('申請額一覧 '!$E$6:$E$20,B39,'申請額一覧 '!$N$6:$N$20)</f>
        <v>0</v>
      </c>
      <c r="AI39" s="349"/>
      <c r="AJ39" s="349"/>
      <c r="AK39" s="349"/>
      <c r="AL39" s="60" t="s">
        <v>87</v>
      </c>
      <c r="AM39" s="67"/>
    </row>
    <row r="40" spans="1:39" ht="12.75" customHeight="1">
      <c r="A40" s="380"/>
      <c r="B40" s="23" t="s">
        <v>112</v>
      </c>
      <c r="T40" s="344">
        <f ca="1">COUNTIFS('申請額一覧 '!$E$6:$E$20,B40,'申請額一覧 '!$H$6:$H$20,"&gt;0")</f>
        <v>0</v>
      </c>
      <c r="U40" s="345"/>
      <c r="V40" s="346" t="s">
        <v>86</v>
      </c>
      <c r="W40" s="347"/>
      <c r="X40" s="348">
        <f ca="1">SUMIF('申請額一覧 '!$E$6:$E$20,B40,'申請額一覧 '!$H$6:$H$20)</f>
        <v>0</v>
      </c>
      <c r="Y40" s="349"/>
      <c r="Z40" s="349"/>
      <c r="AA40" s="349"/>
      <c r="AB40" s="60" t="s">
        <v>87</v>
      </c>
      <c r="AC40" s="67"/>
      <c r="AD40" s="344">
        <f ca="1">COUNTIFS('申請額一覧 '!$E$6:$E$20,B40,'申請額一覧 '!$N$6:$N$20,"&gt;0")</f>
        <v>0</v>
      </c>
      <c r="AE40" s="345"/>
      <c r="AF40" s="346" t="s">
        <v>86</v>
      </c>
      <c r="AG40" s="347"/>
      <c r="AH40" s="348">
        <f ca="1">SUMIF('申請額一覧 '!$E$6:$E$20,B40,'申請額一覧 '!$N$6:$N$20)</f>
        <v>0</v>
      </c>
      <c r="AI40" s="349"/>
      <c r="AJ40" s="349"/>
      <c r="AK40" s="349"/>
      <c r="AL40" s="60" t="s">
        <v>87</v>
      </c>
      <c r="AM40" s="67"/>
    </row>
    <row r="41" spans="1:39" ht="12.75" customHeight="1">
      <c r="A41" s="380"/>
      <c r="B41" s="37" t="s">
        <v>113</v>
      </c>
      <c r="C41" s="45"/>
      <c r="D41" s="45"/>
      <c r="E41" s="45"/>
      <c r="F41" s="45"/>
      <c r="G41" s="45"/>
      <c r="H41" s="45"/>
      <c r="I41" s="45"/>
      <c r="J41" s="45"/>
      <c r="K41" s="45"/>
      <c r="L41" s="45"/>
      <c r="M41" s="45"/>
      <c r="N41" s="45"/>
      <c r="O41" s="45"/>
      <c r="P41" s="45"/>
      <c r="Q41" s="45"/>
      <c r="R41" s="45"/>
      <c r="S41" s="52"/>
      <c r="T41" s="330">
        <f ca="1">COUNTIFS('申請額一覧 '!$E$6:$E$20,B41,'申請額一覧 '!$H$6:$H$20,"&gt;0")</f>
        <v>0</v>
      </c>
      <c r="U41" s="331"/>
      <c r="V41" s="332" t="s">
        <v>86</v>
      </c>
      <c r="W41" s="333"/>
      <c r="X41" s="328">
        <f ca="1">SUMIF('申請額一覧 '!$E$6:$E$20,B41,'申請額一覧 '!$H$6:$H$20)</f>
        <v>0</v>
      </c>
      <c r="Y41" s="329"/>
      <c r="Z41" s="329"/>
      <c r="AA41" s="329"/>
      <c r="AB41" s="57" t="s">
        <v>87</v>
      </c>
      <c r="AC41" s="64"/>
      <c r="AD41" s="330">
        <f ca="1">COUNTIFS('申請額一覧 '!$E$6:$E$20,B41,'申請額一覧 '!$N$6:$N$20,"&gt;0")</f>
        <v>0</v>
      </c>
      <c r="AE41" s="331"/>
      <c r="AF41" s="332" t="s">
        <v>86</v>
      </c>
      <c r="AG41" s="333"/>
      <c r="AH41" s="328">
        <f ca="1">SUMIF('申請額一覧 '!$E$6:$E$20,B41,'申請額一覧 '!$N$6:$N$20)</f>
        <v>0</v>
      </c>
      <c r="AI41" s="329"/>
      <c r="AJ41" s="329"/>
      <c r="AK41" s="329"/>
      <c r="AL41" s="57" t="s">
        <v>87</v>
      </c>
      <c r="AM41" s="64"/>
    </row>
    <row r="42" spans="1:39" ht="12.75" customHeight="1">
      <c r="A42" s="380"/>
      <c r="B42" s="38" t="s">
        <v>114</v>
      </c>
      <c r="C42" s="34"/>
      <c r="D42" s="34"/>
      <c r="E42" s="34"/>
      <c r="F42" s="34"/>
      <c r="G42" s="34"/>
      <c r="H42" s="34"/>
      <c r="I42" s="34"/>
      <c r="J42" s="34"/>
      <c r="K42" s="34"/>
      <c r="L42" s="34"/>
      <c r="M42" s="34"/>
      <c r="N42" s="34"/>
      <c r="O42" s="34"/>
      <c r="P42" s="34"/>
      <c r="Q42" s="34"/>
      <c r="R42" s="34"/>
      <c r="S42" s="34"/>
      <c r="T42" s="340">
        <f ca="1">COUNTIFS('申請額一覧 '!$E$6:$E$20,B42,'申請額一覧 '!$H$6:$H$20,"&gt;0")</f>
        <v>0</v>
      </c>
      <c r="U42" s="341"/>
      <c r="V42" s="342" t="s">
        <v>86</v>
      </c>
      <c r="W42" s="343"/>
      <c r="X42" s="322">
        <f ca="1">SUMIF('申請額一覧 '!$E$6:$E$20,B42,'申請額一覧 '!$H$6:$H$20)</f>
        <v>0</v>
      </c>
      <c r="Y42" s="323"/>
      <c r="Z42" s="323"/>
      <c r="AA42" s="323"/>
      <c r="AB42" s="55" t="s">
        <v>87</v>
      </c>
      <c r="AC42" s="63"/>
      <c r="AD42" s="316">
        <f ca="1">COUNTIFS('申請額一覧 '!$E$6:$E$20,B42,'申請額一覧 '!$N$6:$N$20,"&gt;0")</f>
        <v>0</v>
      </c>
      <c r="AE42" s="317"/>
      <c r="AF42" s="318" t="s">
        <v>86</v>
      </c>
      <c r="AG42" s="319"/>
      <c r="AH42" s="322">
        <f ca="1">SUMIF('申請額一覧 '!$E$6:$E$20,B42,'申請額一覧 '!$N$6:$N$20)</f>
        <v>0</v>
      </c>
      <c r="AI42" s="323"/>
      <c r="AJ42" s="323"/>
      <c r="AK42" s="323"/>
      <c r="AL42" s="55" t="s">
        <v>87</v>
      </c>
      <c r="AM42" s="63"/>
    </row>
    <row r="43" spans="1:39" ht="12.75" customHeight="1">
      <c r="A43" s="380"/>
      <c r="B43" s="38" t="s">
        <v>117</v>
      </c>
      <c r="C43" s="34"/>
      <c r="D43" s="34"/>
      <c r="E43" s="34"/>
      <c r="F43" s="34"/>
      <c r="G43" s="34"/>
      <c r="H43" s="34"/>
      <c r="I43" s="34"/>
      <c r="J43" s="34"/>
      <c r="K43" s="34"/>
      <c r="L43" s="34"/>
      <c r="M43" s="34"/>
      <c r="N43" s="34"/>
      <c r="O43" s="34"/>
      <c r="P43" s="34"/>
      <c r="Q43" s="34"/>
      <c r="R43" s="34"/>
      <c r="S43" s="34"/>
      <c r="T43" s="340">
        <f ca="1">COUNTIFS('申請額一覧 '!$E$6:$E$20,B43,'申請額一覧 '!$H$6:$H$20,"&gt;0")</f>
        <v>0</v>
      </c>
      <c r="U43" s="341"/>
      <c r="V43" s="342" t="s">
        <v>86</v>
      </c>
      <c r="W43" s="343"/>
      <c r="X43" s="320">
        <f ca="1">SUMIF('申請額一覧 '!$E$6:$E$20,B43,'申請額一覧 '!$H$6:$H$20)</f>
        <v>0</v>
      </c>
      <c r="Y43" s="321"/>
      <c r="Z43" s="321"/>
      <c r="AA43" s="321"/>
      <c r="AB43" s="58" t="s">
        <v>87</v>
      </c>
      <c r="AC43" s="66"/>
      <c r="AD43" s="340">
        <f ca="1">COUNTIFS('申請額一覧 '!$E$6:$E$20,B43,'申請額一覧 '!$N$6:$N$20,"&gt;0")</f>
        <v>0</v>
      </c>
      <c r="AE43" s="341"/>
      <c r="AF43" s="342" t="s">
        <v>86</v>
      </c>
      <c r="AG43" s="343"/>
      <c r="AH43" s="320">
        <f ca="1">SUMIF('申請額一覧 '!$E$6:$E$20,B43,'申請額一覧 '!$N$6:$N$20)</f>
        <v>0</v>
      </c>
      <c r="AI43" s="321"/>
      <c r="AJ43" s="321"/>
      <c r="AK43" s="321"/>
      <c r="AL43" s="58" t="s">
        <v>87</v>
      </c>
      <c r="AM43" s="66"/>
    </row>
    <row r="44" spans="1:39" ht="12.75" customHeight="1">
      <c r="A44" s="381"/>
      <c r="B44" s="37" t="s">
        <v>119</v>
      </c>
      <c r="C44" s="45"/>
      <c r="D44" s="45"/>
      <c r="E44" s="45"/>
      <c r="F44" s="45"/>
      <c r="G44" s="45"/>
      <c r="H44" s="45"/>
      <c r="I44" s="45"/>
      <c r="J44" s="45"/>
      <c r="K44" s="45"/>
      <c r="L44" s="45"/>
      <c r="M44" s="45"/>
      <c r="N44" s="45"/>
      <c r="O44" s="45"/>
      <c r="P44" s="45"/>
      <c r="Q44" s="45"/>
      <c r="R44" s="45"/>
      <c r="S44" s="45"/>
      <c r="T44" s="330">
        <f ca="1">COUNTIFS('申請額一覧 '!$E$6:$E$20,B44,'申請額一覧 '!$H$6:$H$20,"&gt;0")</f>
        <v>0</v>
      </c>
      <c r="U44" s="331"/>
      <c r="V44" s="332" t="s">
        <v>86</v>
      </c>
      <c r="W44" s="333"/>
      <c r="X44" s="328">
        <f ca="1">SUMIF('申請額一覧 '!$E$6:$E$20,B44,'申請額一覧 '!$H$6:$H$20)</f>
        <v>0</v>
      </c>
      <c r="Y44" s="329"/>
      <c r="Z44" s="329"/>
      <c r="AA44" s="329"/>
      <c r="AB44" s="57" t="s">
        <v>87</v>
      </c>
      <c r="AC44" s="64"/>
      <c r="AD44" s="330">
        <f ca="1">COUNTIFS('申請額一覧 '!$E$6:$E$20,B44,'申請額一覧 '!$N$6:$N$20,"&gt;0")</f>
        <v>0</v>
      </c>
      <c r="AE44" s="331"/>
      <c r="AF44" s="332" t="s">
        <v>86</v>
      </c>
      <c r="AG44" s="333"/>
      <c r="AH44" s="328">
        <f ca="1">SUMIF('申請額一覧 '!$E$6:$E$20,B44,'申請額一覧 '!$N$6:$N$20)</f>
        <v>0</v>
      </c>
      <c r="AI44" s="329"/>
      <c r="AJ44" s="329"/>
      <c r="AK44" s="329"/>
      <c r="AL44" s="57" t="s">
        <v>87</v>
      </c>
      <c r="AM44" s="64"/>
    </row>
    <row r="45" spans="1:39" ht="12.75" customHeight="1">
      <c r="A45" s="378" t="s">
        <v>120</v>
      </c>
      <c r="B45" s="28" t="s">
        <v>122</v>
      </c>
      <c r="C45" s="36"/>
      <c r="D45" s="36"/>
      <c r="E45" s="36"/>
      <c r="F45" s="36"/>
      <c r="G45" s="36"/>
      <c r="H45" s="36"/>
      <c r="I45" s="36"/>
      <c r="J45" s="36"/>
      <c r="K45" s="36"/>
      <c r="L45" s="36"/>
      <c r="M45" s="36"/>
      <c r="N45" s="36"/>
      <c r="O45" s="36"/>
      <c r="P45" s="36"/>
      <c r="Q45" s="36"/>
      <c r="R45" s="36"/>
      <c r="S45" s="36"/>
      <c r="T45" s="310">
        <f ca="1">COUNTIFS('申請額一覧 '!$E$6:$E$20,B45,'申請額一覧 '!$H$6:$H$20,"&gt;0")</f>
        <v>0</v>
      </c>
      <c r="U45" s="311"/>
      <c r="V45" s="312" t="s">
        <v>86</v>
      </c>
      <c r="W45" s="313"/>
      <c r="X45" s="314">
        <f ca="1">SUMIF('申請額一覧 '!$E$6:$E$20,B45,'申請額一覧 '!$H$6:$H$20)</f>
        <v>0</v>
      </c>
      <c r="Y45" s="315"/>
      <c r="Z45" s="315"/>
      <c r="AA45" s="315"/>
      <c r="AB45" s="59" t="s">
        <v>87</v>
      </c>
      <c r="AC45" s="62"/>
      <c r="AD45" s="310">
        <f ca="1">COUNTIFS('申請額一覧 '!$E$6:$E$20,B45,'申請額一覧 '!$N$6:$N$20,"&gt;0")</f>
        <v>0</v>
      </c>
      <c r="AE45" s="311"/>
      <c r="AF45" s="312" t="s">
        <v>86</v>
      </c>
      <c r="AG45" s="313"/>
      <c r="AH45" s="314">
        <f ca="1">SUMIF('申請額一覧 '!$E$6:$E$20,B45,'申請額一覧 '!$N$6:$N$20)</f>
        <v>0</v>
      </c>
      <c r="AI45" s="315"/>
      <c r="AJ45" s="315"/>
      <c r="AK45" s="315"/>
      <c r="AL45" s="59" t="s">
        <v>87</v>
      </c>
      <c r="AM45" s="62"/>
    </row>
    <row r="46" spans="1:39" ht="12.75" customHeight="1">
      <c r="A46" s="376"/>
      <c r="B46" s="32" t="s">
        <v>123</v>
      </c>
      <c r="C46" s="35"/>
      <c r="D46" s="35"/>
      <c r="E46" s="35"/>
      <c r="F46" s="35"/>
      <c r="G46" s="35"/>
      <c r="H46" s="35"/>
      <c r="I46" s="35"/>
      <c r="J46" s="35"/>
      <c r="K46" s="35"/>
      <c r="L46" s="35"/>
      <c r="M46" s="35"/>
      <c r="N46" s="35"/>
      <c r="O46" s="35"/>
      <c r="P46" s="35"/>
      <c r="Q46" s="35"/>
      <c r="R46" s="35"/>
      <c r="S46" s="35"/>
      <c r="T46" s="316">
        <f ca="1">COUNTIFS('申請額一覧 '!$E$6:$E$20,B46,'申請額一覧 '!$H$6:$H$20,"&gt;0")</f>
        <v>0</v>
      </c>
      <c r="U46" s="317"/>
      <c r="V46" s="318" t="s">
        <v>86</v>
      </c>
      <c r="W46" s="319"/>
      <c r="X46" s="322">
        <f ca="1">SUMIF('申請額一覧 '!$E$6:$E$20,B46,'申請額一覧 '!$H$6:$H$20)</f>
        <v>0</v>
      </c>
      <c r="Y46" s="323"/>
      <c r="Z46" s="323"/>
      <c r="AA46" s="323"/>
      <c r="AB46" s="55" t="s">
        <v>87</v>
      </c>
      <c r="AC46" s="63"/>
      <c r="AD46" s="316">
        <f ca="1">COUNTIFS('申請額一覧 '!$E$6:$E$20,B46,'申請額一覧 '!$N$6:$N$20,"&gt;0")</f>
        <v>0</v>
      </c>
      <c r="AE46" s="317"/>
      <c r="AF46" s="318" t="s">
        <v>86</v>
      </c>
      <c r="AG46" s="319"/>
      <c r="AH46" s="322">
        <f ca="1">SUMIF('申請額一覧 '!$E$6:$E$20,B46,'申請額一覧 '!$N$6:$N$20)</f>
        <v>0</v>
      </c>
      <c r="AI46" s="323"/>
      <c r="AJ46" s="323"/>
      <c r="AK46" s="323"/>
      <c r="AL46" s="55" t="s">
        <v>87</v>
      </c>
      <c r="AM46" s="63"/>
    </row>
    <row r="47" spans="1:39" ht="12.75" customHeight="1">
      <c r="A47" s="376"/>
      <c r="B47" s="32" t="s">
        <v>124</v>
      </c>
      <c r="C47" s="35"/>
      <c r="D47" s="35"/>
      <c r="E47" s="35"/>
      <c r="F47" s="35"/>
      <c r="G47" s="35"/>
      <c r="H47" s="35"/>
      <c r="I47" s="35"/>
      <c r="J47" s="35"/>
      <c r="K47" s="35"/>
      <c r="L47" s="35"/>
      <c r="M47" s="35"/>
      <c r="N47" s="35"/>
      <c r="O47" s="35"/>
      <c r="P47" s="35"/>
      <c r="Q47" s="35"/>
      <c r="R47" s="35"/>
      <c r="S47" s="35"/>
      <c r="T47" s="316">
        <f ca="1">COUNTIFS('申請額一覧 '!$E$6:$E$20,B47,'申請額一覧 '!$H$6:$H$20,"&gt;0")</f>
        <v>0</v>
      </c>
      <c r="U47" s="317"/>
      <c r="V47" s="318" t="s">
        <v>86</v>
      </c>
      <c r="W47" s="319"/>
      <c r="X47" s="322">
        <f ca="1">SUMIF('申請額一覧 '!$E$6:$E$20,B47,'申請額一覧 '!$H$6:$H$20)</f>
        <v>0</v>
      </c>
      <c r="Y47" s="323"/>
      <c r="Z47" s="323"/>
      <c r="AA47" s="323"/>
      <c r="AB47" s="55" t="s">
        <v>87</v>
      </c>
      <c r="AC47" s="63"/>
      <c r="AD47" s="316">
        <f ca="1">COUNTIFS('申請額一覧 '!$E$6:$E$20,B47,'申請額一覧 '!$N$6:$N$20,"&gt;0")</f>
        <v>0</v>
      </c>
      <c r="AE47" s="317"/>
      <c r="AF47" s="318" t="s">
        <v>86</v>
      </c>
      <c r="AG47" s="319"/>
      <c r="AH47" s="322">
        <f ca="1">SUMIF('申請額一覧 '!$E$6:$E$20,B47,'申請額一覧 '!$N$6:$N$20)</f>
        <v>0</v>
      </c>
      <c r="AI47" s="323"/>
      <c r="AJ47" s="323"/>
      <c r="AK47" s="323"/>
      <c r="AL47" s="55" t="s">
        <v>87</v>
      </c>
      <c r="AM47" s="63"/>
    </row>
    <row r="48" spans="1:39" ht="12.75" customHeight="1">
      <c r="A48" s="377"/>
      <c r="B48" s="33" t="s">
        <v>125</v>
      </c>
      <c r="C48" s="44"/>
      <c r="D48" s="44"/>
      <c r="E48" s="44"/>
      <c r="F48" s="44"/>
      <c r="G48" s="44"/>
      <c r="H48" s="44"/>
      <c r="I48" s="44"/>
      <c r="J48" s="44"/>
      <c r="K48" s="44"/>
      <c r="L48" s="44"/>
      <c r="M48" s="44"/>
      <c r="N48" s="44"/>
      <c r="O48" s="44"/>
      <c r="P48" s="44"/>
      <c r="Q48" s="44"/>
      <c r="R48" s="44"/>
      <c r="S48" s="44"/>
      <c r="T48" s="324">
        <f ca="1">COUNTIFS('申請額一覧 '!$E$6:$E$20,B48,'申請額一覧 '!$H$6:$H$20,"&gt;0")</f>
        <v>0</v>
      </c>
      <c r="U48" s="325"/>
      <c r="V48" s="326" t="s">
        <v>86</v>
      </c>
      <c r="W48" s="327"/>
      <c r="X48" s="350">
        <f ca="1">SUMIF('申請額一覧 '!$E$6:$E$20,B48,'申請額一覧 '!$H$6:$H$20)</f>
        <v>0</v>
      </c>
      <c r="Y48" s="351"/>
      <c r="Z48" s="351"/>
      <c r="AA48" s="351"/>
      <c r="AB48" s="61" t="s">
        <v>87</v>
      </c>
      <c r="AC48" s="68"/>
      <c r="AD48" s="324">
        <f ca="1">COUNTIFS('申請額一覧 '!$E$6:$E$20,B48,'申請額一覧 '!$N$6:$N$20,"&gt;0")</f>
        <v>0</v>
      </c>
      <c r="AE48" s="325"/>
      <c r="AF48" s="326" t="s">
        <v>86</v>
      </c>
      <c r="AG48" s="327"/>
      <c r="AH48" s="350">
        <f ca="1">SUMIF('申請額一覧 '!$E$6:$E$20,B48,'申請額一覧 '!$N$6:$N$20)</f>
        <v>0</v>
      </c>
      <c r="AI48" s="351"/>
      <c r="AJ48" s="351"/>
      <c r="AK48" s="351"/>
      <c r="AL48" s="61" t="s">
        <v>87</v>
      </c>
      <c r="AM48" s="68"/>
    </row>
    <row r="49" spans="1:39" ht="15.75" customHeight="1">
      <c r="A49" s="352" t="s">
        <v>126</v>
      </c>
      <c r="B49" s="353"/>
      <c r="C49" s="353"/>
      <c r="D49" s="353"/>
      <c r="E49" s="353"/>
      <c r="F49" s="353"/>
      <c r="G49" s="353"/>
      <c r="H49" s="353"/>
      <c r="I49" s="353"/>
      <c r="J49" s="353"/>
      <c r="K49" s="353"/>
      <c r="L49" s="353"/>
      <c r="M49" s="353"/>
      <c r="N49" s="353"/>
      <c r="O49" s="353"/>
      <c r="P49" s="353"/>
      <c r="Q49" s="353"/>
      <c r="R49" s="353"/>
      <c r="S49" s="354"/>
      <c r="T49" s="334">
        <f ca="1">SUM(T20:U48)</f>
        <v>0</v>
      </c>
      <c r="U49" s="335"/>
      <c r="V49" s="336" t="s">
        <v>86</v>
      </c>
      <c r="W49" s="337"/>
      <c r="X49" s="338">
        <f ca="1">SUM(X20:AA48)</f>
        <v>0</v>
      </c>
      <c r="Y49" s="339"/>
      <c r="Z49" s="339"/>
      <c r="AA49" s="339"/>
      <c r="AB49" s="53" t="s">
        <v>87</v>
      </c>
      <c r="AC49" s="65"/>
      <c r="AD49" s="334">
        <f ca="1">SUM(AD20:AE48)</f>
        <v>0</v>
      </c>
      <c r="AE49" s="335"/>
      <c r="AF49" s="336" t="s">
        <v>86</v>
      </c>
      <c r="AG49" s="337"/>
      <c r="AH49" s="338">
        <f ca="1">SUM(AH20:AK48)</f>
        <v>0</v>
      </c>
      <c r="AI49" s="339"/>
      <c r="AJ49" s="339"/>
      <c r="AK49" s="339"/>
      <c r="AL49" s="53" t="s">
        <v>87</v>
      </c>
      <c r="AM49" s="65"/>
    </row>
    <row r="50" spans="1:39" ht="15.75" customHeight="1">
      <c r="A50" s="352" t="s">
        <v>128</v>
      </c>
      <c r="B50" s="353"/>
      <c r="C50" s="353"/>
      <c r="D50" s="353"/>
      <c r="E50" s="353"/>
      <c r="F50" s="353"/>
      <c r="G50" s="353"/>
      <c r="H50" s="353"/>
      <c r="I50" s="353"/>
      <c r="J50" s="353"/>
      <c r="K50" s="353"/>
      <c r="L50" s="353"/>
      <c r="M50" s="353"/>
      <c r="N50" s="353"/>
      <c r="O50" s="353"/>
      <c r="P50" s="353"/>
      <c r="Q50" s="353"/>
      <c r="R50" s="353"/>
      <c r="S50" s="354"/>
      <c r="T50" s="355">
        <f ca="1">X49+AH49</f>
        <v>0</v>
      </c>
      <c r="U50" s="356"/>
      <c r="V50" s="356"/>
      <c r="W50" s="356"/>
      <c r="X50" s="356"/>
      <c r="Y50" s="356"/>
      <c r="Z50" s="356"/>
      <c r="AA50" s="356"/>
      <c r="AB50" s="356"/>
      <c r="AC50" s="356"/>
      <c r="AD50" s="356"/>
      <c r="AE50" s="356"/>
      <c r="AF50" s="356"/>
      <c r="AG50" s="356"/>
      <c r="AH50" s="356"/>
      <c r="AI50" s="356"/>
      <c r="AJ50" s="356"/>
      <c r="AK50" s="356"/>
      <c r="AL50" s="53" t="s">
        <v>87</v>
      </c>
      <c r="AM50" s="65"/>
    </row>
  </sheetData>
  <sheetProtection password="CC2B" sheet="1" objects="1" scenarios="1" formatCells="0"/>
  <mergeCells count="209">
    <mergeCell ref="A31:A36"/>
    <mergeCell ref="A45:A48"/>
    <mergeCell ref="A9:A16"/>
    <mergeCell ref="A20:A29"/>
    <mergeCell ref="A37:A44"/>
    <mergeCell ref="A49:S49"/>
    <mergeCell ref="T49:U49"/>
    <mergeCell ref="V49:W49"/>
    <mergeCell ref="X49:AA49"/>
    <mergeCell ref="AD49:AE49"/>
    <mergeCell ref="AF49:AG49"/>
    <mergeCell ref="AH49:AK49"/>
    <mergeCell ref="A50:S50"/>
    <mergeCell ref="T50:AK50"/>
    <mergeCell ref="T47:U47"/>
    <mergeCell ref="V47:W47"/>
    <mergeCell ref="X47:AA47"/>
    <mergeCell ref="AD47:AE47"/>
    <mergeCell ref="AF47:AG47"/>
    <mergeCell ref="AH47:AK47"/>
    <mergeCell ref="T48:U48"/>
    <mergeCell ref="V48:W48"/>
    <mergeCell ref="X48:AA48"/>
    <mergeCell ref="AD48:AE48"/>
    <mergeCell ref="AF48:AG48"/>
    <mergeCell ref="AH48:AK48"/>
    <mergeCell ref="T45:U45"/>
    <mergeCell ref="V45:W45"/>
    <mergeCell ref="X45:AA45"/>
    <mergeCell ref="AD45:AE45"/>
    <mergeCell ref="AF45:AG45"/>
    <mergeCell ref="AH45:AK45"/>
    <mergeCell ref="T46:U46"/>
    <mergeCell ref="V46:W46"/>
    <mergeCell ref="X46:AA46"/>
    <mergeCell ref="AD46:AE46"/>
    <mergeCell ref="AF46:AG46"/>
    <mergeCell ref="AH46:AK46"/>
    <mergeCell ref="T43:U43"/>
    <mergeCell ref="V43:W43"/>
    <mergeCell ref="X43:AA43"/>
    <mergeCell ref="AD43:AE43"/>
    <mergeCell ref="AF43:AG43"/>
    <mergeCell ref="AH43:AK43"/>
    <mergeCell ref="T44:U44"/>
    <mergeCell ref="V44:W44"/>
    <mergeCell ref="X44:AA44"/>
    <mergeCell ref="AD44:AE44"/>
    <mergeCell ref="AF44:AG44"/>
    <mergeCell ref="AH44:AK44"/>
    <mergeCell ref="T41:U41"/>
    <mergeCell ref="V41:W41"/>
    <mergeCell ref="X41:AA41"/>
    <mergeCell ref="AD41:AE41"/>
    <mergeCell ref="AF41:AG41"/>
    <mergeCell ref="AH41:AK41"/>
    <mergeCell ref="T42:U42"/>
    <mergeCell ref="V42:W42"/>
    <mergeCell ref="X42:AA42"/>
    <mergeCell ref="AD42:AE42"/>
    <mergeCell ref="AF42:AG42"/>
    <mergeCell ref="AH42:AK42"/>
    <mergeCell ref="T39:U39"/>
    <mergeCell ref="V39:W39"/>
    <mergeCell ref="X39:AA39"/>
    <mergeCell ref="AD39:AE39"/>
    <mergeCell ref="AF39:AG39"/>
    <mergeCell ref="AH39:AK39"/>
    <mergeCell ref="T40:U40"/>
    <mergeCell ref="V40:W40"/>
    <mergeCell ref="X40:AA40"/>
    <mergeCell ref="AD40:AE40"/>
    <mergeCell ref="AF40:AG40"/>
    <mergeCell ref="AH40:AK40"/>
    <mergeCell ref="T37:U37"/>
    <mergeCell ref="V37:W37"/>
    <mergeCell ref="X37:AA37"/>
    <mergeCell ref="AD37:AE37"/>
    <mergeCell ref="AF37:AG37"/>
    <mergeCell ref="AH37:AK37"/>
    <mergeCell ref="T38:U38"/>
    <mergeCell ref="V38:W38"/>
    <mergeCell ref="X38:AA38"/>
    <mergeCell ref="AD38:AE38"/>
    <mergeCell ref="AF38:AG38"/>
    <mergeCell ref="AH38:AK38"/>
    <mergeCell ref="T35:U35"/>
    <mergeCell ref="V35:W35"/>
    <mergeCell ref="X35:AA35"/>
    <mergeCell ref="AD35:AE35"/>
    <mergeCell ref="AF35:AG35"/>
    <mergeCell ref="AH35:AK35"/>
    <mergeCell ref="T36:U36"/>
    <mergeCell ref="V36:W36"/>
    <mergeCell ref="X36:AA36"/>
    <mergeCell ref="AD36:AE36"/>
    <mergeCell ref="AF36:AG36"/>
    <mergeCell ref="AH36:AK36"/>
    <mergeCell ref="T33:U33"/>
    <mergeCell ref="V33:W33"/>
    <mergeCell ref="X33:AA33"/>
    <mergeCell ref="AD33:AE33"/>
    <mergeCell ref="AF33:AG33"/>
    <mergeCell ref="AH33:AK33"/>
    <mergeCell ref="T34:U34"/>
    <mergeCell ref="V34:W34"/>
    <mergeCell ref="X34:AA34"/>
    <mergeCell ref="AD34:AE34"/>
    <mergeCell ref="AF34:AG34"/>
    <mergeCell ref="AH34:AK34"/>
    <mergeCell ref="T31:U31"/>
    <mergeCell ref="V31:W31"/>
    <mergeCell ref="X31:AA31"/>
    <mergeCell ref="AD31:AE31"/>
    <mergeCell ref="AF31:AG31"/>
    <mergeCell ref="AH31:AK31"/>
    <mergeCell ref="T32:U32"/>
    <mergeCell ref="V32:W32"/>
    <mergeCell ref="X32:AA32"/>
    <mergeCell ref="AD32:AE32"/>
    <mergeCell ref="AF32:AG32"/>
    <mergeCell ref="AH32:AK32"/>
    <mergeCell ref="T29:U29"/>
    <mergeCell ref="V29:W29"/>
    <mergeCell ref="X29:AA29"/>
    <mergeCell ref="AD29:AE29"/>
    <mergeCell ref="AF29:AG29"/>
    <mergeCell ref="AH29:AK29"/>
    <mergeCell ref="T30:U30"/>
    <mergeCell ref="V30:W30"/>
    <mergeCell ref="X30:AA30"/>
    <mergeCell ref="AD30:AE30"/>
    <mergeCell ref="AF30:AG30"/>
    <mergeCell ref="AH30:AK30"/>
    <mergeCell ref="T27:U27"/>
    <mergeCell ref="V27:W27"/>
    <mergeCell ref="X27:AA27"/>
    <mergeCell ref="AD27:AE27"/>
    <mergeCell ref="AF27:AG27"/>
    <mergeCell ref="AH27:AK27"/>
    <mergeCell ref="T28:U28"/>
    <mergeCell ref="V28:W28"/>
    <mergeCell ref="X28:AA28"/>
    <mergeCell ref="AD28:AE28"/>
    <mergeCell ref="AF28:AG28"/>
    <mergeCell ref="AH28:AK28"/>
    <mergeCell ref="T25:U25"/>
    <mergeCell ref="V25:W25"/>
    <mergeCell ref="X25:AA25"/>
    <mergeCell ref="AD25:AE25"/>
    <mergeCell ref="AF25:AG25"/>
    <mergeCell ref="AH25:AK25"/>
    <mergeCell ref="T26:U26"/>
    <mergeCell ref="V26:W26"/>
    <mergeCell ref="X26:AA26"/>
    <mergeCell ref="AD26:AE26"/>
    <mergeCell ref="AF26:AG26"/>
    <mergeCell ref="AH26:AK26"/>
    <mergeCell ref="T23:U23"/>
    <mergeCell ref="V23:W23"/>
    <mergeCell ref="X23:AA23"/>
    <mergeCell ref="AD23:AE23"/>
    <mergeCell ref="AF23:AG23"/>
    <mergeCell ref="AH23:AK23"/>
    <mergeCell ref="T24:U24"/>
    <mergeCell ref="V24:W24"/>
    <mergeCell ref="X24:AA24"/>
    <mergeCell ref="AD24:AE24"/>
    <mergeCell ref="AF24:AG24"/>
    <mergeCell ref="AH24:AK24"/>
    <mergeCell ref="T21:U21"/>
    <mergeCell ref="V21:W21"/>
    <mergeCell ref="X21:AA21"/>
    <mergeCell ref="AD21:AE21"/>
    <mergeCell ref="AF21:AG21"/>
    <mergeCell ref="AH21:AK21"/>
    <mergeCell ref="T22:U22"/>
    <mergeCell ref="V22:W22"/>
    <mergeCell ref="X22:AA22"/>
    <mergeCell ref="AD22:AE22"/>
    <mergeCell ref="AF22:AG22"/>
    <mergeCell ref="AH22:AK22"/>
    <mergeCell ref="S16:Y16"/>
    <mergeCell ref="AG16:AM16"/>
    <mergeCell ref="T18:AC18"/>
    <mergeCell ref="AD18:AM18"/>
    <mergeCell ref="T19:W19"/>
    <mergeCell ref="X19:AC19"/>
    <mergeCell ref="AD19:AG19"/>
    <mergeCell ref="AH19:AM19"/>
    <mergeCell ref="T20:U20"/>
    <mergeCell ref="V20:W20"/>
    <mergeCell ref="X20:AA20"/>
    <mergeCell ref="AD20:AE20"/>
    <mergeCell ref="AF20:AG20"/>
    <mergeCell ref="AH20:AK20"/>
    <mergeCell ref="A18:S19"/>
    <mergeCell ref="A4:AM4"/>
    <mergeCell ref="A5:AM5"/>
    <mergeCell ref="L9:AM9"/>
    <mergeCell ref="L10:AM10"/>
    <mergeCell ref="Q11:R11"/>
    <mergeCell ref="T11:V11"/>
    <mergeCell ref="S14:Y14"/>
    <mergeCell ref="AG14:AM14"/>
    <mergeCell ref="S15:Y15"/>
    <mergeCell ref="AG15:AM15"/>
    <mergeCell ref="B11:K13"/>
    <mergeCell ref="L12:AM13"/>
  </mergeCells>
  <phoneticPr fontId="4"/>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39"/>
  <sheetViews>
    <sheetView view="pageBreakPreview" zoomScale="60" workbookViewId="0">
      <selection activeCell="B1" sqref="B1"/>
    </sheetView>
  </sheetViews>
  <sheetFormatPr defaultColWidth="2.25" defaultRowHeight="13.5"/>
  <cols>
    <col min="1" max="1" width="2.25" style="69"/>
    <col min="2" max="2" width="3.125" style="69" customWidth="1"/>
    <col min="3" max="3" width="12.875" style="69" customWidth="1"/>
    <col min="4" max="4" width="16.875" style="69" customWidth="1"/>
    <col min="5" max="5" width="18.875" style="69" customWidth="1"/>
    <col min="6" max="8" width="11.25" style="69" customWidth="1"/>
    <col min="9" max="11" width="11.25" style="69" hidden="1" customWidth="1"/>
    <col min="12" max="14" width="11.25" style="69" customWidth="1"/>
    <col min="15" max="15" width="12.625" style="69" customWidth="1"/>
    <col min="16" max="16" width="18.75" style="69" customWidth="1"/>
    <col min="17" max="16384" width="2.25" style="69"/>
  </cols>
  <sheetData>
    <row r="1" spans="1:16">
      <c r="A1" s="69" t="s">
        <v>116</v>
      </c>
    </row>
    <row r="3" spans="1:16" ht="18" customHeight="1">
      <c r="B3" s="70"/>
      <c r="P3" s="94" t="s">
        <v>0</v>
      </c>
    </row>
    <row r="4" spans="1:16" ht="32.25" customHeight="1">
      <c r="B4" s="389" t="s">
        <v>130</v>
      </c>
      <c r="C4" s="390" t="s">
        <v>64</v>
      </c>
      <c r="D4" s="391" t="s">
        <v>70</v>
      </c>
      <c r="E4" s="392" t="s">
        <v>131</v>
      </c>
      <c r="F4" s="382" t="s">
        <v>132</v>
      </c>
      <c r="G4" s="382"/>
      <c r="H4" s="383"/>
      <c r="I4" s="384"/>
      <c r="J4" s="385"/>
      <c r="K4" s="386"/>
      <c r="L4" s="382" t="s">
        <v>129</v>
      </c>
      <c r="M4" s="382"/>
      <c r="N4" s="383"/>
      <c r="O4" s="393" t="s">
        <v>133</v>
      </c>
      <c r="P4" s="394" t="s">
        <v>1</v>
      </c>
    </row>
    <row r="5" spans="1:16" ht="27.75" customHeight="1">
      <c r="B5" s="389"/>
      <c r="C5" s="390"/>
      <c r="D5" s="391"/>
      <c r="E5" s="392"/>
      <c r="F5" s="79" t="s">
        <v>134</v>
      </c>
      <c r="G5" s="79" t="s">
        <v>135</v>
      </c>
      <c r="H5" s="83" t="s">
        <v>136</v>
      </c>
      <c r="I5" s="79"/>
      <c r="J5" s="79"/>
      <c r="K5" s="83"/>
      <c r="L5" s="87" t="s">
        <v>137</v>
      </c>
      <c r="M5" s="79" t="s">
        <v>127</v>
      </c>
      <c r="N5" s="91" t="s">
        <v>139</v>
      </c>
      <c r="O5" s="394"/>
      <c r="P5" s="394"/>
    </row>
    <row r="6" spans="1:16" ht="22.5" customHeight="1">
      <c r="B6" s="71">
        <v>1</v>
      </c>
      <c r="C6" s="75">
        <f t="shared" ref="C6:C20" ca="1" si="0">IFERROR(INDIRECT("個票"&amp;$B6&amp;"！$AG$4"),"")</f>
        <v>0</v>
      </c>
      <c r="D6" s="75">
        <f t="shared" ref="D6:D20" ca="1" si="1">IFERROR(INDIRECT("個票"&amp;$B6&amp;"！$L$4"),"")</f>
        <v>0</v>
      </c>
      <c r="E6" s="71">
        <f t="shared" ref="E6:E20" ca="1" si="2">IFERROR(INDIRECT("個票"&amp;$B6&amp;"！$L$5"),"")</f>
        <v>0</v>
      </c>
      <c r="F6" s="80">
        <f t="shared" ref="F6:F20" ca="1" si="3">IF(G6&lt;&gt;0,IFERROR(INDIRECT("個票"&amp;$B6&amp;"！$AA$13"),""),0)</f>
        <v>0</v>
      </c>
      <c r="G6" s="80">
        <f t="shared" ref="G6:G20" ca="1" si="4">IFERROR(INDIRECT("個票"&amp;$B6&amp;"！$AI$13"),"")</f>
        <v>0</v>
      </c>
      <c r="H6" s="84">
        <f t="shared" ref="H6:H20" ca="1" si="5">MIN(F6:G6)</f>
        <v>0</v>
      </c>
      <c r="I6" s="80"/>
      <c r="J6" s="80"/>
      <c r="K6" s="84"/>
      <c r="L6" s="88">
        <f ca="1">IF(M6&lt;&gt;0,IFERROR(INDIRECT("個票"&amp;$B6&amp;"！$AA$４７"),""),0)</f>
        <v>0</v>
      </c>
      <c r="M6" s="80">
        <f t="shared" ref="M6:M20" ca="1" si="6">IFERROR(INDIRECT("個票"&amp;$B6&amp;"！$AI$47"),"")</f>
        <v>0</v>
      </c>
      <c r="N6" s="92">
        <f t="shared" ref="N6:N20" ca="1" si="7">MIN(L6:M6)</f>
        <v>0</v>
      </c>
      <c r="O6" s="92">
        <f t="shared" ref="O6:O20" ca="1" si="8">SUM(H6,K6,N6)</f>
        <v>0</v>
      </c>
      <c r="P6" s="95"/>
    </row>
    <row r="7" spans="1:16" ht="22.5" customHeight="1">
      <c r="B7" s="71">
        <v>2</v>
      </c>
      <c r="C7" s="75">
        <f t="shared" ca="1" si="0"/>
        <v>0</v>
      </c>
      <c r="D7" s="75">
        <f t="shared" ca="1" si="1"/>
        <v>0</v>
      </c>
      <c r="E7" s="71">
        <f t="shared" ca="1" si="2"/>
        <v>0</v>
      </c>
      <c r="F7" s="80">
        <f t="shared" ca="1" si="3"/>
        <v>0</v>
      </c>
      <c r="G7" s="80">
        <f t="shared" ca="1" si="4"/>
        <v>0</v>
      </c>
      <c r="H7" s="84">
        <f t="shared" ca="1" si="5"/>
        <v>0</v>
      </c>
      <c r="I7" s="80"/>
      <c r="J7" s="80"/>
      <c r="K7" s="84"/>
      <c r="L7" s="88">
        <f t="shared" ref="L7:L20" ca="1" si="9">IF(M7&lt;&gt;0,IFERROR(INDIRECT("個票"&amp;$B7&amp;"！$AA$47"),""),0)</f>
        <v>0</v>
      </c>
      <c r="M7" s="80">
        <f t="shared" ca="1" si="6"/>
        <v>0</v>
      </c>
      <c r="N7" s="92">
        <f t="shared" ca="1" si="7"/>
        <v>0</v>
      </c>
      <c r="O7" s="92">
        <f t="shared" ca="1" si="8"/>
        <v>0</v>
      </c>
      <c r="P7" s="95"/>
    </row>
    <row r="8" spans="1:16" ht="22.5" customHeight="1">
      <c r="B8" s="71">
        <v>3</v>
      </c>
      <c r="C8" s="75">
        <f t="shared" ca="1" si="0"/>
        <v>0</v>
      </c>
      <c r="D8" s="75">
        <f t="shared" ca="1" si="1"/>
        <v>0</v>
      </c>
      <c r="E8" s="71">
        <f t="shared" ca="1" si="2"/>
        <v>0</v>
      </c>
      <c r="F8" s="80">
        <f t="shared" ca="1" si="3"/>
        <v>0</v>
      </c>
      <c r="G8" s="80">
        <f t="shared" ca="1" si="4"/>
        <v>0</v>
      </c>
      <c r="H8" s="84">
        <f t="shared" ca="1" si="5"/>
        <v>0</v>
      </c>
      <c r="I8" s="80"/>
      <c r="J8" s="80"/>
      <c r="K8" s="84"/>
      <c r="L8" s="88">
        <f t="shared" ca="1" si="9"/>
        <v>0</v>
      </c>
      <c r="M8" s="80">
        <f t="shared" ca="1" si="6"/>
        <v>0</v>
      </c>
      <c r="N8" s="92">
        <f t="shared" ca="1" si="7"/>
        <v>0</v>
      </c>
      <c r="O8" s="92">
        <f t="shared" ca="1" si="8"/>
        <v>0</v>
      </c>
      <c r="P8" s="95"/>
    </row>
    <row r="9" spans="1:16" ht="22.5" customHeight="1">
      <c r="B9" s="71">
        <v>4</v>
      </c>
      <c r="C9" s="75">
        <f t="shared" ca="1" si="0"/>
        <v>0</v>
      </c>
      <c r="D9" s="75">
        <f t="shared" ca="1" si="1"/>
        <v>0</v>
      </c>
      <c r="E9" s="71">
        <f t="shared" ca="1" si="2"/>
        <v>0</v>
      </c>
      <c r="F9" s="80">
        <f t="shared" ca="1" si="3"/>
        <v>0</v>
      </c>
      <c r="G9" s="80">
        <f t="shared" ca="1" si="4"/>
        <v>0</v>
      </c>
      <c r="H9" s="84">
        <f t="shared" ca="1" si="5"/>
        <v>0</v>
      </c>
      <c r="I9" s="80"/>
      <c r="J9" s="80"/>
      <c r="K9" s="84"/>
      <c r="L9" s="88">
        <f t="shared" ca="1" si="9"/>
        <v>0</v>
      </c>
      <c r="M9" s="80">
        <f t="shared" ca="1" si="6"/>
        <v>0</v>
      </c>
      <c r="N9" s="92">
        <f t="shared" ca="1" si="7"/>
        <v>0</v>
      </c>
      <c r="O9" s="92">
        <f t="shared" ca="1" si="8"/>
        <v>0</v>
      </c>
      <c r="P9" s="95"/>
    </row>
    <row r="10" spans="1:16" ht="22.5" customHeight="1">
      <c r="B10" s="71">
        <v>5</v>
      </c>
      <c r="C10" s="75" t="str">
        <f t="shared" ca="1" si="0"/>
        <v/>
      </c>
      <c r="D10" s="75" t="str">
        <f t="shared" ca="1" si="1"/>
        <v/>
      </c>
      <c r="E10" s="71" t="str">
        <f t="shared" ca="1" si="2"/>
        <v/>
      </c>
      <c r="F10" s="80" t="str">
        <f t="shared" ca="1" si="3"/>
        <v/>
      </c>
      <c r="G10" s="80" t="str">
        <f t="shared" ca="1" si="4"/>
        <v/>
      </c>
      <c r="H10" s="84">
        <f t="shared" ca="1" si="5"/>
        <v>0</v>
      </c>
      <c r="I10" s="80"/>
      <c r="J10" s="80"/>
      <c r="K10" s="84"/>
      <c r="L10" s="88" t="str">
        <f t="shared" ca="1" si="9"/>
        <v/>
      </c>
      <c r="M10" s="80" t="str">
        <f t="shared" ca="1" si="6"/>
        <v/>
      </c>
      <c r="N10" s="92">
        <f t="shared" ca="1" si="7"/>
        <v>0</v>
      </c>
      <c r="O10" s="92">
        <f t="shared" ca="1" si="8"/>
        <v>0</v>
      </c>
      <c r="P10" s="95"/>
    </row>
    <row r="11" spans="1:16" ht="22.5" customHeight="1">
      <c r="B11" s="71">
        <v>6</v>
      </c>
      <c r="C11" s="75" t="str">
        <f t="shared" ca="1" si="0"/>
        <v/>
      </c>
      <c r="D11" s="75" t="str">
        <f t="shared" ca="1" si="1"/>
        <v/>
      </c>
      <c r="E11" s="71" t="str">
        <f t="shared" ca="1" si="2"/>
        <v/>
      </c>
      <c r="F11" s="80" t="str">
        <f t="shared" ca="1" si="3"/>
        <v/>
      </c>
      <c r="G11" s="80" t="str">
        <f t="shared" ca="1" si="4"/>
        <v/>
      </c>
      <c r="H11" s="84">
        <f t="shared" ca="1" si="5"/>
        <v>0</v>
      </c>
      <c r="I11" s="80"/>
      <c r="J11" s="80"/>
      <c r="K11" s="84"/>
      <c r="L11" s="88" t="str">
        <f t="shared" ca="1" si="9"/>
        <v/>
      </c>
      <c r="M11" s="80" t="str">
        <f t="shared" ca="1" si="6"/>
        <v/>
      </c>
      <c r="N11" s="92">
        <f t="shared" ca="1" si="7"/>
        <v>0</v>
      </c>
      <c r="O11" s="92">
        <f t="shared" ca="1" si="8"/>
        <v>0</v>
      </c>
      <c r="P11" s="95"/>
    </row>
    <row r="12" spans="1:16" ht="22.5" customHeight="1">
      <c r="B12" s="71">
        <v>7</v>
      </c>
      <c r="C12" s="75" t="str">
        <f t="shared" ca="1" si="0"/>
        <v/>
      </c>
      <c r="D12" s="75" t="str">
        <f t="shared" ca="1" si="1"/>
        <v/>
      </c>
      <c r="E12" s="71" t="str">
        <f t="shared" ca="1" si="2"/>
        <v/>
      </c>
      <c r="F12" s="80" t="str">
        <f t="shared" ca="1" si="3"/>
        <v/>
      </c>
      <c r="G12" s="80" t="str">
        <f t="shared" ca="1" si="4"/>
        <v/>
      </c>
      <c r="H12" s="84">
        <f t="shared" ca="1" si="5"/>
        <v>0</v>
      </c>
      <c r="I12" s="80"/>
      <c r="J12" s="80"/>
      <c r="K12" s="84"/>
      <c r="L12" s="88" t="str">
        <f t="shared" ca="1" si="9"/>
        <v/>
      </c>
      <c r="M12" s="80" t="str">
        <f t="shared" ca="1" si="6"/>
        <v/>
      </c>
      <c r="N12" s="92">
        <f t="shared" ca="1" si="7"/>
        <v>0</v>
      </c>
      <c r="O12" s="92">
        <f t="shared" ca="1" si="8"/>
        <v>0</v>
      </c>
      <c r="P12" s="95"/>
    </row>
    <row r="13" spans="1:16" ht="22.5" customHeight="1">
      <c r="B13" s="71">
        <v>8</v>
      </c>
      <c r="C13" s="75" t="str">
        <f t="shared" ca="1" si="0"/>
        <v/>
      </c>
      <c r="D13" s="75" t="str">
        <f t="shared" ca="1" si="1"/>
        <v/>
      </c>
      <c r="E13" s="71" t="str">
        <f t="shared" ca="1" si="2"/>
        <v/>
      </c>
      <c r="F13" s="80" t="str">
        <f t="shared" ca="1" si="3"/>
        <v/>
      </c>
      <c r="G13" s="80" t="str">
        <f t="shared" ca="1" si="4"/>
        <v/>
      </c>
      <c r="H13" s="84">
        <f t="shared" ca="1" si="5"/>
        <v>0</v>
      </c>
      <c r="I13" s="80"/>
      <c r="J13" s="80"/>
      <c r="K13" s="84"/>
      <c r="L13" s="88" t="str">
        <f t="shared" ca="1" si="9"/>
        <v/>
      </c>
      <c r="M13" s="80" t="str">
        <f t="shared" ca="1" si="6"/>
        <v/>
      </c>
      <c r="N13" s="92">
        <f t="shared" ca="1" si="7"/>
        <v>0</v>
      </c>
      <c r="O13" s="92">
        <f t="shared" ca="1" si="8"/>
        <v>0</v>
      </c>
      <c r="P13" s="95"/>
    </row>
    <row r="14" spans="1:16" ht="22.5" customHeight="1">
      <c r="B14" s="71">
        <v>9</v>
      </c>
      <c r="C14" s="75" t="str">
        <f t="shared" ca="1" si="0"/>
        <v/>
      </c>
      <c r="D14" s="75" t="str">
        <f t="shared" ca="1" si="1"/>
        <v/>
      </c>
      <c r="E14" s="71" t="str">
        <f t="shared" ca="1" si="2"/>
        <v/>
      </c>
      <c r="F14" s="80" t="str">
        <f t="shared" ca="1" si="3"/>
        <v/>
      </c>
      <c r="G14" s="80" t="str">
        <f t="shared" ca="1" si="4"/>
        <v/>
      </c>
      <c r="H14" s="84">
        <f t="shared" ca="1" si="5"/>
        <v>0</v>
      </c>
      <c r="I14" s="80"/>
      <c r="J14" s="80"/>
      <c r="K14" s="84"/>
      <c r="L14" s="88" t="str">
        <f t="shared" ca="1" si="9"/>
        <v/>
      </c>
      <c r="M14" s="80" t="str">
        <f t="shared" ca="1" si="6"/>
        <v/>
      </c>
      <c r="N14" s="92">
        <f t="shared" ca="1" si="7"/>
        <v>0</v>
      </c>
      <c r="O14" s="92">
        <f t="shared" ca="1" si="8"/>
        <v>0</v>
      </c>
      <c r="P14" s="95"/>
    </row>
    <row r="15" spans="1:16" ht="22.5" customHeight="1">
      <c r="B15" s="71">
        <v>10</v>
      </c>
      <c r="C15" s="75" t="str">
        <f t="shared" ca="1" si="0"/>
        <v/>
      </c>
      <c r="D15" s="75" t="str">
        <f t="shared" ca="1" si="1"/>
        <v/>
      </c>
      <c r="E15" s="71" t="str">
        <f t="shared" ca="1" si="2"/>
        <v/>
      </c>
      <c r="F15" s="80" t="str">
        <f t="shared" ca="1" si="3"/>
        <v/>
      </c>
      <c r="G15" s="80" t="str">
        <f t="shared" ca="1" si="4"/>
        <v/>
      </c>
      <c r="H15" s="84">
        <f t="shared" ca="1" si="5"/>
        <v>0</v>
      </c>
      <c r="I15" s="80"/>
      <c r="J15" s="80"/>
      <c r="K15" s="84"/>
      <c r="L15" s="88" t="str">
        <f t="shared" ca="1" si="9"/>
        <v/>
      </c>
      <c r="M15" s="80" t="str">
        <f t="shared" ca="1" si="6"/>
        <v/>
      </c>
      <c r="N15" s="92">
        <f t="shared" ca="1" si="7"/>
        <v>0</v>
      </c>
      <c r="O15" s="92">
        <f t="shared" ca="1" si="8"/>
        <v>0</v>
      </c>
      <c r="P15" s="95"/>
    </row>
    <row r="16" spans="1:16" ht="22.5" customHeight="1">
      <c r="B16" s="71">
        <v>11</v>
      </c>
      <c r="C16" s="75" t="str">
        <f t="shared" ca="1" si="0"/>
        <v/>
      </c>
      <c r="D16" s="75" t="str">
        <f t="shared" ca="1" si="1"/>
        <v/>
      </c>
      <c r="E16" s="71" t="str">
        <f t="shared" ca="1" si="2"/>
        <v/>
      </c>
      <c r="F16" s="80" t="str">
        <f t="shared" ca="1" si="3"/>
        <v/>
      </c>
      <c r="G16" s="80" t="str">
        <f t="shared" ca="1" si="4"/>
        <v/>
      </c>
      <c r="H16" s="84">
        <f t="shared" ca="1" si="5"/>
        <v>0</v>
      </c>
      <c r="I16" s="80"/>
      <c r="J16" s="80"/>
      <c r="K16" s="84"/>
      <c r="L16" s="88" t="str">
        <f t="shared" ca="1" si="9"/>
        <v/>
      </c>
      <c r="M16" s="80" t="str">
        <f t="shared" ca="1" si="6"/>
        <v/>
      </c>
      <c r="N16" s="92">
        <f t="shared" ca="1" si="7"/>
        <v>0</v>
      </c>
      <c r="O16" s="92">
        <f t="shared" ca="1" si="8"/>
        <v>0</v>
      </c>
      <c r="P16" s="95"/>
    </row>
    <row r="17" spans="1:16" ht="22.5" customHeight="1">
      <c r="B17" s="71">
        <v>12</v>
      </c>
      <c r="C17" s="75" t="str">
        <f t="shared" ca="1" si="0"/>
        <v/>
      </c>
      <c r="D17" s="75" t="str">
        <f t="shared" ca="1" si="1"/>
        <v/>
      </c>
      <c r="E17" s="71" t="str">
        <f t="shared" ca="1" si="2"/>
        <v/>
      </c>
      <c r="F17" s="80" t="str">
        <f t="shared" ca="1" si="3"/>
        <v/>
      </c>
      <c r="G17" s="80" t="str">
        <f t="shared" ca="1" si="4"/>
        <v/>
      </c>
      <c r="H17" s="84">
        <f t="shared" ca="1" si="5"/>
        <v>0</v>
      </c>
      <c r="I17" s="80"/>
      <c r="J17" s="80"/>
      <c r="K17" s="84"/>
      <c r="L17" s="88" t="str">
        <f t="shared" ca="1" si="9"/>
        <v/>
      </c>
      <c r="M17" s="80" t="str">
        <f t="shared" ca="1" si="6"/>
        <v/>
      </c>
      <c r="N17" s="92">
        <f t="shared" ca="1" si="7"/>
        <v>0</v>
      </c>
      <c r="O17" s="92">
        <f t="shared" ca="1" si="8"/>
        <v>0</v>
      </c>
      <c r="P17" s="95"/>
    </row>
    <row r="18" spans="1:16" ht="22.5" customHeight="1">
      <c r="B18" s="71">
        <v>13</v>
      </c>
      <c r="C18" s="75" t="str">
        <f t="shared" ca="1" si="0"/>
        <v/>
      </c>
      <c r="D18" s="75" t="str">
        <f t="shared" ca="1" si="1"/>
        <v/>
      </c>
      <c r="E18" s="71" t="str">
        <f t="shared" ca="1" si="2"/>
        <v/>
      </c>
      <c r="F18" s="80" t="str">
        <f t="shared" ca="1" si="3"/>
        <v/>
      </c>
      <c r="G18" s="80" t="str">
        <f t="shared" ca="1" si="4"/>
        <v/>
      </c>
      <c r="H18" s="84">
        <f t="shared" ca="1" si="5"/>
        <v>0</v>
      </c>
      <c r="I18" s="80"/>
      <c r="J18" s="80"/>
      <c r="K18" s="84"/>
      <c r="L18" s="88" t="str">
        <f t="shared" ca="1" si="9"/>
        <v/>
      </c>
      <c r="M18" s="80" t="str">
        <f t="shared" ca="1" si="6"/>
        <v/>
      </c>
      <c r="N18" s="92">
        <f t="shared" ca="1" si="7"/>
        <v>0</v>
      </c>
      <c r="O18" s="92">
        <f t="shared" ca="1" si="8"/>
        <v>0</v>
      </c>
      <c r="P18" s="95"/>
    </row>
    <row r="19" spans="1:16" ht="22.5" customHeight="1">
      <c r="B19" s="71">
        <v>14</v>
      </c>
      <c r="C19" s="75" t="str">
        <f t="shared" ca="1" si="0"/>
        <v/>
      </c>
      <c r="D19" s="75" t="str">
        <f t="shared" ca="1" si="1"/>
        <v/>
      </c>
      <c r="E19" s="71" t="str">
        <f t="shared" ca="1" si="2"/>
        <v/>
      </c>
      <c r="F19" s="80" t="str">
        <f t="shared" ca="1" si="3"/>
        <v/>
      </c>
      <c r="G19" s="80" t="str">
        <f t="shared" ca="1" si="4"/>
        <v/>
      </c>
      <c r="H19" s="84">
        <f t="shared" ca="1" si="5"/>
        <v>0</v>
      </c>
      <c r="I19" s="80"/>
      <c r="J19" s="80"/>
      <c r="K19" s="84"/>
      <c r="L19" s="88" t="str">
        <f t="shared" ca="1" si="9"/>
        <v/>
      </c>
      <c r="M19" s="80" t="str">
        <f t="shared" ca="1" si="6"/>
        <v/>
      </c>
      <c r="N19" s="92">
        <f t="shared" ca="1" si="7"/>
        <v>0</v>
      </c>
      <c r="O19" s="92">
        <f t="shared" ca="1" si="8"/>
        <v>0</v>
      </c>
      <c r="P19" s="95"/>
    </row>
    <row r="20" spans="1:16" ht="22.5" customHeight="1">
      <c r="B20" s="72">
        <v>15</v>
      </c>
      <c r="C20" s="76" t="str">
        <f t="shared" ca="1" si="0"/>
        <v/>
      </c>
      <c r="D20" s="76" t="str">
        <f t="shared" ca="1" si="1"/>
        <v/>
      </c>
      <c r="E20" s="72" t="str">
        <f t="shared" ca="1" si="2"/>
        <v/>
      </c>
      <c r="F20" s="81" t="str">
        <f t="shared" ca="1" si="3"/>
        <v/>
      </c>
      <c r="G20" s="81" t="str">
        <f t="shared" ca="1" si="4"/>
        <v/>
      </c>
      <c r="H20" s="85">
        <f t="shared" ca="1" si="5"/>
        <v>0</v>
      </c>
      <c r="I20" s="81"/>
      <c r="J20" s="81"/>
      <c r="K20" s="85"/>
      <c r="L20" s="89" t="str">
        <f t="shared" ca="1" si="9"/>
        <v/>
      </c>
      <c r="M20" s="81" t="str">
        <f t="shared" ca="1" si="6"/>
        <v/>
      </c>
      <c r="N20" s="89">
        <f t="shared" ca="1" si="7"/>
        <v>0</v>
      </c>
      <c r="O20" s="85">
        <f t="shared" ca="1" si="8"/>
        <v>0</v>
      </c>
      <c r="P20" s="96"/>
    </row>
    <row r="21" spans="1:16" ht="22.5" customHeight="1">
      <c r="B21" s="387" t="s">
        <v>44</v>
      </c>
      <c r="C21" s="388"/>
      <c r="D21" s="388"/>
      <c r="E21" s="388"/>
      <c r="F21" s="82"/>
      <c r="G21" s="82"/>
      <c r="H21" s="86">
        <f ca="1">SUM(H6:H20)</f>
        <v>0</v>
      </c>
      <c r="I21" s="82"/>
      <c r="J21" s="82"/>
      <c r="K21" s="86"/>
      <c r="L21" s="90"/>
      <c r="M21" s="82"/>
      <c r="N21" s="93">
        <f ca="1">SUM(N6:N20)</f>
        <v>0</v>
      </c>
      <c r="O21" s="93">
        <f ca="1">SUM(H21,N21)</f>
        <v>0</v>
      </c>
      <c r="P21" s="97"/>
    </row>
    <row r="22" spans="1:16" ht="19.5" customHeight="1"/>
    <row r="23" spans="1:16" customFormat="1" ht="18" customHeight="1">
      <c r="A23" s="69" t="s">
        <v>140</v>
      </c>
      <c r="B23" s="69"/>
      <c r="C23" s="69"/>
      <c r="D23" s="69"/>
    </row>
    <row r="24" spans="1:16" customFormat="1" ht="16.5" customHeight="1">
      <c r="A24" s="69"/>
      <c r="B24" s="73">
        <v>1</v>
      </c>
      <c r="C24" s="77" t="s">
        <v>142</v>
      </c>
      <c r="D24" s="69"/>
    </row>
    <row r="25" spans="1:16" customFormat="1" ht="16.5" customHeight="1">
      <c r="A25" s="69"/>
      <c r="B25" s="73">
        <v>2</v>
      </c>
      <c r="C25" s="77" t="s">
        <v>143</v>
      </c>
      <c r="D25" s="69"/>
    </row>
    <row r="26" spans="1:16" customFormat="1" ht="16.5" customHeight="1">
      <c r="A26" s="69"/>
      <c r="B26" s="73">
        <v>3</v>
      </c>
      <c r="C26" s="77" t="s">
        <v>144</v>
      </c>
      <c r="D26" s="69"/>
    </row>
    <row r="27" spans="1:16" customFormat="1" ht="16.5" customHeight="1">
      <c r="A27" s="69"/>
      <c r="B27" s="74">
        <v>4</v>
      </c>
      <c r="C27" s="78" t="s">
        <v>145</v>
      </c>
      <c r="D27" s="69"/>
    </row>
    <row r="28" spans="1:16" customFormat="1" ht="16.5" customHeight="1">
      <c r="A28" s="69"/>
      <c r="B28" s="74">
        <v>5</v>
      </c>
      <c r="C28" s="78" t="s">
        <v>146</v>
      </c>
      <c r="D28" s="69"/>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password="CC2B" sheet="1" objects="1" scenarios="1" formatCells="0"/>
  <mergeCells count="10">
    <mergeCell ref="O4:O5"/>
    <mergeCell ref="P4:P5"/>
    <mergeCell ref="F4:H4"/>
    <mergeCell ref="I4:K4"/>
    <mergeCell ref="L4:N4"/>
    <mergeCell ref="B21:E21"/>
    <mergeCell ref="B4:B5"/>
    <mergeCell ref="C4:C5"/>
    <mergeCell ref="D4:D5"/>
    <mergeCell ref="E4:E5"/>
  </mergeCells>
  <phoneticPr fontId="4"/>
  <dataValidations count="1">
    <dataValidation type="list" errorStyle="warning" allowBlank="1" showDropDown="1" showInputMessage="1" showErrorMessage="1" sqref="E6:E20" xr:uid="{00000000-0002-0000-0400-000000000000}">
      <formula1>#REF!</formula1>
    </dataValidation>
  </dataValidations>
  <pageMargins left="0.7" right="0.7" top="0.75" bottom="0.75" header="0.3" footer="0.3"/>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136"/>
  <sheetViews>
    <sheetView workbookViewId="0"/>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93" t="s">
        <v>148</v>
      </c>
      <c r="B3" s="116" t="s">
        <v>73</v>
      </c>
      <c r="C3" s="125"/>
      <c r="D3" s="125"/>
      <c r="E3" s="135"/>
      <c r="F3" s="135"/>
      <c r="G3" s="135"/>
      <c r="H3" s="135"/>
      <c r="I3" s="135"/>
      <c r="J3" s="135"/>
      <c r="K3" s="149"/>
      <c r="L3" s="395"/>
      <c r="M3" s="396"/>
      <c r="N3" s="396"/>
      <c r="O3" s="396"/>
      <c r="P3" s="396"/>
      <c r="Q3" s="396"/>
      <c r="R3" s="396"/>
      <c r="S3" s="396"/>
      <c r="T3" s="396"/>
      <c r="U3" s="396"/>
      <c r="V3" s="396"/>
      <c r="W3" s="396"/>
      <c r="X3" s="396"/>
      <c r="Y3" s="396"/>
      <c r="Z3" s="396"/>
      <c r="AA3" s="396"/>
      <c r="AB3" s="396"/>
      <c r="AC3" s="396"/>
      <c r="AD3" s="396"/>
      <c r="AE3" s="396"/>
      <c r="AF3" s="397"/>
      <c r="AG3" s="398" t="s">
        <v>149</v>
      </c>
      <c r="AH3" s="399"/>
      <c r="AI3" s="399"/>
      <c r="AJ3" s="399"/>
      <c r="AK3" s="399"/>
      <c r="AL3" s="399"/>
      <c r="AM3" s="400"/>
    </row>
    <row r="4" spans="1:42" s="99" customFormat="1" ht="20.25" customHeight="1">
      <c r="A4" s="494"/>
      <c r="B4" s="117" t="s">
        <v>150</v>
      </c>
      <c r="C4" s="126"/>
      <c r="D4" s="126"/>
      <c r="E4" s="129"/>
      <c r="F4" s="129"/>
      <c r="G4" s="129"/>
      <c r="H4" s="129"/>
      <c r="I4" s="129"/>
      <c r="J4" s="129"/>
      <c r="K4" s="150"/>
      <c r="L4" s="401"/>
      <c r="M4" s="402"/>
      <c r="N4" s="402"/>
      <c r="O4" s="402"/>
      <c r="P4" s="402"/>
      <c r="Q4" s="402"/>
      <c r="R4" s="402"/>
      <c r="S4" s="402"/>
      <c r="T4" s="402"/>
      <c r="U4" s="402"/>
      <c r="V4" s="402"/>
      <c r="W4" s="402"/>
      <c r="X4" s="402"/>
      <c r="Y4" s="402"/>
      <c r="Z4" s="402"/>
      <c r="AA4" s="402"/>
      <c r="AB4" s="402"/>
      <c r="AC4" s="402"/>
      <c r="AD4" s="402"/>
      <c r="AE4" s="402"/>
      <c r="AF4" s="403"/>
      <c r="AG4" s="404"/>
      <c r="AH4" s="405"/>
      <c r="AI4" s="405"/>
      <c r="AJ4" s="405"/>
      <c r="AK4" s="405"/>
      <c r="AL4" s="405"/>
      <c r="AM4" s="406"/>
    </row>
    <row r="5" spans="1:42" s="99" customFormat="1" ht="20.25" customHeight="1">
      <c r="A5" s="494"/>
      <c r="B5" s="118" t="s">
        <v>141</v>
      </c>
      <c r="C5" s="127"/>
      <c r="D5" s="127"/>
      <c r="E5" s="136"/>
      <c r="F5" s="136"/>
      <c r="G5" s="136"/>
      <c r="H5" s="136"/>
      <c r="I5" s="136"/>
      <c r="J5" s="136"/>
      <c r="K5" s="151"/>
      <c r="L5" s="407"/>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9"/>
    </row>
    <row r="6" spans="1:42" s="99" customFormat="1" ht="13.5" customHeight="1">
      <c r="A6" s="494"/>
      <c r="B6" s="475" t="s">
        <v>151</v>
      </c>
      <c r="C6" s="476"/>
      <c r="D6" s="476"/>
      <c r="E6" s="476"/>
      <c r="F6" s="476"/>
      <c r="G6" s="476"/>
      <c r="H6" s="476"/>
      <c r="I6" s="476"/>
      <c r="J6" s="476"/>
      <c r="K6" s="477"/>
      <c r="L6" s="128" t="s">
        <v>77</v>
      </c>
      <c r="M6" s="128"/>
      <c r="N6" s="128"/>
      <c r="O6" s="128"/>
      <c r="P6" s="128"/>
      <c r="Q6" s="410"/>
      <c r="R6" s="410"/>
      <c r="S6" s="128" t="s">
        <v>80</v>
      </c>
      <c r="T6" s="410"/>
      <c r="U6" s="410"/>
      <c r="V6" s="410"/>
      <c r="W6" s="128" t="s">
        <v>71</v>
      </c>
      <c r="X6" s="128"/>
      <c r="Y6" s="128"/>
      <c r="Z6" s="128"/>
      <c r="AA6" s="128"/>
      <c r="AB6" s="128"/>
      <c r="AC6" s="160"/>
      <c r="AD6" s="128"/>
      <c r="AE6" s="128"/>
      <c r="AF6" s="128"/>
      <c r="AG6" s="128"/>
      <c r="AH6" s="128"/>
      <c r="AI6" s="128"/>
      <c r="AJ6" s="128"/>
      <c r="AK6" s="128"/>
      <c r="AL6" s="128"/>
      <c r="AM6" s="152"/>
    </row>
    <row r="7" spans="1:42" s="99" customFormat="1" ht="20.25" customHeight="1">
      <c r="A7" s="494"/>
      <c r="B7" s="478"/>
      <c r="C7" s="479"/>
      <c r="D7" s="479"/>
      <c r="E7" s="479"/>
      <c r="F7" s="479"/>
      <c r="G7" s="479"/>
      <c r="H7" s="479"/>
      <c r="I7" s="479"/>
      <c r="J7" s="479"/>
      <c r="K7" s="480"/>
      <c r="L7" s="401"/>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3"/>
      <c r="AP7" s="99" t="s">
        <v>182</v>
      </c>
    </row>
    <row r="8" spans="1:42" s="99" customFormat="1" ht="20.25" customHeight="1">
      <c r="A8" s="494"/>
      <c r="B8" s="119" t="s">
        <v>81</v>
      </c>
      <c r="C8" s="130"/>
      <c r="D8" s="130"/>
      <c r="E8" s="137"/>
      <c r="F8" s="137"/>
      <c r="G8" s="137"/>
      <c r="H8" s="137"/>
      <c r="I8" s="137"/>
      <c r="J8" s="137"/>
      <c r="K8" s="137"/>
      <c r="L8" s="119" t="s">
        <v>35</v>
      </c>
      <c r="M8" s="137"/>
      <c r="N8" s="137"/>
      <c r="O8" s="137"/>
      <c r="P8" s="137"/>
      <c r="Q8" s="137"/>
      <c r="R8" s="158"/>
      <c r="S8" s="411"/>
      <c r="T8" s="412"/>
      <c r="U8" s="412"/>
      <c r="V8" s="412"/>
      <c r="W8" s="412"/>
      <c r="X8" s="412"/>
      <c r="Y8" s="413"/>
      <c r="Z8" s="119" t="s">
        <v>61</v>
      </c>
      <c r="AA8" s="137"/>
      <c r="AB8" s="137"/>
      <c r="AC8" s="137"/>
      <c r="AD8" s="137"/>
      <c r="AE8" s="137"/>
      <c r="AF8" s="158"/>
      <c r="AG8" s="414"/>
      <c r="AH8" s="412"/>
      <c r="AI8" s="412"/>
      <c r="AJ8" s="412"/>
      <c r="AK8" s="412"/>
      <c r="AL8" s="412"/>
      <c r="AM8" s="413"/>
      <c r="AP8" s="99" t="s">
        <v>183</v>
      </c>
    </row>
    <row r="9" spans="1:42" s="99" customFormat="1" ht="20.25" customHeight="1">
      <c r="A9" s="495"/>
      <c r="B9" s="119" t="s">
        <v>152</v>
      </c>
      <c r="C9" s="130"/>
      <c r="D9" s="130"/>
      <c r="E9" s="137"/>
      <c r="F9" s="137"/>
      <c r="G9" s="137"/>
      <c r="H9" s="137"/>
      <c r="I9" s="137"/>
      <c r="J9" s="137"/>
      <c r="K9" s="137"/>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3"/>
      <c r="AP9" s="99" t="s">
        <v>184</v>
      </c>
    </row>
    <row r="10" spans="1:42" s="99" customFormat="1" ht="18" customHeight="1">
      <c r="A10" s="481" t="s">
        <v>153</v>
      </c>
      <c r="B10" s="482"/>
      <c r="C10" s="482"/>
      <c r="D10" s="482"/>
      <c r="E10" s="482"/>
      <c r="F10" s="482"/>
      <c r="G10" s="482"/>
      <c r="H10" s="483"/>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84"/>
      <c r="B11" s="485"/>
      <c r="C11" s="485"/>
      <c r="D11" s="485"/>
      <c r="E11" s="485"/>
      <c r="F11" s="485"/>
      <c r="G11" s="485"/>
      <c r="H11" s="486"/>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15" t="s">
        <v>76</v>
      </c>
      <c r="X13" s="416"/>
      <c r="Y13" s="416"/>
      <c r="Z13" s="417"/>
      <c r="AA13" s="418" t="str">
        <f>IF($L$5="","",VLOOKUP($L$5,基準単価!$D$7:$F$35,2,0))</f>
        <v/>
      </c>
      <c r="AB13" s="419"/>
      <c r="AC13" s="419"/>
      <c r="AD13" s="416" t="s">
        <v>157</v>
      </c>
      <c r="AE13" s="417"/>
      <c r="AF13" s="415" t="s">
        <v>158</v>
      </c>
      <c r="AG13" s="416"/>
      <c r="AH13" s="417"/>
      <c r="AI13" s="420">
        <f>ROUNDDOWN($J$45/1000,0)</f>
        <v>0</v>
      </c>
      <c r="AJ13" s="421"/>
      <c r="AK13" s="421"/>
      <c r="AL13" s="416" t="s">
        <v>157</v>
      </c>
      <c r="AM13" s="417"/>
      <c r="AP13" s="99" t="s">
        <v>183</v>
      </c>
    </row>
    <row r="14" spans="1:42" s="99" customFormat="1" ht="20.25" customHeight="1">
      <c r="A14" s="104" t="s">
        <v>27</v>
      </c>
      <c r="B14" s="121"/>
      <c r="C14" s="131"/>
      <c r="D14" s="131"/>
      <c r="E14" s="131"/>
      <c r="F14" s="131"/>
      <c r="G14" s="131"/>
      <c r="H14" s="422"/>
      <c r="I14" s="423"/>
      <c r="J14" s="424"/>
      <c r="K14" s="425" t="s">
        <v>159</v>
      </c>
      <c r="L14" s="426"/>
      <c r="M14" s="426"/>
      <c r="N14" s="426"/>
      <c r="O14" s="426"/>
      <c r="P14" s="426"/>
      <c r="Q14" s="426"/>
      <c r="R14" s="426"/>
      <c r="S14" s="426"/>
      <c r="T14" s="426"/>
      <c r="U14" s="426"/>
      <c r="V14" s="426"/>
      <c r="W14" s="426"/>
      <c r="X14" s="426"/>
      <c r="Y14" s="426"/>
      <c r="Z14" s="426"/>
      <c r="AA14" s="426"/>
      <c r="AB14" s="426"/>
      <c r="AC14" s="426"/>
      <c r="AD14" s="426"/>
      <c r="AE14" s="426"/>
      <c r="AF14" s="161" t="s">
        <v>160</v>
      </c>
      <c r="AG14" s="162"/>
      <c r="AH14" s="162"/>
      <c r="AI14" s="131"/>
      <c r="AJ14" s="131"/>
      <c r="AK14" s="130"/>
      <c r="AL14" s="131"/>
      <c r="AM14" s="169"/>
    </row>
    <row r="15" spans="1:42" s="99" customFormat="1" ht="14.25" customHeight="1">
      <c r="A15" s="105"/>
      <c r="C15" s="488" t="s">
        <v>250</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9"/>
    </row>
    <row r="16" spans="1:42" s="99" customFormat="1" ht="14.25" customHeight="1">
      <c r="A16" s="106"/>
      <c r="B16" s="123"/>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99" customFormat="1" ht="14.25" customHeight="1">
      <c r="A17" s="106"/>
      <c r="B17" s="12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99" customFormat="1" ht="14.25" customHeight="1">
      <c r="A18" s="106"/>
      <c r="B18" s="123"/>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99" customFormat="1" ht="14.25" customHeight="1">
      <c r="A19" s="106"/>
      <c r="B19" s="123"/>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9"/>
    </row>
    <row r="20" spans="1:39" s="99" customFormat="1" ht="14.25" customHeight="1">
      <c r="A20" s="106"/>
      <c r="B20" s="123"/>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9"/>
    </row>
    <row r="21" spans="1:39" s="99" customFormat="1" ht="14.25" customHeight="1">
      <c r="A21" s="106"/>
      <c r="B21" s="123"/>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9"/>
    </row>
    <row r="22" spans="1:39" s="99" customFormat="1" ht="30" customHeight="1">
      <c r="A22" s="107"/>
      <c r="B22" s="122"/>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27" t="s">
        <v>162</v>
      </c>
      <c r="B24" s="428"/>
      <c r="C24" s="428"/>
      <c r="D24" s="428"/>
      <c r="E24" s="428"/>
      <c r="F24" s="428"/>
      <c r="G24" s="428"/>
      <c r="H24" s="428"/>
      <c r="I24" s="429"/>
      <c r="J24" s="427" t="s">
        <v>50</v>
      </c>
      <c r="K24" s="428"/>
      <c r="L24" s="428"/>
      <c r="M24" s="428"/>
      <c r="N24" s="428"/>
      <c r="O24" s="430" t="s">
        <v>163</v>
      </c>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row>
    <row r="25" spans="1:39" ht="15.6" customHeight="1">
      <c r="A25" s="431"/>
      <c r="B25" s="432"/>
      <c r="C25" s="432"/>
      <c r="D25" s="432"/>
      <c r="E25" s="432"/>
      <c r="F25" s="432"/>
      <c r="G25" s="432"/>
      <c r="H25" s="432"/>
      <c r="I25" s="433"/>
      <c r="J25" s="434"/>
      <c r="K25" s="435"/>
      <c r="L25" s="435"/>
      <c r="M25" s="435"/>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row>
    <row r="26" spans="1:39" ht="15.6" customHeight="1">
      <c r="A26" s="437"/>
      <c r="B26" s="438"/>
      <c r="C26" s="438"/>
      <c r="D26" s="438"/>
      <c r="E26" s="438"/>
      <c r="F26" s="438"/>
      <c r="G26" s="438"/>
      <c r="H26" s="438"/>
      <c r="I26" s="439"/>
      <c r="J26" s="434"/>
      <c r="K26" s="435"/>
      <c r="L26" s="435"/>
      <c r="M26" s="435"/>
      <c r="N26" s="435"/>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row>
    <row r="27" spans="1:39" ht="15.6" customHeight="1">
      <c r="A27" s="437"/>
      <c r="B27" s="438"/>
      <c r="C27" s="438"/>
      <c r="D27" s="438"/>
      <c r="E27" s="438"/>
      <c r="F27" s="438"/>
      <c r="G27" s="438"/>
      <c r="H27" s="438"/>
      <c r="I27" s="439"/>
      <c r="J27" s="434"/>
      <c r="K27" s="435"/>
      <c r="L27" s="435"/>
      <c r="M27" s="435"/>
      <c r="N27" s="435"/>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row>
    <row r="28" spans="1:39" ht="15.6" customHeight="1">
      <c r="A28" s="437"/>
      <c r="B28" s="438"/>
      <c r="C28" s="438"/>
      <c r="D28" s="438"/>
      <c r="E28" s="438"/>
      <c r="F28" s="438"/>
      <c r="G28" s="438"/>
      <c r="H28" s="438"/>
      <c r="I28" s="439"/>
      <c r="J28" s="434"/>
      <c r="K28" s="435"/>
      <c r="L28" s="435"/>
      <c r="M28" s="435"/>
      <c r="N28" s="435"/>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row>
    <row r="29" spans="1:39" ht="15.6" customHeight="1">
      <c r="A29" s="437"/>
      <c r="B29" s="438"/>
      <c r="C29" s="438"/>
      <c r="D29" s="438"/>
      <c r="E29" s="438"/>
      <c r="F29" s="438"/>
      <c r="G29" s="438"/>
      <c r="H29" s="438"/>
      <c r="I29" s="439"/>
      <c r="J29" s="434"/>
      <c r="K29" s="435"/>
      <c r="L29" s="435"/>
      <c r="M29" s="435"/>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row>
    <row r="30" spans="1:39" ht="15.6" customHeight="1">
      <c r="A30" s="437"/>
      <c r="B30" s="438"/>
      <c r="C30" s="438"/>
      <c r="D30" s="438"/>
      <c r="E30" s="438"/>
      <c r="F30" s="438"/>
      <c r="G30" s="438"/>
      <c r="H30" s="438"/>
      <c r="I30" s="439"/>
      <c r="J30" s="434"/>
      <c r="K30" s="435"/>
      <c r="L30" s="435"/>
      <c r="M30" s="435"/>
      <c r="N30" s="435"/>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row>
    <row r="31" spans="1:39" ht="15.6" customHeight="1">
      <c r="A31" s="437"/>
      <c r="B31" s="438"/>
      <c r="C31" s="438"/>
      <c r="D31" s="438"/>
      <c r="E31" s="438"/>
      <c r="F31" s="438"/>
      <c r="G31" s="438"/>
      <c r="H31" s="438"/>
      <c r="I31" s="439"/>
      <c r="J31" s="434"/>
      <c r="K31" s="435"/>
      <c r="L31" s="435"/>
      <c r="M31" s="435"/>
      <c r="N31" s="435"/>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row>
    <row r="32" spans="1:39" ht="15.6" customHeight="1">
      <c r="A32" s="437"/>
      <c r="B32" s="438"/>
      <c r="C32" s="438"/>
      <c r="D32" s="438"/>
      <c r="E32" s="438"/>
      <c r="F32" s="438"/>
      <c r="G32" s="438"/>
      <c r="H32" s="438"/>
      <c r="I32" s="439"/>
      <c r="J32" s="434"/>
      <c r="K32" s="435"/>
      <c r="L32" s="435"/>
      <c r="M32" s="435"/>
      <c r="N32" s="435"/>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row>
    <row r="33" spans="1:39" ht="15.6" customHeight="1">
      <c r="A33" s="437"/>
      <c r="B33" s="438"/>
      <c r="C33" s="438"/>
      <c r="D33" s="438"/>
      <c r="E33" s="438"/>
      <c r="F33" s="438"/>
      <c r="G33" s="438"/>
      <c r="H33" s="438"/>
      <c r="I33" s="439"/>
      <c r="J33" s="434"/>
      <c r="K33" s="435"/>
      <c r="L33" s="435"/>
      <c r="M33" s="435"/>
      <c r="N33" s="435"/>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row>
    <row r="34" spans="1:39" ht="15.6" customHeight="1">
      <c r="A34" s="437"/>
      <c r="B34" s="438"/>
      <c r="C34" s="438"/>
      <c r="D34" s="438"/>
      <c r="E34" s="438"/>
      <c r="F34" s="438"/>
      <c r="G34" s="438"/>
      <c r="H34" s="438"/>
      <c r="I34" s="439"/>
      <c r="J34" s="434"/>
      <c r="K34" s="435"/>
      <c r="L34" s="435"/>
      <c r="M34" s="435"/>
      <c r="N34" s="435"/>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row>
    <row r="35" spans="1:39" ht="15.6" customHeight="1">
      <c r="A35" s="437"/>
      <c r="B35" s="438"/>
      <c r="C35" s="438"/>
      <c r="D35" s="438"/>
      <c r="E35" s="438"/>
      <c r="F35" s="438"/>
      <c r="G35" s="438"/>
      <c r="H35" s="438"/>
      <c r="I35" s="439"/>
      <c r="J35" s="434"/>
      <c r="K35" s="435"/>
      <c r="L35" s="435"/>
      <c r="M35" s="435"/>
      <c r="N35" s="435"/>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row>
    <row r="36" spans="1:39" ht="15.6" customHeight="1">
      <c r="A36" s="437"/>
      <c r="B36" s="438"/>
      <c r="C36" s="438"/>
      <c r="D36" s="438"/>
      <c r="E36" s="438"/>
      <c r="F36" s="438"/>
      <c r="G36" s="438"/>
      <c r="H36" s="438"/>
      <c r="I36" s="439"/>
      <c r="J36" s="434"/>
      <c r="K36" s="435"/>
      <c r="L36" s="435"/>
      <c r="M36" s="435"/>
      <c r="N36" s="435"/>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row>
    <row r="37" spans="1:39" ht="15.6" customHeight="1">
      <c r="A37" s="437"/>
      <c r="B37" s="438"/>
      <c r="C37" s="438"/>
      <c r="D37" s="438"/>
      <c r="E37" s="438"/>
      <c r="F37" s="438"/>
      <c r="G37" s="438"/>
      <c r="H37" s="438"/>
      <c r="I37" s="439"/>
      <c r="J37" s="434"/>
      <c r="K37" s="435"/>
      <c r="L37" s="435"/>
      <c r="M37" s="435"/>
      <c r="N37" s="435"/>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row>
    <row r="38" spans="1:39" ht="15.6" customHeight="1">
      <c r="A38" s="437"/>
      <c r="B38" s="438"/>
      <c r="C38" s="438"/>
      <c r="D38" s="438"/>
      <c r="E38" s="438"/>
      <c r="F38" s="438"/>
      <c r="G38" s="438"/>
      <c r="H38" s="438"/>
      <c r="I38" s="439"/>
      <c r="J38" s="434"/>
      <c r="K38" s="435"/>
      <c r="L38" s="435"/>
      <c r="M38" s="435"/>
      <c r="N38" s="435"/>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row>
    <row r="39" spans="1:39" ht="15.6" customHeight="1">
      <c r="A39" s="437"/>
      <c r="B39" s="438"/>
      <c r="C39" s="438"/>
      <c r="D39" s="438"/>
      <c r="E39" s="438"/>
      <c r="F39" s="438"/>
      <c r="G39" s="438"/>
      <c r="H39" s="438"/>
      <c r="I39" s="439"/>
      <c r="J39" s="434"/>
      <c r="K39" s="435"/>
      <c r="L39" s="435"/>
      <c r="M39" s="435"/>
      <c r="N39" s="435"/>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row>
    <row r="40" spans="1:39" ht="15.6" customHeight="1">
      <c r="A40" s="437"/>
      <c r="B40" s="438"/>
      <c r="C40" s="438"/>
      <c r="D40" s="438"/>
      <c r="E40" s="438"/>
      <c r="F40" s="438"/>
      <c r="G40" s="438"/>
      <c r="H40" s="438"/>
      <c r="I40" s="439"/>
      <c r="J40" s="434"/>
      <c r="K40" s="435"/>
      <c r="L40" s="435"/>
      <c r="M40" s="435"/>
      <c r="N40" s="435"/>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row>
    <row r="41" spans="1:39" ht="15.6" customHeight="1">
      <c r="A41" s="437"/>
      <c r="B41" s="438"/>
      <c r="C41" s="438"/>
      <c r="D41" s="438"/>
      <c r="E41" s="438"/>
      <c r="F41" s="438"/>
      <c r="G41" s="438"/>
      <c r="H41" s="438"/>
      <c r="I41" s="439"/>
      <c r="J41" s="434"/>
      <c r="K41" s="435"/>
      <c r="L41" s="435"/>
      <c r="M41" s="435"/>
      <c r="N41" s="435"/>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row>
    <row r="42" spans="1:39" ht="15.6" customHeight="1">
      <c r="A42" s="437"/>
      <c r="B42" s="438"/>
      <c r="C42" s="438"/>
      <c r="D42" s="438"/>
      <c r="E42" s="438"/>
      <c r="F42" s="438"/>
      <c r="G42" s="438"/>
      <c r="H42" s="438"/>
      <c r="I42" s="439"/>
      <c r="J42" s="434"/>
      <c r="K42" s="435"/>
      <c r="L42" s="435"/>
      <c r="M42" s="435"/>
      <c r="N42" s="435"/>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1:39" ht="15.6" customHeight="1">
      <c r="A43" s="437"/>
      <c r="B43" s="438"/>
      <c r="C43" s="438"/>
      <c r="D43" s="438"/>
      <c r="E43" s="438"/>
      <c r="F43" s="438"/>
      <c r="G43" s="438"/>
      <c r="H43" s="438"/>
      <c r="I43" s="439"/>
      <c r="J43" s="434"/>
      <c r="K43" s="435"/>
      <c r="L43" s="435"/>
      <c r="M43" s="435"/>
      <c r="N43" s="435"/>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row>
    <row r="44" spans="1:39" ht="15.6" customHeight="1">
      <c r="A44" s="440"/>
      <c r="B44" s="441"/>
      <c r="C44" s="441"/>
      <c r="D44" s="441"/>
      <c r="E44" s="441"/>
      <c r="F44" s="441"/>
      <c r="G44" s="441"/>
      <c r="H44" s="441"/>
      <c r="I44" s="442"/>
      <c r="J44" s="443"/>
      <c r="K44" s="444"/>
      <c r="L44" s="444"/>
      <c r="M44" s="444"/>
      <c r="N44" s="444"/>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c r="A45" s="446" t="s">
        <v>166</v>
      </c>
      <c r="B45" s="447"/>
      <c r="C45" s="447"/>
      <c r="D45" s="448"/>
      <c r="E45" s="449"/>
      <c r="F45" s="450"/>
      <c r="G45" s="450"/>
      <c r="H45" s="450"/>
      <c r="I45" s="451"/>
      <c r="J45" s="452"/>
      <c r="K45" s="453"/>
      <c r="L45" s="453"/>
      <c r="M45" s="453"/>
      <c r="N45" s="453"/>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15" t="s">
        <v>76</v>
      </c>
      <c r="X47" s="416"/>
      <c r="Y47" s="416"/>
      <c r="Z47" s="417"/>
      <c r="AA47" s="418" t="str">
        <f>IF($L$5="","",VLOOKUP($L$5,基準単価!$D$7:$H$35,5,0))</f>
        <v/>
      </c>
      <c r="AB47" s="419"/>
      <c r="AC47" s="419"/>
      <c r="AD47" s="416" t="s">
        <v>157</v>
      </c>
      <c r="AE47" s="417"/>
      <c r="AF47" s="415" t="s">
        <v>158</v>
      </c>
      <c r="AG47" s="416"/>
      <c r="AH47" s="417"/>
      <c r="AI47" s="420">
        <f>ROUNDDOWN($J$67/1000,0)</f>
        <v>0</v>
      </c>
      <c r="AJ47" s="421"/>
      <c r="AK47" s="421"/>
      <c r="AL47" s="416" t="s">
        <v>157</v>
      </c>
      <c r="AM47" s="417"/>
    </row>
    <row r="48" spans="1:39" ht="18.75" customHeight="1">
      <c r="A48" s="104" t="s">
        <v>27</v>
      </c>
      <c r="B48" s="121"/>
      <c r="C48" s="131"/>
      <c r="D48" s="131"/>
      <c r="E48" s="131"/>
      <c r="F48" s="131"/>
      <c r="G48" s="131"/>
      <c r="H48" s="422"/>
      <c r="I48" s="423"/>
      <c r="J48" s="424"/>
      <c r="K48" s="425" t="s">
        <v>159</v>
      </c>
      <c r="L48" s="426"/>
      <c r="M48" s="426"/>
      <c r="N48" s="426"/>
      <c r="O48" s="426"/>
      <c r="P48" s="426"/>
      <c r="Q48" s="426"/>
      <c r="R48" s="426"/>
      <c r="S48" s="426"/>
      <c r="T48" s="426"/>
      <c r="U48" s="426"/>
      <c r="V48" s="426"/>
      <c r="W48" s="426"/>
      <c r="X48" s="426"/>
      <c r="Y48" s="426"/>
      <c r="Z48" s="426"/>
      <c r="AA48" s="426"/>
      <c r="AB48" s="426"/>
      <c r="AC48" s="426"/>
      <c r="AD48" s="426"/>
      <c r="AE48" s="426"/>
      <c r="AF48" s="161" t="s">
        <v>168</v>
      </c>
      <c r="AG48" s="162"/>
      <c r="AH48" s="162"/>
      <c r="AI48" s="131"/>
      <c r="AJ48" s="131"/>
      <c r="AK48" s="130"/>
      <c r="AL48" s="131"/>
      <c r="AM48" s="169"/>
    </row>
    <row r="49" spans="1:39" ht="13.5" customHeight="1">
      <c r="A49" s="105"/>
      <c r="B49" s="99"/>
      <c r="C49" s="472" t="s">
        <v>4</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87"/>
    </row>
    <row r="50" spans="1:39" ht="13.5" customHeight="1">
      <c r="A50" s="105"/>
      <c r="B50" s="99"/>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9"/>
    </row>
    <row r="51" spans="1:39" ht="13.5" customHeight="1">
      <c r="A51" s="107"/>
      <c r="B51" s="122"/>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1"/>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27" t="s">
        <v>162</v>
      </c>
      <c r="B54" s="428"/>
      <c r="C54" s="428"/>
      <c r="D54" s="428"/>
      <c r="E54" s="428"/>
      <c r="F54" s="428"/>
      <c r="G54" s="428"/>
      <c r="H54" s="428"/>
      <c r="I54" s="429"/>
      <c r="J54" s="427" t="s">
        <v>50</v>
      </c>
      <c r="K54" s="428"/>
      <c r="L54" s="428"/>
      <c r="M54" s="428"/>
      <c r="N54" s="428"/>
      <c r="O54" s="430" t="s">
        <v>163</v>
      </c>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row>
    <row r="55" spans="1:39" ht="15.6" customHeight="1">
      <c r="A55" s="455"/>
      <c r="B55" s="456"/>
      <c r="C55" s="456"/>
      <c r="D55" s="456"/>
      <c r="E55" s="456"/>
      <c r="F55" s="456"/>
      <c r="G55" s="456"/>
      <c r="H55" s="456"/>
      <c r="I55" s="457"/>
      <c r="J55" s="434"/>
      <c r="K55" s="435"/>
      <c r="L55" s="435"/>
      <c r="M55" s="435"/>
      <c r="N55" s="435"/>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row>
    <row r="56" spans="1:39" ht="15.6" customHeight="1">
      <c r="A56" s="437"/>
      <c r="B56" s="438"/>
      <c r="C56" s="438"/>
      <c r="D56" s="438"/>
      <c r="E56" s="438"/>
      <c r="F56" s="438"/>
      <c r="G56" s="438"/>
      <c r="H56" s="438"/>
      <c r="I56" s="439"/>
      <c r="J56" s="434"/>
      <c r="K56" s="435"/>
      <c r="L56" s="435"/>
      <c r="M56" s="435"/>
      <c r="N56" s="435"/>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row>
    <row r="57" spans="1:39" ht="15.6" customHeight="1">
      <c r="A57" s="437"/>
      <c r="B57" s="438"/>
      <c r="C57" s="438"/>
      <c r="D57" s="438"/>
      <c r="E57" s="438"/>
      <c r="F57" s="438"/>
      <c r="G57" s="438"/>
      <c r="H57" s="438"/>
      <c r="I57" s="439"/>
      <c r="J57" s="434"/>
      <c r="K57" s="435"/>
      <c r="L57" s="435"/>
      <c r="M57" s="435"/>
      <c r="N57" s="435"/>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row>
    <row r="58" spans="1:39" ht="15.6" customHeight="1">
      <c r="A58" s="437"/>
      <c r="B58" s="438"/>
      <c r="C58" s="438"/>
      <c r="D58" s="438"/>
      <c r="E58" s="438"/>
      <c r="F58" s="438"/>
      <c r="G58" s="438"/>
      <c r="H58" s="438"/>
      <c r="I58" s="439"/>
      <c r="J58" s="434"/>
      <c r="K58" s="435"/>
      <c r="L58" s="435"/>
      <c r="M58" s="435"/>
      <c r="N58" s="435"/>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row>
    <row r="59" spans="1:39" ht="15.6" customHeight="1">
      <c r="A59" s="437"/>
      <c r="B59" s="438"/>
      <c r="C59" s="438"/>
      <c r="D59" s="438"/>
      <c r="E59" s="438"/>
      <c r="F59" s="438"/>
      <c r="G59" s="438"/>
      <c r="H59" s="438"/>
      <c r="I59" s="439"/>
      <c r="J59" s="434"/>
      <c r="K59" s="435"/>
      <c r="L59" s="435"/>
      <c r="M59" s="435"/>
      <c r="N59" s="435"/>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row>
    <row r="60" spans="1:39" ht="15.6" customHeight="1">
      <c r="A60" s="437"/>
      <c r="B60" s="438"/>
      <c r="C60" s="438"/>
      <c r="D60" s="438"/>
      <c r="E60" s="438"/>
      <c r="F60" s="438"/>
      <c r="G60" s="438"/>
      <c r="H60" s="438"/>
      <c r="I60" s="439"/>
      <c r="J60" s="434"/>
      <c r="K60" s="435"/>
      <c r="L60" s="435"/>
      <c r="M60" s="435"/>
      <c r="N60" s="435"/>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row>
    <row r="61" spans="1:39" ht="15.6" customHeight="1">
      <c r="A61" s="437"/>
      <c r="B61" s="438"/>
      <c r="C61" s="438"/>
      <c r="D61" s="438"/>
      <c r="E61" s="438"/>
      <c r="F61" s="438"/>
      <c r="G61" s="438"/>
      <c r="H61" s="438"/>
      <c r="I61" s="439"/>
      <c r="J61" s="434"/>
      <c r="K61" s="435"/>
      <c r="L61" s="435"/>
      <c r="M61" s="435"/>
      <c r="N61" s="435"/>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row>
    <row r="62" spans="1:39" ht="15.6" customHeight="1">
      <c r="A62" s="437"/>
      <c r="B62" s="438"/>
      <c r="C62" s="438"/>
      <c r="D62" s="438"/>
      <c r="E62" s="438"/>
      <c r="F62" s="438"/>
      <c r="G62" s="438"/>
      <c r="H62" s="438"/>
      <c r="I62" s="439"/>
      <c r="J62" s="434"/>
      <c r="K62" s="435"/>
      <c r="L62" s="435"/>
      <c r="M62" s="435"/>
      <c r="N62" s="435"/>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row>
    <row r="63" spans="1:39" ht="15.6" customHeight="1">
      <c r="A63" s="437"/>
      <c r="B63" s="438"/>
      <c r="C63" s="438"/>
      <c r="D63" s="438"/>
      <c r="E63" s="438"/>
      <c r="F63" s="438"/>
      <c r="G63" s="438"/>
      <c r="H63" s="438"/>
      <c r="I63" s="439"/>
      <c r="J63" s="434"/>
      <c r="K63" s="435"/>
      <c r="L63" s="435"/>
      <c r="M63" s="435"/>
      <c r="N63" s="435"/>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row>
    <row r="64" spans="1:39" ht="15.6" customHeight="1">
      <c r="A64" s="437"/>
      <c r="B64" s="438"/>
      <c r="C64" s="438"/>
      <c r="D64" s="438"/>
      <c r="E64" s="438"/>
      <c r="F64" s="438"/>
      <c r="G64" s="438"/>
      <c r="H64" s="438"/>
      <c r="I64" s="439"/>
      <c r="J64" s="434"/>
      <c r="K64" s="435"/>
      <c r="L64" s="435"/>
      <c r="M64" s="435"/>
      <c r="N64" s="435"/>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row>
    <row r="65" spans="1:39" ht="15.6" customHeight="1">
      <c r="A65" s="437"/>
      <c r="B65" s="438"/>
      <c r="C65" s="438"/>
      <c r="D65" s="438"/>
      <c r="E65" s="438"/>
      <c r="F65" s="438"/>
      <c r="G65" s="438"/>
      <c r="H65" s="438"/>
      <c r="I65" s="439"/>
      <c r="J65" s="434"/>
      <c r="K65" s="435"/>
      <c r="L65" s="435"/>
      <c r="M65" s="435"/>
      <c r="N65" s="435"/>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row>
    <row r="66" spans="1:39" ht="15.6" customHeight="1">
      <c r="A66" s="437"/>
      <c r="B66" s="438"/>
      <c r="C66" s="438"/>
      <c r="D66" s="438"/>
      <c r="E66" s="438"/>
      <c r="F66" s="438"/>
      <c r="G66" s="438"/>
      <c r="H66" s="438"/>
      <c r="I66" s="439"/>
      <c r="J66" s="434"/>
      <c r="K66" s="435"/>
      <c r="L66" s="435"/>
      <c r="M66" s="435"/>
      <c r="N66" s="435"/>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row>
    <row r="67" spans="1:39" ht="22.5" customHeight="1">
      <c r="A67" s="458" t="s">
        <v>169</v>
      </c>
      <c r="B67" s="459"/>
      <c r="C67" s="459"/>
      <c r="D67" s="460"/>
      <c r="E67" s="461"/>
      <c r="F67" s="462"/>
      <c r="G67" s="462"/>
      <c r="H67" s="462"/>
      <c r="I67" s="463"/>
      <c r="J67" s="464"/>
      <c r="K67" s="465"/>
      <c r="L67" s="465"/>
      <c r="M67" s="465"/>
      <c r="N67" s="466"/>
      <c r="O67" s="467"/>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9"/>
    </row>
    <row r="68" spans="1:39"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470" t="s">
        <v>33</v>
      </c>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row>
    <row r="72" spans="1:39" s="100" customFormat="1" ht="11.45" customHeight="1">
      <c r="A72" s="471" t="s">
        <v>187</v>
      </c>
      <c r="B72" s="472"/>
      <c r="C72" s="472"/>
      <c r="D72" s="472"/>
      <c r="E72" s="472"/>
      <c r="F72" s="472"/>
      <c r="G72" s="472"/>
      <c r="H72" s="472"/>
      <c r="I72" s="472"/>
      <c r="J72" s="472"/>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92" t="s">
        <v>251</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159"/>
    </row>
    <row r="74" spans="1:39" ht="11.45" customHeight="1">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159"/>
    </row>
    <row r="75" spans="1:39" ht="11.45" customHeight="1">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159"/>
    </row>
    <row r="76" spans="1:39" ht="11.45" customHeight="1">
      <c r="A76" s="492"/>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159"/>
    </row>
    <row r="77" spans="1:39" ht="11.45" customHeight="1">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159"/>
    </row>
    <row r="78" spans="1:39" ht="11.45" customHeight="1">
      <c r="A78" s="492"/>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159"/>
    </row>
    <row r="79" spans="1:39" ht="11.45" customHeight="1">
      <c r="A79" s="492"/>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159"/>
    </row>
    <row r="80" spans="1:39" ht="11.45" customHeight="1">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159"/>
    </row>
    <row r="81" spans="1:39" ht="11.45" customHeight="1">
      <c r="A81" s="492"/>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159"/>
    </row>
    <row r="82" spans="1:39" ht="11.45" customHeight="1">
      <c r="A82" s="492"/>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159"/>
    </row>
    <row r="83" spans="1:39" ht="11.45" customHeight="1">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159"/>
    </row>
    <row r="84" spans="1:39" ht="11.45" customHeight="1">
      <c r="A84" s="492"/>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159"/>
    </row>
    <row r="85" spans="1:39" ht="11.45" customHeight="1">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159"/>
    </row>
    <row r="86" spans="1:39" ht="37.5" customHeight="1">
      <c r="A86" s="492"/>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159"/>
    </row>
    <row r="87" spans="1:39" ht="11.45" customHeight="1">
      <c r="A87" s="473" t="s">
        <v>252</v>
      </c>
      <c r="B87" s="474"/>
      <c r="C87" s="474"/>
      <c r="D87" s="474"/>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92" t="s">
        <v>172</v>
      </c>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159"/>
    </row>
    <row r="89" spans="1:39" ht="11.45" customHeight="1">
      <c r="A89" s="492"/>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159"/>
    </row>
    <row r="90" spans="1:39" ht="11.45" customHeight="1">
      <c r="A90" s="492"/>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159"/>
    </row>
    <row r="91" spans="1:39" ht="11.45" customHeight="1">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159"/>
    </row>
    <row r="92" spans="1:39" ht="11.45" customHeight="1">
      <c r="A92" s="492"/>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159"/>
    </row>
    <row r="93" spans="1:39" ht="11.45" customHeight="1">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159"/>
    </row>
    <row r="94" spans="1:39" ht="25.5" customHeight="1">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470" t="s">
        <v>167</v>
      </c>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159"/>
    </row>
    <row r="97" spans="1:39" ht="11.45" customHeight="1">
      <c r="A97" s="492" t="s">
        <v>173</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159"/>
    </row>
    <row r="98" spans="1:39" ht="11.45" customHeight="1">
      <c r="A98" s="492"/>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FKsT9wIuQN0UmmXxdA3obfreI1Nh0VWLSyspkeAygtR5moSKcuuTUeyz7JpAb8uNDY0Vz92sBo72FdVydhwbxw==" saltValue="M9UB5eWf+23ud18FYaGE8Q==" spinCount="100000" sheet="1" formatCells="0"/>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4"/>
  <dataValidations count="3">
    <dataValidation type="list" allowBlank="1" showInputMessage="1" showErrorMessage="1" sqref="H48:J48" xr:uid="{00000000-0002-0000-0500-000000000000}">
      <formula1>$AP$12:$AP$13</formula1>
    </dataValidation>
    <dataValidation type="list" allowBlank="1" showInputMessage="1" showErrorMessage="1" sqref="H14:J14" xr:uid="{00000000-0002-0000-0500-000001000000}">
      <formula1>$AP$7:$AP$10</formula1>
    </dataValidation>
    <dataValidation imeMode="halfAlpha" allowBlank="1" showInputMessage="1" showErrorMessage="1" sqref="S46:V47 W46:X46 AD46:AH46 J46:N47 AM46" xr:uid="{00000000-0002-0000-0500-000002000000}"/>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098"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103" r:id="rId6" name="チェック 7">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104" r:id="rId7" name="チェック 8">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基準単価!$D$7:$D$35</xm:f>
          </x14:formula1>
          <xm:sqref>L5:AM5</xm:sqref>
        </x14:dataValidation>
        <x14:dataValidation type="list" allowBlank="1" showInputMessage="1" showErrorMessage="1" xr:uid="{00000000-0002-0000-0500-000004000000}">
          <x14:formula1>
            <xm:f>基準単価!$J$2</xm:f>
          </x14:formula1>
          <xm:sqref>A25:I25 A55:I55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25"/>
  <sheetViews>
    <sheetView view="pageBreakPreview" zoomScale="75" zoomScaleSheetLayoutView="75" workbookViewId="0">
      <selection sqref="A1:H1"/>
    </sheetView>
  </sheetViews>
  <sheetFormatPr defaultRowHeight="13.5"/>
  <cols>
    <col min="1" max="1" width="3.625" style="170" customWidth="1"/>
    <col min="2" max="2" width="20.625" style="170" customWidth="1"/>
    <col min="3" max="3" width="10.5" style="170" customWidth="1"/>
    <col min="4" max="4" width="10.75" style="170" customWidth="1"/>
    <col min="5" max="7" width="13.625" style="170" customWidth="1"/>
    <col min="8" max="8" width="8.75" style="170" customWidth="1"/>
    <col min="9" max="9" width="9" style="170" customWidth="1"/>
    <col min="10" max="16384" width="9" style="170"/>
  </cols>
  <sheetData>
    <row r="1" spans="1:8" ht="18" customHeight="1">
      <c r="A1" s="496" t="s">
        <v>174</v>
      </c>
      <c r="B1" s="496"/>
      <c r="C1" s="496"/>
      <c r="D1" s="496"/>
      <c r="E1" s="496"/>
      <c r="F1" s="496"/>
      <c r="G1" s="496"/>
      <c r="H1" s="496"/>
    </row>
    <row r="2" spans="1:8" ht="21" customHeight="1">
      <c r="A2" s="497" t="s">
        <v>107</v>
      </c>
      <c r="B2" s="497"/>
      <c r="C2" s="497"/>
      <c r="D2" s="497"/>
      <c r="E2" s="497"/>
      <c r="F2" s="497"/>
      <c r="G2" s="497"/>
      <c r="H2" s="497"/>
    </row>
    <row r="3" spans="1:8" ht="11.45" customHeight="1">
      <c r="A3" s="172"/>
      <c r="B3" s="172"/>
      <c r="C3" s="172"/>
      <c r="D3" s="172"/>
      <c r="E3" s="172"/>
      <c r="F3" s="172"/>
      <c r="G3" s="172"/>
      <c r="H3" s="172"/>
    </row>
    <row r="4" spans="1:8" ht="24" customHeight="1">
      <c r="A4" s="173" t="s">
        <v>111</v>
      </c>
      <c r="B4" s="176"/>
      <c r="C4" s="498"/>
      <c r="D4" s="499"/>
      <c r="E4" s="499"/>
      <c r="F4" s="500"/>
      <c r="G4" s="172"/>
      <c r="H4" s="172"/>
    </row>
    <row r="5" spans="1:8" ht="24" customHeight="1">
      <c r="A5" s="501" t="s">
        <v>171</v>
      </c>
      <c r="B5" s="502"/>
      <c r="C5" s="503"/>
      <c r="D5" s="504"/>
      <c r="E5" s="504"/>
      <c r="F5" s="505"/>
      <c r="G5" s="175"/>
      <c r="H5" s="175"/>
    </row>
    <row r="6" spans="1:8" ht="24" customHeight="1">
      <c r="A6" s="501" t="s">
        <v>176</v>
      </c>
      <c r="B6" s="502"/>
      <c r="C6" s="499"/>
      <c r="D6" s="499"/>
      <c r="E6" s="499"/>
      <c r="F6" s="500"/>
      <c r="G6" s="175"/>
      <c r="H6" s="175"/>
    </row>
    <row r="7" spans="1:8" ht="22.15" customHeight="1">
      <c r="A7" s="496" t="s">
        <v>177</v>
      </c>
      <c r="B7" s="496"/>
      <c r="C7" s="496"/>
      <c r="D7" s="496"/>
      <c r="E7" s="496"/>
      <c r="F7" s="496"/>
      <c r="G7" s="496"/>
      <c r="H7" s="496"/>
    </row>
    <row r="8" spans="1:8" ht="7.5" customHeight="1">
      <c r="A8" s="174"/>
      <c r="B8" s="177"/>
      <c r="C8" s="177"/>
      <c r="D8" s="177"/>
      <c r="E8" s="177"/>
      <c r="F8" s="177"/>
      <c r="G8" s="177"/>
      <c r="H8" s="177"/>
    </row>
    <row r="9" spans="1:8" ht="24" customHeight="1">
      <c r="A9" s="506" t="s">
        <v>178</v>
      </c>
      <c r="B9" s="507"/>
      <c r="C9" s="507"/>
      <c r="D9" s="507"/>
      <c r="E9" s="507"/>
      <c r="F9" s="507"/>
      <c r="G9" s="507"/>
      <c r="H9" s="508"/>
    </row>
    <row r="10" spans="1:8" ht="16.149999999999999" customHeight="1">
      <c r="A10" s="509" t="s">
        <v>179</v>
      </c>
      <c r="B10" s="510"/>
      <c r="C10" s="510"/>
      <c r="D10" s="510"/>
      <c r="E10" s="510"/>
      <c r="F10" s="510"/>
      <c r="G10" s="510"/>
      <c r="H10" s="511"/>
    </row>
    <row r="11" spans="1:8" ht="30.6" customHeight="1">
      <c r="A11" s="527"/>
      <c r="B11" s="528"/>
      <c r="C11" s="528"/>
      <c r="D11" s="528"/>
      <c r="E11" s="528"/>
      <c r="F11" s="528"/>
      <c r="G11" s="528"/>
      <c r="H11" s="529"/>
    </row>
    <row r="12" spans="1:8" ht="30.6" customHeight="1">
      <c r="A12" s="530"/>
      <c r="B12" s="531"/>
      <c r="C12" s="531"/>
      <c r="D12" s="531"/>
      <c r="E12" s="531"/>
      <c r="F12" s="531"/>
      <c r="G12" s="531"/>
      <c r="H12" s="532"/>
    </row>
    <row r="13" spans="1:8" ht="19.899999999999999" customHeight="1">
      <c r="A13" s="512" t="s">
        <v>181</v>
      </c>
      <c r="B13" s="513"/>
      <c r="C13" s="513"/>
      <c r="D13" s="513"/>
      <c r="E13" s="513"/>
      <c r="F13" s="513"/>
      <c r="G13" s="513"/>
      <c r="H13" s="514"/>
    </row>
    <row r="14" spans="1:8" ht="39.75" customHeight="1">
      <c r="A14" s="527"/>
      <c r="B14" s="528"/>
      <c r="C14" s="528"/>
      <c r="D14" s="528"/>
      <c r="E14" s="528"/>
      <c r="F14" s="528"/>
      <c r="G14" s="528"/>
      <c r="H14" s="529"/>
    </row>
    <row r="15" spans="1:8" ht="40.15" customHeight="1">
      <c r="A15" s="527"/>
      <c r="B15" s="528"/>
      <c r="C15" s="528"/>
      <c r="D15" s="528"/>
      <c r="E15" s="528"/>
      <c r="F15" s="528"/>
      <c r="G15" s="528"/>
      <c r="H15" s="529"/>
    </row>
    <row r="16" spans="1:8" ht="40.15" customHeight="1">
      <c r="A16" s="527"/>
      <c r="B16" s="528"/>
      <c r="C16" s="528"/>
      <c r="D16" s="528"/>
      <c r="E16" s="528"/>
      <c r="F16" s="528"/>
      <c r="G16" s="528"/>
      <c r="H16" s="529"/>
    </row>
    <row r="17" spans="1:9" ht="40.15" customHeight="1">
      <c r="A17" s="527"/>
      <c r="B17" s="528"/>
      <c r="C17" s="528"/>
      <c r="D17" s="528"/>
      <c r="E17" s="528"/>
      <c r="F17" s="528"/>
      <c r="G17" s="528"/>
      <c r="H17" s="529"/>
    </row>
    <row r="18" spans="1:9" ht="40.15" customHeight="1">
      <c r="A18" s="527"/>
      <c r="B18" s="528"/>
      <c r="C18" s="528"/>
      <c r="D18" s="528"/>
      <c r="E18" s="528"/>
      <c r="F18" s="528"/>
      <c r="G18" s="528"/>
      <c r="H18" s="529"/>
    </row>
    <row r="19" spans="1:9" ht="40.15" customHeight="1">
      <c r="A19" s="527"/>
      <c r="B19" s="528"/>
      <c r="C19" s="528"/>
      <c r="D19" s="528"/>
      <c r="E19" s="528"/>
      <c r="F19" s="528"/>
      <c r="G19" s="528"/>
      <c r="H19" s="529"/>
    </row>
    <row r="20" spans="1:9" ht="40.15" customHeight="1">
      <c r="A20" s="527"/>
      <c r="B20" s="528"/>
      <c r="C20" s="528"/>
      <c r="D20" s="528"/>
      <c r="E20" s="528"/>
      <c r="F20" s="528"/>
      <c r="G20" s="528"/>
      <c r="H20" s="529"/>
    </row>
    <row r="21" spans="1:9" ht="40.15" customHeight="1">
      <c r="A21" s="527"/>
      <c r="B21" s="528"/>
      <c r="C21" s="528"/>
      <c r="D21" s="528"/>
      <c r="E21" s="528"/>
      <c r="F21" s="528"/>
      <c r="G21" s="528"/>
      <c r="H21" s="529"/>
    </row>
    <row r="22" spans="1:9" ht="40.15" customHeight="1">
      <c r="A22" s="533"/>
      <c r="B22" s="534"/>
      <c r="C22" s="534"/>
      <c r="D22" s="534"/>
      <c r="E22" s="534"/>
      <c r="F22" s="534"/>
      <c r="G22" s="534"/>
      <c r="H22" s="535"/>
    </row>
    <row r="23" spans="1:9" s="171" customFormat="1" ht="19.899999999999999" customHeight="1">
      <c r="A23" s="515" t="s">
        <v>79</v>
      </c>
      <c r="B23" s="516"/>
      <c r="C23" s="516"/>
      <c r="D23" s="517"/>
      <c r="E23" s="518"/>
      <c r="F23" s="519"/>
      <c r="G23" s="519"/>
      <c r="H23" s="520"/>
    </row>
    <row r="24" spans="1:9" s="171" customFormat="1" ht="19.899999999999999" customHeight="1">
      <c r="A24" s="521" t="s">
        <v>32</v>
      </c>
      <c r="B24" s="522"/>
      <c r="C24" s="522"/>
      <c r="D24" s="523"/>
      <c r="E24" s="524"/>
      <c r="F24" s="525"/>
      <c r="G24" s="525"/>
      <c r="H24" s="526"/>
    </row>
    <row r="25" spans="1:9">
      <c r="A25" s="175"/>
      <c r="B25" s="175"/>
      <c r="C25" s="175"/>
      <c r="D25" s="178"/>
      <c r="E25" s="175"/>
      <c r="F25" s="175"/>
      <c r="G25" s="175"/>
      <c r="H25" s="178">
        <f>SUM(D10:D22,H10:H22)</f>
        <v>0</v>
      </c>
      <c r="I25" s="2"/>
    </row>
  </sheetData>
  <sheetProtection password="CC2B" sheet="1" formatColumns="0" formatRows="0"/>
  <mergeCells count="17">
    <mergeCell ref="A11:H12"/>
    <mergeCell ref="A14:H22"/>
    <mergeCell ref="A13:H13"/>
    <mergeCell ref="A23:D23"/>
    <mergeCell ref="E23:H23"/>
    <mergeCell ref="A24:D24"/>
    <mergeCell ref="E24:H24"/>
    <mergeCell ref="A6:B6"/>
    <mergeCell ref="C6:F6"/>
    <mergeCell ref="A7:H7"/>
    <mergeCell ref="A9:H9"/>
    <mergeCell ref="A10:H10"/>
    <mergeCell ref="A1:H1"/>
    <mergeCell ref="A2:H2"/>
    <mergeCell ref="C4:F4"/>
    <mergeCell ref="A5:B5"/>
    <mergeCell ref="C5:F5"/>
  </mergeCells>
  <phoneticPr fontId="4"/>
  <conditionalFormatting sqref="I25">
    <cfRule type="cellIs" dxfId="1" priority="3" stopIfTrue="1" operator="equal">
      <formula>0</formula>
    </cfRule>
  </conditionalFormatting>
  <conditionalFormatting sqref="D25 H25">
    <cfRule type="cellIs" dxfId="0" priority="1" stopIfTrue="1" operator="equal">
      <formula>0</formula>
    </cfRule>
  </conditionalFormatting>
  <pageMargins left="0.7" right="0.7" top="0.75" bottom="0.75" header="0.3" footer="0.3"/>
  <pageSetup paperSize="9" scale="9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P136"/>
  <sheetViews>
    <sheetView workbookViewId="0"/>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93" t="s">
        <v>148</v>
      </c>
      <c r="B3" s="116" t="s">
        <v>73</v>
      </c>
      <c r="C3" s="125"/>
      <c r="D3" s="125"/>
      <c r="E3" s="135"/>
      <c r="F3" s="135"/>
      <c r="G3" s="135"/>
      <c r="H3" s="135"/>
      <c r="I3" s="135"/>
      <c r="J3" s="135"/>
      <c r="K3" s="149"/>
      <c r="L3" s="395"/>
      <c r="M3" s="396"/>
      <c r="N3" s="396"/>
      <c r="O3" s="396"/>
      <c r="P3" s="396"/>
      <c r="Q3" s="396"/>
      <c r="R3" s="396"/>
      <c r="S3" s="396"/>
      <c r="T3" s="396"/>
      <c r="U3" s="396"/>
      <c r="V3" s="396"/>
      <c r="W3" s="396"/>
      <c r="X3" s="396"/>
      <c r="Y3" s="396"/>
      <c r="Z3" s="396"/>
      <c r="AA3" s="396"/>
      <c r="AB3" s="396"/>
      <c r="AC3" s="396"/>
      <c r="AD3" s="396"/>
      <c r="AE3" s="396"/>
      <c r="AF3" s="397"/>
      <c r="AG3" s="398" t="s">
        <v>149</v>
      </c>
      <c r="AH3" s="399"/>
      <c r="AI3" s="399"/>
      <c r="AJ3" s="399"/>
      <c r="AK3" s="399"/>
      <c r="AL3" s="399"/>
      <c r="AM3" s="400"/>
    </row>
    <row r="4" spans="1:42" s="99" customFormat="1" ht="20.25" customHeight="1">
      <c r="A4" s="494"/>
      <c r="B4" s="117" t="s">
        <v>150</v>
      </c>
      <c r="C4" s="126"/>
      <c r="D4" s="126"/>
      <c r="E4" s="129"/>
      <c r="F4" s="129"/>
      <c r="G4" s="129"/>
      <c r="H4" s="129"/>
      <c r="I4" s="129"/>
      <c r="J4" s="129"/>
      <c r="K4" s="150"/>
      <c r="L4" s="401"/>
      <c r="M4" s="402"/>
      <c r="N4" s="402"/>
      <c r="O4" s="402"/>
      <c r="P4" s="402"/>
      <c r="Q4" s="402"/>
      <c r="R4" s="402"/>
      <c r="S4" s="402"/>
      <c r="T4" s="402"/>
      <c r="U4" s="402"/>
      <c r="V4" s="402"/>
      <c r="W4" s="402"/>
      <c r="X4" s="402"/>
      <c r="Y4" s="402"/>
      <c r="Z4" s="402"/>
      <c r="AA4" s="402"/>
      <c r="AB4" s="402"/>
      <c r="AC4" s="402"/>
      <c r="AD4" s="402"/>
      <c r="AE4" s="402"/>
      <c r="AF4" s="403"/>
      <c r="AG4" s="404"/>
      <c r="AH4" s="405"/>
      <c r="AI4" s="405"/>
      <c r="AJ4" s="405"/>
      <c r="AK4" s="405"/>
      <c r="AL4" s="405"/>
      <c r="AM4" s="406"/>
    </row>
    <row r="5" spans="1:42" s="99" customFormat="1" ht="20.25" customHeight="1">
      <c r="A5" s="494"/>
      <c r="B5" s="118" t="s">
        <v>141</v>
      </c>
      <c r="C5" s="127"/>
      <c r="D5" s="127"/>
      <c r="E5" s="136"/>
      <c r="F5" s="136"/>
      <c r="G5" s="136"/>
      <c r="H5" s="136"/>
      <c r="I5" s="136"/>
      <c r="J5" s="136"/>
      <c r="K5" s="151"/>
      <c r="L5" s="407"/>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9"/>
    </row>
    <row r="6" spans="1:42" s="99" customFormat="1" ht="13.5" customHeight="1">
      <c r="A6" s="494"/>
      <c r="B6" s="475" t="s">
        <v>151</v>
      </c>
      <c r="C6" s="476"/>
      <c r="D6" s="476"/>
      <c r="E6" s="476"/>
      <c r="F6" s="476"/>
      <c r="G6" s="476"/>
      <c r="H6" s="476"/>
      <c r="I6" s="476"/>
      <c r="J6" s="476"/>
      <c r="K6" s="477"/>
      <c r="L6" s="128" t="s">
        <v>77</v>
      </c>
      <c r="M6" s="128"/>
      <c r="N6" s="128"/>
      <c r="O6" s="128"/>
      <c r="P6" s="128"/>
      <c r="Q6" s="410"/>
      <c r="R6" s="410"/>
      <c r="S6" s="128" t="s">
        <v>80</v>
      </c>
      <c r="T6" s="410"/>
      <c r="U6" s="410"/>
      <c r="V6" s="410"/>
      <c r="W6" s="128" t="s">
        <v>71</v>
      </c>
      <c r="X6" s="128"/>
      <c r="Y6" s="128"/>
      <c r="Z6" s="128"/>
      <c r="AA6" s="128"/>
      <c r="AB6" s="128"/>
      <c r="AC6" s="160"/>
      <c r="AD6" s="128"/>
      <c r="AE6" s="128"/>
      <c r="AF6" s="128"/>
      <c r="AG6" s="128"/>
      <c r="AH6" s="128"/>
      <c r="AI6" s="128"/>
      <c r="AJ6" s="128"/>
      <c r="AK6" s="128"/>
      <c r="AL6" s="128"/>
      <c r="AM6" s="152"/>
    </row>
    <row r="7" spans="1:42" s="99" customFormat="1" ht="20.25" customHeight="1">
      <c r="A7" s="494"/>
      <c r="B7" s="478"/>
      <c r="C7" s="479"/>
      <c r="D7" s="479"/>
      <c r="E7" s="479"/>
      <c r="F7" s="479"/>
      <c r="G7" s="479"/>
      <c r="H7" s="479"/>
      <c r="I7" s="479"/>
      <c r="J7" s="479"/>
      <c r="K7" s="480"/>
      <c r="L7" s="401"/>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3"/>
      <c r="AP7" s="99" t="s">
        <v>182</v>
      </c>
    </row>
    <row r="8" spans="1:42" s="99" customFormat="1" ht="20.25" customHeight="1">
      <c r="A8" s="494"/>
      <c r="B8" s="119" t="s">
        <v>81</v>
      </c>
      <c r="C8" s="130"/>
      <c r="D8" s="130"/>
      <c r="E8" s="137"/>
      <c r="F8" s="137"/>
      <c r="G8" s="137"/>
      <c r="H8" s="137"/>
      <c r="I8" s="137"/>
      <c r="J8" s="137"/>
      <c r="K8" s="137"/>
      <c r="L8" s="119" t="s">
        <v>35</v>
      </c>
      <c r="M8" s="137"/>
      <c r="N8" s="137"/>
      <c r="O8" s="137"/>
      <c r="P8" s="137"/>
      <c r="Q8" s="137"/>
      <c r="R8" s="158"/>
      <c r="S8" s="411"/>
      <c r="T8" s="412"/>
      <c r="U8" s="412"/>
      <c r="V8" s="412"/>
      <c r="W8" s="412"/>
      <c r="X8" s="412"/>
      <c r="Y8" s="413"/>
      <c r="Z8" s="119" t="s">
        <v>61</v>
      </c>
      <c r="AA8" s="137"/>
      <c r="AB8" s="137"/>
      <c r="AC8" s="137"/>
      <c r="AD8" s="137"/>
      <c r="AE8" s="137"/>
      <c r="AF8" s="158"/>
      <c r="AG8" s="414"/>
      <c r="AH8" s="412"/>
      <c r="AI8" s="412"/>
      <c r="AJ8" s="412"/>
      <c r="AK8" s="412"/>
      <c r="AL8" s="412"/>
      <c r="AM8" s="413"/>
      <c r="AP8" s="99" t="s">
        <v>183</v>
      </c>
    </row>
    <row r="9" spans="1:42" s="99" customFormat="1" ht="20.25" customHeight="1">
      <c r="A9" s="495"/>
      <c r="B9" s="119" t="s">
        <v>152</v>
      </c>
      <c r="C9" s="130"/>
      <c r="D9" s="130"/>
      <c r="E9" s="137"/>
      <c r="F9" s="137"/>
      <c r="G9" s="137"/>
      <c r="H9" s="137"/>
      <c r="I9" s="137"/>
      <c r="J9" s="137"/>
      <c r="K9" s="137"/>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3"/>
      <c r="AP9" s="99" t="s">
        <v>184</v>
      </c>
    </row>
    <row r="10" spans="1:42" s="99" customFormat="1" ht="18" customHeight="1">
      <c r="A10" s="481" t="s">
        <v>153</v>
      </c>
      <c r="B10" s="482"/>
      <c r="C10" s="482"/>
      <c r="D10" s="482"/>
      <c r="E10" s="482"/>
      <c r="F10" s="482"/>
      <c r="G10" s="482"/>
      <c r="H10" s="483"/>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84"/>
      <c r="B11" s="485"/>
      <c r="C11" s="485"/>
      <c r="D11" s="485"/>
      <c r="E11" s="485"/>
      <c r="F11" s="485"/>
      <c r="G11" s="485"/>
      <c r="H11" s="486"/>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15" t="s">
        <v>76</v>
      </c>
      <c r="X13" s="416"/>
      <c r="Y13" s="416"/>
      <c r="Z13" s="417"/>
      <c r="AA13" s="418" t="str">
        <f>IF($L$5="","",VLOOKUP($L$5,基準単価!$D$7:$F$35,2,0))</f>
        <v/>
      </c>
      <c r="AB13" s="419"/>
      <c r="AC13" s="419"/>
      <c r="AD13" s="416" t="s">
        <v>157</v>
      </c>
      <c r="AE13" s="417"/>
      <c r="AF13" s="415" t="s">
        <v>158</v>
      </c>
      <c r="AG13" s="416"/>
      <c r="AH13" s="417"/>
      <c r="AI13" s="420">
        <f>ROUNDDOWN($J$45/1000,0)</f>
        <v>0</v>
      </c>
      <c r="AJ13" s="421"/>
      <c r="AK13" s="421"/>
      <c r="AL13" s="416" t="s">
        <v>157</v>
      </c>
      <c r="AM13" s="417"/>
      <c r="AP13" s="99" t="s">
        <v>183</v>
      </c>
    </row>
    <row r="14" spans="1:42" s="99" customFormat="1" ht="20.25" customHeight="1">
      <c r="A14" s="104" t="s">
        <v>27</v>
      </c>
      <c r="B14" s="121"/>
      <c r="C14" s="131"/>
      <c r="D14" s="131"/>
      <c r="E14" s="131"/>
      <c r="F14" s="131"/>
      <c r="G14" s="131"/>
      <c r="H14" s="422"/>
      <c r="I14" s="423"/>
      <c r="J14" s="424"/>
      <c r="K14" s="425" t="s">
        <v>159</v>
      </c>
      <c r="L14" s="426"/>
      <c r="M14" s="426"/>
      <c r="N14" s="426"/>
      <c r="O14" s="426"/>
      <c r="P14" s="426"/>
      <c r="Q14" s="426"/>
      <c r="R14" s="426"/>
      <c r="S14" s="426"/>
      <c r="T14" s="426"/>
      <c r="U14" s="426"/>
      <c r="V14" s="426"/>
      <c r="W14" s="426"/>
      <c r="X14" s="426"/>
      <c r="Y14" s="426"/>
      <c r="Z14" s="426"/>
      <c r="AA14" s="426"/>
      <c r="AB14" s="426"/>
      <c r="AC14" s="426"/>
      <c r="AD14" s="426"/>
      <c r="AE14" s="426"/>
      <c r="AF14" s="161" t="s">
        <v>160</v>
      </c>
      <c r="AG14" s="162"/>
      <c r="AH14" s="162"/>
      <c r="AI14" s="131"/>
      <c r="AJ14" s="131"/>
      <c r="AK14" s="130"/>
      <c r="AL14" s="131"/>
      <c r="AM14" s="169"/>
    </row>
    <row r="15" spans="1:42" s="99" customFormat="1" ht="14.25" customHeight="1">
      <c r="A15" s="105"/>
      <c r="C15" s="488" t="s">
        <v>250</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9"/>
    </row>
    <row r="16" spans="1:42" s="99" customFormat="1" ht="14.25" customHeight="1">
      <c r="A16" s="106"/>
      <c r="B16" s="123"/>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99" customFormat="1" ht="14.25" customHeight="1">
      <c r="A17" s="106"/>
      <c r="B17" s="12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99" customFormat="1" ht="14.25" customHeight="1">
      <c r="A18" s="106"/>
      <c r="B18" s="123"/>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99" customFormat="1" ht="14.25" customHeight="1">
      <c r="A19" s="106"/>
      <c r="B19" s="123"/>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9"/>
    </row>
    <row r="20" spans="1:39" s="99" customFormat="1" ht="14.25" customHeight="1">
      <c r="A20" s="106"/>
      <c r="B20" s="123"/>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9"/>
    </row>
    <row r="21" spans="1:39" s="99" customFormat="1" ht="14.25" customHeight="1">
      <c r="A21" s="106"/>
      <c r="B21" s="123"/>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9"/>
    </row>
    <row r="22" spans="1:39" s="99" customFormat="1" ht="30" customHeight="1">
      <c r="A22" s="107"/>
      <c r="B22" s="122"/>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27" t="s">
        <v>162</v>
      </c>
      <c r="B24" s="428"/>
      <c r="C24" s="428"/>
      <c r="D24" s="428"/>
      <c r="E24" s="428"/>
      <c r="F24" s="428"/>
      <c r="G24" s="428"/>
      <c r="H24" s="428"/>
      <c r="I24" s="429"/>
      <c r="J24" s="427" t="s">
        <v>50</v>
      </c>
      <c r="K24" s="428"/>
      <c r="L24" s="428"/>
      <c r="M24" s="428"/>
      <c r="N24" s="428"/>
      <c r="O24" s="430" t="s">
        <v>163</v>
      </c>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row>
    <row r="25" spans="1:39" ht="15.6" customHeight="1">
      <c r="A25" s="431"/>
      <c r="B25" s="432"/>
      <c r="C25" s="432"/>
      <c r="D25" s="432"/>
      <c r="E25" s="432"/>
      <c r="F25" s="432"/>
      <c r="G25" s="432"/>
      <c r="H25" s="432"/>
      <c r="I25" s="433"/>
      <c r="J25" s="434"/>
      <c r="K25" s="435"/>
      <c r="L25" s="435"/>
      <c r="M25" s="435"/>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row>
    <row r="26" spans="1:39" ht="15.6" customHeight="1">
      <c r="A26" s="437"/>
      <c r="B26" s="438"/>
      <c r="C26" s="438"/>
      <c r="D26" s="438"/>
      <c r="E26" s="438"/>
      <c r="F26" s="438"/>
      <c r="G26" s="438"/>
      <c r="H26" s="438"/>
      <c r="I26" s="439"/>
      <c r="J26" s="434"/>
      <c r="K26" s="435"/>
      <c r="L26" s="435"/>
      <c r="M26" s="435"/>
      <c r="N26" s="435"/>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row>
    <row r="27" spans="1:39" ht="15.6" customHeight="1">
      <c r="A27" s="437"/>
      <c r="B27" s="438"/>
      <c r="C27" s="438"/>
      <c r="D27" s="438"/>
      <c r="E27" s="438"/>
      <c r="F27" s="438"/>
      <c r="G27" s="438"/>
      <c r="H27" s="438"/>
      <c r="I27" s="439"/>
      <c r="J27" s="434"/>
      <c r="K27" s="435"/>
      <c r="L27" s="435"/>
      <c r="M27" s="435"/>
      <c r="N27" s="435"/>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row>
    <row r="28" spans="1:39" ht="15.6" customHeight="1">
      <c r="A28" s="437"/>
      <c r="B28" s="438"/>
      <c r="C28" s="438"/>
      <c r="D28" s="438"/>
      <c r="E28" s="438"/>
      <c r="F28" s="438"/>
      <c r="G28" s="438"/>
      <c r="H28" s="438"/>
      <c r="I28" s="439"/>
      <c r="J28" s="434"/>
      <c r="K28" s="435"/>
      <c r="L28" s="435"/>
      <c r="M28" s="435"/>
      <c r="N28" s="435"/>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row>
    <row r="29" spans="1:39" ht="15.6" customHeight="1">
      <c r="A29" s="437"/>
      <c r="B29" s="438"/>
      <c r="C29" s="438"/>
      <c r="D29" s="438"/>
      <c r="E29" s="438"/>
      <c r="F29" s="438"/>
      <c r="G29" s="438"/>
      <c r="H29" s="438"/>
      <c r="I29" s="439"/>
      <c r="J29" s="434"/>
      <c r="K29" s="435"/>
      <c r="L29" s="435"/>
      <c r="M29" s="435"/>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row>
    <row r="30" spans="1:39" ht="15.6" customHeight="1">
      <c r="A30" s="437"/>
      <c r="B30" s="438"/>
      <c r="C30" s="438"/>
      <c r="D30" s="438"/>
      <c r="E30" s="438"/>
      <c r="F30" s="438"/>
      <c r="G30" s="438"/>
      <c r="H30" s="438"/>
      <c r="I30" s="439"/>
      <c r="J30" s="434"/>
      <c r="K30" s="435"/>
      <c r="L30" s="435"/>
      <c r="M30" s="435"/>
      <c r="N30" s="435"/>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row>
    <row r="31" spans="1:39" ht="15.6" customHeight="1">
      <c r="A31" s="437"/>
      <c r="B31" s="438"/>
      <c r="C31" s="438"/>
      <c r="D31" s="438"/>
      <c r="E31" s="438"/>
      <c r="F31" s="438"/>
      <c r="G31" s="438"/>
      <c r="H31" s="438"/>
      <c r="I31" s="439"/>
      <c r="J31" s="434"/>
      <c r="K31" s="435"/>
      <c r="L31" s="435"/>
      <c r="M31" s="435"/>
      <c r="N31" s="435"/>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row>
    <row r="32" spans="1:39" ht="15.6" customHeight="1">
      <c r="A32" s="437"/>
      <c r="B32" s="438"/>
      <c r="C32" s="438"/>
      <c r="D32" s="438"/>
      <c r="E32" s="438"/>
      <c r="F32" s="438"/>
      <c r="G32" s="438"/>
      <c r="H32" s="438"/>
      <c r="I32" s="439"/>
      <c r="J32" s="434"/>
      <c r="K32" s="435"/>
      <c r="L32" s="435"/>
      <c r="M32" s="435"/>
      <c r="N32" s="435"/>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row>
    <row r="33" spans="1:39" ht="15.6" customHeight="1">
      <c r="A33" s="437"/>
      <c r="B33" s="438"/>
      <c r="C33" s="438"/>
      <c r="D33" s="438"/>
      <c r="E33" s="438"/>
      <c r="F33" s="438"/>
      <c r="G33" s="438"/>
      <c r="H33" s="438"/>
      <c r="I33" s="439"/>
      <c r="J33" s="434"/>
      <c r="K33" s="435"/>
      <c r="L33" s="435"/>
      <c r="M33" s="435"/>
      <c r="N33" s="435"/>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row>
    <row r="34" spans="1:39" ht="15.6" customHeight="1">
      <c r="A34" s="437"/>
      <c r="B34" s="438"/>
      <c r="C34" s="438"/>
      <c r="D34" s="438"/>
      <c r="E34" s="438"/>
      <c r="F34" s="438"/>
      <c r="G34" s="438"/>
      <c r="H34" s="438"/>
      <c r="I34" s="439"/>
      <c r="J34" s="434"/>
      <c r="K34" s="435"/>
      <c r="L34" s="435"/>
      <c r="M34" s="435"/>
      <c r="N34" s="435"/>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row>
    <row r="35" spans="1:39" ht="15.6" customHeight="1">
      <c r="A35" s="437"/>
      <c r="B35" s="438"/>
      <c r="C35" s="438"/>
      <c r="D35" s="438"/>
      <c r="E35" s="438"/>
      <c r="F35" s="438"/>
      <c r="G35" s="438"/>
      <c r="H35" s="438"/>
      <c r="I35" s="439"/>
      <c r="J35" s="434"/>
      <c r="K35" s="435"/>
      <c r="L35" s="435"/>
      <c r="M35" s="435"/>
      <c r="N35" s="435"/>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row>
    <row r="36" spans="1:39" ht="15.6" customHeight="1">
      <c r="A36" s="437"/>
      <c r="B36" s="438"/>
      <c r="C36" s="438"/>
      <c r="D36" s="438"/>
      <c r="E36" s="438"/>
      <c r="F36" s="438"/>
      <c r="G36" s="438"/>
      <c r="H36" s="438"/>
      <c r="I36" s="439"/>
      <c r="J36" s="434"/>
      <c r="K36" s="435"/>
      <c r="L36" s="435"/>
      <c r="M36" s="435"/>
      <c r="N36" s="435"/>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row>
    <row r="37" spans="1:39" ht="15.6" customHeight="1">
      <c r="A37" s="437"/>
      <c r="B37" s="438"/>
      <c r="C37" s="438"/>
      <c r="D37" s="438"/>
      <c r="E37" s="438"/>
      <c r="F37" s="438"/>
      <c r="G37" s="438"/>
      <c r="H37" s="438"/>
      <c r="I37" s="439"/>
      <c r="J37" s="434"/>
      <c r="K37" s="435"/>
      <c r="L37" s="435"/>
      <c r="M37" s="435"/>
      <c r="N37" s="435"/>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row>
    <row r="38" spans="1:39" ht="15.6" customHeight="1">
      <c r="A38" s="437"/>
      <c r="B38" s="438"/>
      <c r="C38" s="438"/>
      <c r="D38" s="438"/>
      <c r="E38" s="438"/>
      <c r="F38" s="438"/>
      <c r="G38" s="438"/>
      <c r="H38" s="438"/>
      <c r="I38" s="439"/>
      <c r="J38" s="434"/>
      <c r="K38" s="435"/>
      <c r="L38" s="435"/>
      <c r="M38" s="435"/>
      <c r="N38" s="435"/>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row>
    <row r="39" spans="1:39" ht="15.6" customHeight="1">
      <c r="A39" s="437"/>
      <c r="B39" s="438"/>
      <c r="C39" s="438"/>
      <c r="D39" s="438"/>
      <c r="E39" s="438"/>
      <c r="F39" s="438"/>
      <c r="G39" s="438"/>
      <c r="H39" s="438"/>
      <c r="I39" s="439"/>
      <c r="J39" s="434"/>
      <c r="K39" s="435"/>
      <c r="L39" s="435"/>
      <c r="M39" s="435"/>
      <c r="N39" s="435"/>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row>
    <row r="40" spans="1:39" ht="15.6" customHeight="1">
      <c r="A40" s="437"/>
      <c r="B40" s="438"/>
      <c r="C40" s="438"/>
      <c r="D40" s="438"/>
      <c r="E40" s="438"/>
      <c r="F40" s="438"/>
      <c r="G40" s="438"/>
      <c r="H40" s="438"/>
      <c r="I40" s="439"/>
      <c r="J40" s="434"/>
      <c r="K40" s="435"/>
      <c r="L40" s="435"/>
      <c r="M40" s="435"/>
      <c r="N40" s="435"/>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row>
    <row r="41" spans="1:39" ht="15.6" customHeight="1">
      <c r="A41" s="437"/>
      <c r="B41" s="438"/>
      <c r="C41" s="438"/>
      <c r="D41" s="438"/>
      <c r="E41" s="438"/>
      <c r="F41" s="438"/>
      <c r="G41" s="438"/>
      <c r="H41" s="438"/>
      <c r="I41" s="439"/>
      <c r="J41" s="434"/>
      <c r="K41" s="435"/>
      <c r="L41" s="435"/>
      <c r="M41" s="435"/>
      <c r="N41" s="435"/>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row>
    <row r="42" spans="1:39" ht="15.6" customHeight="1">
      <c r="A42" s="437"/>
      <c r="B42" s="438"/>
      <c r="C42" s="438"/>
      <c r="D42" s="438"/>
      <c r="E42" s="438"/>
      <c r="F42" s="438"/>
      <c r="G42" s="438"/>
      <c r="H42" s="438"/>
      <c r="I42" s="439"/>
      <c r="J42" s="434"/>
      <c r="K42" s="435"/>
      <c r="L42" s="435"/>
      <c r="M42" s="435"/>
      <c r="N42" s="435"/>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1:39" ht="15.6" customHeight="1">
      <c r="A43" s="437"/>
      <c r="B43" s="438"/>
      <c r="C43" s="438"/>
      <c r="D43" s="438"/>
      <c r="E43" s="438"/>
      <c r="F43" s="438"/>
      <c r="G43" s="438"/>
      <c r="H43" s="438"/>
      <c r="I43" s="439"/>
      <c r="J43" s="434"/>
      <c r="K43" s="435"/>
      <c r="L43" s="435"/>
      <c r="M43" s="435"/>
      <c r="N43" s="435"/>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row>
    <row r="44" spans="1:39" ht="15.6" customHeight="1">
      <c r="A44" s="440"/>
      <c r="B44" s="441"/>
      <c r="C44" s="441"/>
      <c r="D44" s="441"/>
      <c r="E44" s="441"/>
      <c r="F44" s="441"/>
      <c r="G44" s="441"/>
      <c r="H44" s="441"/>
      <c r="I44" s="442"/>
      <c r="J44" s="443"/>
      <c r="K44" s="444"/>
      <c r="L44" s="444"/>
      <c r="M44" s="444"/>
      <c r="N44" s="444"/>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c r="A45" s="446" t="s">
        <v>166</v>
      </c>
      <c r="B45" s="447"/>
      <c r="C45" s="447"/>
      <c r="D45" s="448"/>
      <c r="E45" s="449"/>
      <c r="F45" s="450"/>
      <c r="G45" s="450"/>
      <c r="H45" s="450"/>
      <c r="I45" s="451"/>
      <c r="J45" s="452"/>
      <c r="K45" s="453"/>
      <c r="L45" s="453"/>
      <c r="M45" s="453"/>
      <c r="N45" s="453"/>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15" t="s">
        <v>76</v>
      </c>
      <c r="X47" s="416"/>
      <c r="Y47" s="416"/>
      <c r="Z47" s="417"/>
      <c r="AA47" s="418" t="str">
        <f>IF($L$5="","",VLOOKUP($L$5,基準単価!$D$7:$H$35,5,0))</f>
        <v/>
      </c>
      <c r="AB47" s="419"/>
      <c r="AC47" s="419"/>
      <c r="AD47" s="416" t="s">
        <v>157</v>
      </c>
      <c r="AE47" s="417"/>
      <c r="AF47" s="415" t="s">
        <v>158</v>
      </c>
      <c r="AG47" s="416"/>
      <c r="AH47" s="417"/>
      <c r="AI47" s="420">
        <f>ROUNDDOWN($J$67/1000,0)</f>
        <v>0</v>
      </c>
      <c r="AJ47" s="421"/>
      <c r="AK47" s="421"/>
      <c r="AL47" s="416" t="s">
        <v>157</v>
      </c>
      <c r="AM47" s="417"/>
    </row>
    <row r="48" spans="1:39" ht="18.75" customHeight="1">
      <c r="A48" s="104" t="s">
        <v>27</v>
      </c>
      <c r="B48" s="121"/>
      <c r="C48" s="131"/>
      <c r="D48" s="131"/>
      <c r="E48" s="131"/>
      <c r="F48" s="131"/>
      <c r="G48" s="131"/>
      <c r="H48" s="422"/>
      <c r="I48" s="423"/>
      <c r="J48" s="424"/>
      <c r="K48" s="425" t="s">
        <v>159</v>
      </c>
      <c r="L48" s="426"/>
      <c r="M48" s="426"/>
      <c r="N48" s="426"/>
      <c r="O48" s="426"/>
      <c r="P48" s="426"/>
      <c r="Q48" s="426"/>
      <c r="R48" s="426"/>
      <c r="S48" s="426"/>
      <c r="T48" s="426"/>
      <c r="U48" s="426"/>
      <c r="V48" s="426"/>
      <c r="W48" s="426"/>
      <c r="X48" s="426"/>
      <c r="Y48" s="426"/>
      <c r="Z48" s="426"/>
      <c r="AA48" s="426"/>
      <c r="AB48" s="426"/>
      <c r="AC48" s="426"/>
      <c r="AD48" s="426"/>
      <c r="AE48" s="426"/>
      <c r="AF48" s="161" t="s">
        <v>168</v>
      </c>
      <c r="AG48" s="162"/>
      <c r="AH48" s="162"/>
      <c r="AI48" s="131"/>
      <c r="AJ48" s="131"/>
      <c r="AK48" s="130"/>
      <c r="AL48" s="131"/>
      <c r="AM48" s="169"/>
    </row>
    <row r="49" spans="1:39" ht="13.5" customHeight="1">
      <c r="A49" s="105"/>
      <c r="B49" s="99"/>
      <c r="C49" s="472" t="s">
        <v>4</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87"/>
    </row>
    <row r="50" spans="1:39" ht="13.5" customHeight="1">
      <c r="A50" s="105"/>
      <c r="B50" s="99"/>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9"/>
    </row>
    <row r="51" spans="1:39" ht="13.5" customHeight="1">
      <c r="A51" s="107"/>
      <c r="B51" s="122"/>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1"/>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27" t="s">
        <v>162</v>
      </c>
      <c r="B54" s="428"/>
      <c r="C54" s="428"/>
      <c r="D54" s="428"/>
      <c r="E54" s="428"/>
      <c r="F54" s="428"/>
      <c r="G54" s="428"/>
      <c r="H54" s="428"/>
      <c r="I54" s="429"/>
      <c r="J54" s="427" t="s">
        <v>50</v>
      </c>
      <c r="K54" s="428"/>
      <c r="L54" s="428"/>
      <c r="M54" s="428"/>
      <c r="N54" s="428"/>
      <c r="O54" s="430" t="s">
        <v>163</v>
      </c>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row>
    <row r="55" spans="1:39" ht="15.6" customHeight="1">
      <c r="A55" s="455"/>
      <c r="B55" s="456"/>
      <c r="C55" s="456"/>
      <c r="D55" s="456"/>
      <c r="E55" s="456"/>
      <c r="F55" s="456"/>
      <c r="G55" s="456"/>
      <c r="H55" s="456"/>
      <c r="I55" s="457"/>
      <c r="J55" s="434"/>
      <c r="K55" s="435"/>
      <c r="L55" s="435"/>
      <c r="M55" s="435"/>
      <c r="N55" s="435"/>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row>
    <row r="56" spans="1:39" ht="15.6" customHeight="1">
      <c r="A56" s="437"/>
      <c r="B56" s="438"/>
      <c r="C56" s="438"/>
      <c r="D56" s="438"/>
      <c r="E56" s="438"/>
      <c r="F56" s="438"/>
      <c r="G56" s="438"/>
      <c r="H56" s="438"/>
      <c r="I56" s="439"/>
      <c r="J56" s="434"/>
      <c r="K56" s="435"/>
      <c r="L56" s="435"/>
      <c r="M56" s="435"/>
      <c r="N56" s="435"/>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row>
    <row r="57" spans="1:39" ht="15.6" customHeight="1">
      <c r="A57" s="437"/>
      <c r="B57" s="438"/>
      <c r="C57" s="438"/>
      <c r="D57" s="438"/>
      <c r="E57" s="438"/>
      <c r="F57" s="438"/>
      <c r="G57" s="438"/>
      <c r="H57" s="438"/>
      <c r="I57" s="439"/>
      <c r="J57" s="434"/>
      <c r="K57" s="435"/>
      <c r="L57" s="435"/>
      <c r="M57" s="435"/>
      <c r="N57" s="435"/>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row>
    <row r="58" spans="1:39" ht="15.6" customHeight="1">
      <c r="A58" s="437"/>
      <c r="B58" s="438"/>
      <c r="C58" s="438"/>
      <c r="D58" s="438"/>
      <c r="E58" s="438"/>
      <c r="F58" s="438"/>
      <c r="G58" s="438"/>
      <c r="H58" s="438"/>
      <c r="I58" s="439"/>
      <c r="J58" s="434"/>
      <c r="K58" s="435"/>
      <c r="L58" s="435"/>
      <c r="M58" s="435"/>
      <c r="N58" s="435"/>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row>
    <row r="59" spans="1:39" ht="15.6" customHeight="1">
      <c r="A59" s="437"/>
      <c r="B59" s="438"/>
      <c r="C59" s="438"/>
      <c r="D59" s="438"/>
      <c r="E59" s="438"/>
      <c r="F59" s="438"/>
      <c r="G59" s="438"/>
      <c r="H59" s="438"/>
      <c r="I59" s="439"/>
      <c r="J59" s="434"/>
      <c r="K59" s="435"/>
      <c r="L59" s="435"/>
      <c r="M59" s="435"/>
      <c r="N59" s="435"/>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row>
    <row r="60" spans="1:39" ht="15.6" customHeight="1">
      <c r="A60" s="437"/>
      <c r="B60" s="438"/>
      <c r="C60" s="438"/>
      <c r="D60" s="438"/>
      <c r="E60" s="438"/>
      <c r="F60" s="438"/>
      <c r="G60" s="438"/>
      <c r="H60" s="438"/>
      <c r="I60" s="439"/>
      <c r="J60" s="434"/>
      <c r="K60" s="435"/>
      <c r="L60" s="435"/>
      <c r="M60" s="435"/>
      <c r="N60" s="435"/>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row>
    <row r="61" spans="1:39" ht="15.6" customHeight="1">
      <c r="A61" s="437"/>
      <c r="B61" s="438"/>
      <c r="C61" s="438"/>
      <c r="D61" s="438"/>
      <c r="E61" s="438"/>
      <c r="F61" s="438"/>
      <c r="G61" s="438"/>
      <c r="H61" s="438"/>
      <c r="I61" s="439"/>
      <c r="J61" s="434"/>
      <c r="K61" s="435"/>
      <c r="L61" s="435"/>
      <c r="M61" s="435"/>
      <c r="N61" s="435"/>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row>
    <row r="62" spans="1:39" ht="15.6" customHeight="1">
      <c r="A62" s="437"/>
      <c r="B62" s="438"/>
      <c r="C62" s="438"/>
      <c r="D62" s="438"/>
      <c r="E62" s="438"/>
      <c r="F62" s="438"/>
      <c r="G62" s="438"/>
      <c r="H62" s="438"/>
      <c r="I62" s="439"/>
      <c r="J62" s="434"/>
      <c r="K62" s="435"/>
      <c r="L62" s="435"/>
      <c r="M62" s="435"/>
      <c r="N62" s="435"/>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row>
    <row r="63" spans="1:39" ht="15.6" customHeight="1">
      <c r="A63" s="437"/>
      <c r="B63" s="438"/>
      <c r="C63" s="438"/>
      <c r="D63" s="438"/>
      <c r="E63" s="438"/>
      <c r="F63" s="438"/>
      <c r="G63" s="438"/>
      <c r="H63" s="438"/>
      <c r="I63" s="439"/>
      <c r="J63" s="434"/>
      <c r="K63" s="435"/>
      <c r="L63" s="435"/>
      <c r="M63" s="435"/>
      <c r="N63" s="435"/>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row>
    <row r="64" spans="1:39" ht="15.6" customHeight="1">
      <c r="A64" s="437"/>
      <c r="B64" s="438"/>
      <c r="C64" s="438"/>
      <c r="D64" s="438"/>
      <c r="E64" s="438"/>
      <c r="F64" s="438"/>
      <c r="G64" s="438"/>
      <c r="H64" s="438"/>
      <c r="I64" s="439"/>
      <c r="J64" s="434"/>
      <c r="K64" s="435"/>
      <c r="L64" s="435"/>
      <c r="M64" s="435"/>
      <c r="N64" s="435"/>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row>
    <row r="65" spans="1:39" ht="15.6" customHeight="1">
      <c r="A65" s="437"/>
      <c r="B65" s="438"/>
      <c r="C65" s="438"/>
      <c r="D65" s="438"/>
      <c r="E65" s="438"/>
      <c r="F65" s="438"/>
      <c r="G65" s="438"/>
      <c r="H65" s="438"/>
      <c r="I65" s="439"/>
      <c r="J65" s="434"/>
      <c r="K65" s="435"/>
      <c r="L65" s="435"/>
      <c r="M65" s="435"/>
      <c r="N65" s="435"/>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row>
    <row r="66" spans="1:39" ht="15.6" customHeight="1">
      <c r="A66" s="437"/>
      <c r="B66" s="438"/>
      <c r="C66" s="438"/>
      <c r="D66" s="438"/>
      <c r="E66" s="438"/>
      <c r="F66" s="438"/>
      <c r="G66" s="438"/>
      <c r="H66" s="438"/>
      <c r="I66" s="439"/>
      <c r="J66" s="434"/>
      <c r="K66" s="435"/>
      <c r="L66" s="435"/>
      <c r="M66" s="435"/>
      <c r="N66" s="435"/>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row>
    <row r="67" spans="1:39" ht="22.5" customHeight="1">
      <c r="A67" s="458" t="s">
        <v>169</v>
      </c>
      <c r="B67" s="459"/>
      <c r="C67" s="459"/>
      <c r="D67" s="460"/>
      <c r="E67" s="461"/>
      <c r="F67" s="462"/>
      <c r="G67" s="462"/>
      <c r="H67" s="462"/>
      <c r="I67" s="463"/>
      <c r="J67" s="464"/>
      <c r="K67" s="465"/>
      <c r="L67" s="465"/>
      <c r="M67" s="465"/>
      <c r="N67" s="466"/>
      <c r="O67" s="467"/>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9"/>
    </row>
    <row r="68" spans="1:39"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470" t="s">
        <v>33</v>
      </c>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row>
    <row r="72" spans="1:39" s="100" customFormat="1" ht="11.45" customHeight="1">
      <c r="A72" s="471" t="s">
        <v>187</v>
      </c>
      <c r="B72" s="472"/>
      <c r="C72" s="472"/>
      <c r="D72" s="472"/>
      <c r="E72" s="472"/>
      <c r="F72" s="472"/>
      <c r="G72" s="472"/>
      <c r="H72" s="472"/>
      <c r="I72" s="472"/>
      <c r="J72" s="472"/>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92" t="s">
        <v>251</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159"/>
    </row>
    <row r="74" spans="1:39" ht="11.45" customHeight="1">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159"/>
    </row>
    <row r="75" spans="1:39" ht="11.45" customHeight="1">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159"/>
    </row>
    <row r="76" spans="1:39" ht="11.45" customHeight="1">
      <c r="A76" s="492"/>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159"/>
    </row>
    <row r="77" spans="1:39" ht="11.45" customHeight="1">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159"/>
    </row>
    <row r="78" spans="1:39" ht="11.45" customHeight="1">
      <c r="A78" s="492"/>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159"/>
    </row>
    <row r="79" spans="1:39" ht="11.45" customHeight="1">
      <c r="A79" s="492"/>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159"/>
    </row>
    <row r="80" spans="1:39" ht="11.45" customHeight="1">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159"/>
    </row>
    <row r="81" spans="1:39" ht="11.45" customHeight="1">
      <c r="A81" s="492"/>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159"/>
    </row>
    <row r="82" spans="1:39" ht="11.45" customHeight="1">
      <c r="A82" s="492"/>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159"/>
    </row>
    <row r="83" spans="1:39" ht="11.45" customHeight="1">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159"/>
    </row>
    <row r="84" spans="1:39" ht="11.45" customHeight="1">
      <c r="A84" s="492"/>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159"/>
    </row>
    <row r="85" spans="1:39" ht="11.45" customHeight="1">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159"/>
    </row>
    <row r="86" spans="1:39" ht="37.5" customHeight="1">
      <c r="A86" s="492"/>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159"/>
    </row>
    <row r="87" spans="1:39" ht="11.45" customHeight="1">
      <c r="A87" s="473" t="s">
        <v>252</v>
      </c>
      <c r="B87" s="474"/>
      <c r="C87" s="474"/>
      <c r="D87" s="474"/>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92" t="s">
        <v>172</v>
      </c>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159"/>
    </row>
    <row r="89" spans="1:39" ht="11.45" customHeight="1">
      <c r="A89" s="492"/>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159"/>
    </row>
    <row r="90" spans="1:39" ht="11.45" customHeight="1">
      <c r="A90" s="492"/>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159"/>
    </row>
    <row r="91" spans="1:39" ht="11.45" customHeight="1">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159"/>
    </row>
    <row r="92" spans="1:39" ht="11.45" customHeight="1">
      <c r="A92" s="492"/>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159"/>
    </row>
    <row r="93" spans="1:39" ht="11.45" customHeight="1">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159"/>
    </row>
    <row r="94" spans="1:39" ht="25.5" customHeight="1">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470" t="s">
        <v>167</v>
      </c>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159"/>
    </row>
    <row r="97" spans="1:39" ht="11.45" customHeight="1">
      <c r="A97" s="492" t="s">
        <v>173</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159"/>
    </row>
    <row r="98" spans="1:39" ht="11.45" customHeight="1">
      <c r="A98" s="492"/>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GJKXIpyJkpNHpSRkVYTmHtBzuSXk4gyg/WnGw02dJsRVHjpiRDPMP457xuMapIgCK85SLjd6UnhEkFkou/sDaw==" saltValue="6laep2vmALmnwJjZ4nXyPg==" spinCount="100000" sheet="1" formatCells="0"/>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4"/>
  <dataValidations count="3">
    <dataValidation imeMode="halfAlpha" allowBlank="1" showInputMessage="1" showErrorMessage="1" sqref="S46:V47 W46:X46 AD46:AH46 J46:N47 AM46" xr:uid="{00000000-0002-0000-0700-000000000000}"/>
    <dataValidation type="list" allowBlank="1" showInputMessage="1" showErrorMessage="1" sqref="H14:J14" xr:uid="{00000000-0002-0000-0700-000001000000}">
      <formula1>$AP$7:$AP$10</formula1>
    </dataValidation>
    <dataValidation type="list" allowBlank="1" showInputMessage="1" showErrorMessage="1" sqref="H48:J48" xr:uid="{00000000-0002-0000-0700-000002000000}">
      <formula1>$AP$12:$AP$13</formula1>
    </dataValidation>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1986"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1987" r:id="rId6" name="チェック 3">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1988" r:id="rId7" name="チェック 4">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基準単価!$J$2</xm:f>
          </x14:formula1>
          <xm:sqref>A25:I25 A55:I55</xm:sqref>
        </x14:dataValidation>
        <x14:dataValidation type="list" allowBlank="1" showInputMessage="1" showErrorMessage="1" xr:uid="{00000000-0002-0000-0700-000004000000}">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P136"/>
  <sheetViews>
    <sheetView workbookViewId="0"/>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93" t="s">
        <v>148</v>
      </c>
      <c r="B3" s="116" t="s">
        <v>73</v>
      </c>
      <c r="C3" s="125"/>
      <c r="D3" s="125"/>
      <c r="E3" s="135"/>
      <c r="F3" s="135"/>
      <c r="G3" s="135"/>
      <c r="H3" s="135"/>
      <c r="I3" s="135"/>
      <c r="J3" s="135"/>
      <c r="K3" s="149"/>
      <c r="L3" s="395"/>
      <c r="M3" s="396"/>
      <c r="N3" s="396"/>
      <c r="O3" s="396"/>
      <c r="P3" s="396"/>
      <c r="Q3" s="396"/>
      <c r="R3" s="396"/>
      <c r="S3" s="396"/>
      <c r="T3" s="396"/>
      <c r="U3" s="396"/>
      <c r="V3" s="396"/>
      <c r="W3" s="396"/>
      <c r="X3" s="396"/>
      <c r="Y3" s="396"/>
      <c r="Z3" s="396"/>
      <c r="AA3" s="396"/>
      <c r="AB3" s="396"/>
      <c r="AC3" s="396"/>
      <c r="AD3" s="396"/>
      <c r="AE3" s="396"/>
      <c r="AF3" s="397"/>
      <c r="AG3" s="398" t="s">
        <v>149</v>
      </c>
      <c r="AH3" s="399"/>
      <c r="AI3" s="399"/>
      <c r="AJ3" s="399"/>
      <c r="AK3" s="399"/>
      <c r="AL3" s="399"/>
      <c r="AM3" s="400"/>
    </row>
    <row r="4" spans="1:42" s="99" customFormat="1" ht="20.25" customHeight="1">
      <c r="A4" s="494"/>
      <c r="B4" s="117" t="s">
        <v>150</v>
      </c>
      <c r="C4" s="126"/>
      <c r="D4" s="126"/>
      <c r="E4" s="129"/>
      <c r="F4" s="129"/>
      <c r="G4" s="129"/>
      <c r="H4" s="129"/>
      <c r="I4" s="129"/>
      <c r="J4" s="129"/>
      <c r="K4" s="150"/>
      <c r="L4" s="401"/>
      <c r="M4" s="402"/>
      <c r="N4" s="402"/>
      <c r="O4" s="402"/>
      <c r="P4" s="402"/>
      <c r="Q4" s="402"/>
      <c r="R4" s="402"/>
      <c r="S4" s="402"/>
      <c r="T4" s="402"/>
      <c r="U4" s="402"/>
      <c r="V4" s="402"/>
      <c r="W4" s="402"/>
      <c r="X4" s="402"/>
      <c r="Y4" s="402"/>
      <c r="Z4" s="402"/>
      <c r="AA4" s="402"/>
      <c r="AB4" s="402"/>
      <c r="AC4" s="402"/>
      <c r="AD4" s="402"/>
      <c r="AE4" s="402"/>
      <c r="AF4" s="403"/>
      <c r="AG4" s="404"/>
      <c r="AH4" s="405"/>
      <c r="AI4" s="405"/>
      <c r="AJ4" s="405"/>
      <c r="AK4" s="405"/>
      <c r="AL4" s="405"/>
      <c r="AM4" s="406"/>
    </row>
    <row r="5" spans="1:42" s="99" customFormat="1" ht="20.25" customHeight="1">
      <c r="A5" s="494"/>
      <c r="B5" s="118" t="s">
        <v>141</v>
      </c>
      <c r="C5" s="127"/>
      <c r="D5" s="127"/>
      <c r="E5" s="136"/>
      <c r="F5" s="136"/>
      <c r="G5" s="136"/>
      <c r="H5" s="136"/>
      <c r="I5" s="136"/>
      <c r="J5" s="136"/>
      <c r="K5" s="151"/>
      <c r="L5" s="407"/>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9"/>
    </row>
    <row r="6" spans="1:42" s="99" customFormat="1" ht="13.5" customHeight="1">
      <c r="A6" s="494"/>
      <c r="B6" s="475" t="s">
        <v>151</v>
      </c>
      <c r="C6" s="476"/>
      <c r="D6" s="476"/>
      <c r="E6" s="476"/>
      <c r="F6" s="476"/>
      <c r="G6" s="476"/>
      <c r="H6" s="476"/>
      <c r="I6" s="476"/>
      <c r="J6" s="476"/>
      <c r="K6" s="477"/>
      <c r="L6" s="128" t="s">
        <v>77</v>
      </c>
      <c r="M6" s="128"/>
      <c r="N6" s="128"/>
      <c r="O6" s="128"/>
      <c r="P6" s="128"/>
      <c r="Q6" s="410"/>
      <c r="R6" s="410"/>
      <c r="S6" s="128" t="s">
        <v>80</v>
      </c>
      <c r="T6" s="410"/>
      <c r="U6" s="410"/>
      <c r="V6" s="410"/>
      <c r="W6" s="128" t="s">
        <v>71</v>
      </c>
      <c r="X6" s="128"/>
      <c r="Y6" s="128"/>
      <c r="Z6" s="128"/>
      <c r="AA6" s="128"/>
      <c r="AB6" s="128"/>
      <c r="AC6" s="160"/>
      <c r="AD6" s="128"/>
      <c r="AE6" s="128"/>
      <c r="AF6" s="128"/>
      <c r="AG6" s="128"/>
      <c r="AH6" s="128"/>
      <c r="AI6" s="128"/>
      <c r="AJ6" s="128"/>
      <c r="AK6" s="128"/>
      <c r="AL6" s="128"/>
      <c r="AM6" s="152"/>
    </row>
    <row r="7" spans="1:42" s="99" customFormat="1" ht="20.25" customHeight="1">
      <c r="A7" s="494"/>
      <c r="B7" s="478"/>
      <c r="C7" s="479"/>
      <c r="D7" s="479"/>
      <c r="E7" s="479"/>
      <c r="F7" s="479"/>
      <c r="G7" s="479"/>
      <c r="H7" s="479"/>
      <c r="I7" s="479"/>
      <c r="J7" s="479"/>
      <c r="K7" s="480"/>
      <c r="L7" s="401"/>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3"/>
      <c r="AP7" s="99" t="s">
        <v>182</v>
      </c>
    </row>
    <row r="8" spans="1:42" s="99" customFormat="1" ht="20.25" customHeight="1">
      <c r="A8" s="494"/>
      <c r="B8" s="119" t="s">
        <v>81</v>
      </c>
      <c r="C8" s="130"/>
      <c r="D8" s="130"/>
      <c r="E8" s="137"/>
      <c r="F8" s="137"/>
      <c r="G8" s="137"/>
      <c r="H8" s="137"/>
      <c r="I8" s="137"/>
      <c r="J8" s="137"/>
      <c r="K8" s="137"/>
      <c r="L8" s="119" t="s">
        <v>35</v>
      </c>
      <c r="M8" s="137"/>
      <c r="N8" s="137"/>
      <c r="O8" s="137"/>
      <c r="P8" s="137"/>
      <c r="Q8" s="137"/>
      <c r="R8" s="158"/>
      <c r="S8" s="411"/>
      <c r="T8" s="412"/>
      <c r="U8" s="412"/>
      <c r="V8" s="412"/>
      <c r="W8" s="412"/>
      <c r="X8" s="412"/>
      <c r="Y8" s="413"/>
      <c r="Z8" s="119" t="s">
        <v>61</v>
      </c>
      <c r="AA8" s="137"/>
      <c r="AB8" s="137"/>
      <c r="AC8" s="137"/>
      <c r="AD8" s="137"/>
      <c r="AE8" s="137"/>
      <c r="AF8" s="158"/>
      <c r="AG8" s="414"/>
      <c r="AH8" s="412"/>
      <c r="AI8" s="412"/>
      <c r="AJ8" s="412"/>
      <c r="AK8" s="412"/>
      <c r="AL8" s="412"/>
      <c r="AM8" s="413"/>
      <c r="AP8" s="99" t="s">
        <v>183</v>
      </c>
    </row>
    <row r="9" spans="1:42" s="99" customFormat="1" ht="20.25" customHeight="1">
      <c r="A9" s="495"/>
      <c r="B9" s="119" t="s">
        <v>152</v>
      </c>
      <c r="C9" s="130"/>
      <c r="D9" s="130"/>
      <c r="E9" s="137"/>
      <c r="F9" s="137"/>
      <c r="G9" s="137"/>
      <c r="H9" s="137"/>
      <c r="I9" s="137"/>
      <c r="J9" s="137"/>
      <c r="K9" s="137"/>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3"/>
      <c r="AP9" s="99" t="s">
        <v>184</v>
      </c>
    </row>
    <row r="10" spans="1:42" s="99" customFormat="1" ht="18" customHeight="1">
      <c r="A10" s="481" t="s">
        <v>153</v>
      </c>
      <c r="B10" s="482"/>
      <c r="C10" s="482"/>
      <c r="D10" s="482"/>
      <c r="E10" s="482"/>
      <c r="F10" s="482"/>
      <c r="G10" s="482"/>
      <c r="H10" s="483"/>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84"/>
      <c r="B11" s="485"/>
      <c r="C11" s="485"/>
      <c r="D11" s="485"/>
      <c r="E11" s="485"/>
      <c r="F11" s="485"/>
      <c r="G11" s="485"/>
      <c r="H11" s="486"/>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15" t="s">
        <v>76</v>
      </c>
      <c r="X13" s="416"/>
      <c r="Y13" s="416"/>
      <c r="Z13" s="417"/>
      <c r="AA13" s="418" t="str">
        <f>IF($L$5="","",VLOOKUP($L$5,基準単価!$D$7:$F$35,2,0))</f>
        <v/>
      </c>
      <c r="AB13" s="419"/>
      <c r="AC13" s="419"/>
      <c r="AD13" s="416" t="s">
        <v>157</v>
      </c>
      <c r="AE13" s="417"/>
      <c r="AF13" s="415" t="s">
        <v>158</v>
      </c>
      <c r="AG13" s="416"/>
      <c r="AH13" s="417"/>
      <c r="AI13" s="420">
        <f>ROUNDDOWN($J$45/1000,0)</f>
        <v>0</v>
      </c>
      <c r="AJ13" s="421"/>
      <c r="AK13" s="421"/>
      <c r="AL13" s="416" t="s">
        <v>157</v>
      </c>
      <c r="AM13" s="417"/>
      <c r="AP13" s="99" t="s">
        <v>183</v>
      </c>
    </row>
    <row r="14" spans="1:42" s="99" customFormat="1" ht="20.25" customHeight="1">
      <c r="A14" s="104" t="s">
        <v>27</v>
      </c>
      <c r="B14" s="121"/>
      <c r="C14" s="131"/>
      <c r="D14" s="131"/>
      <c r="E14" s="131"/>
      <c r="F14" s="131"/>
      <c r="G14" s="131"/>
      <c r="H14" s="422"/>
      <c r="I14" s="423"/>
      <c r="J14" s="424"/>
      <c r="K14" s="425" t="s">
        <v>159</v>
      </c>
      <c r="L14" s="426"/>
      <c r="M14" s="426"/>
      <c r="N14" s="426"/>
      <c r="O14" s="426"/>
      <c r="P14" s="426"/>
      <c r="Q14" s="426"/>
      <c r="R14" s="426"/>
      <c r="S14" s="426"/>
      <c r="T14" s="426"/>
      <c r="U14" s="426"/>
      <c r="V14" s="426"/>
      <c r="W14" s="426"/>
      <c r="X14" s="426"/>
      <c r="Y14" s="426"/>
      <c r="Z14" s="426"/>
      <c r="AA14" s="426"/>
      <c r="AB14" s="426"/>
      <c r="AC14" s="426"/>
      <c r="AD14" s="426"/>
      <c r="AE14" s="426"/>
      <c r="AF14" s="161" t="s">
        <v>160</v>
      </c>
      <c r="AG14" s="162"/>
      <c r="AH14" s="162"/>
      <c r="AI14" s="131"/>
      <c r="AJ14" s="131"/>
      <c r="AK14" s="130"/>
      <c r="AL14" s="131"/>
      <c r="AM14" s="169"/>
    </row>
    <row r="15" spans="1:42" s="99" customFormat="1" ht="14.25" customHeight="1">
      <c r="A15" s="105"/>
      <c r="C15" s="488" t="s">
        <v>250</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9"/>
    </row>
    <row r="16" spans="1:42" s="99" customFormat="1" ht="14.25" customHeight="1">
      <c r="A16" s="106"/>
      <c r="B16" s="123"/>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99" customFormat="1" ht="14.25" customHeight="1">
      <c r="A17" s="106"/>
      <c r="B17" s="12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99" customFormat="1" ht="14.25" customHeight="1">
      <c r="A18" s="106"/>
      <c r="B18" s="123"/>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99" customFormat="1" ht="14.25" customHeight="1">
      <c r="A19" s="106"/>
      <c r="B19" s="123"/>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9"/>
    </row>
    <row r="20" spans="1:39" s="99" customFormat="1" ht="14.25" customHeight="1">
      <c r="A20" s="106"/>
      <c r="B20" s="123"/>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9"/>
    </row>
    <row r="21" spans="1:39" s="99" customFormat="1" ht="14.25" customHeight="1">
      <c r="A21" s="106"/>
      <c r="B21" s="123"/>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9"/>
    </row>
    <row r="22" spans="1:39" s="99" customFormat="1" ht="30" customHeight="1">
      <c r="A22" s="107"/>
      <c r="B22" s="122"/>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27" t="s">
        <v>162</v>
      </c>
      <c r="B24" s="428"/>
      <c r="C24" s="428"/>
      <c r="D24" s="428"/>
      <c r="E24" s="428"/>
      <c r="F24" s="428"/>
      <c r="G24" s="428"/>
      <c r="H24" s="428"/>
      <c r="I24" s="429"/>
      <c r="J24" s="427" t="s">
        <v>50</v>
      </c>
      <c r="K24" s="428"/>
      <c r="L24" s="428"/>
      <c r="M24" s="428"/>
      <c r="N24" s="428"/>
      <c r="O24" s="430" t="s">
        <v>163</v>
      </c>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row>
    <row r="25" spans="1:39" ht="15.6" customHeight="1">
      <c r="A25" s="431"/>
      <c r="B25" s="432"/>
      <c r="C25" s="432"/>
      <c r="D25" s="432"/>
      <c r="E25" s="432"/>
      <c r="F25" s="432"/>
      <c r="G25" s="432"/>
      <c r="H25" s="432"/>
      <c r="I25" s="433"/>
      <c r="J25" s="434"/>
      <c r="K25" s="435"/>
      <c r="L25" s="435"/>
      <c r="M25" s="435"/>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row>
    <row r="26" spans="1:39" ht="15.6" customHeight="1">
      <c r="A26" s="437"/>
      <c r="B26" s="438"/>
      <c r="C26" s="438"/>
      <c r="D26" s="438"/>
      <c r="E26" s="438"/>
      <c r="F26" s="438"/>
      <c r="G26" s="438"/>
      <c r="H26" s="438"/>
      <c r="I26" s="439"/>
      <c r="J26" s="434"/>
      <c r="K26" s="435"/>
      <c r="L26" s="435"/>
      <c r="M26" s="435"/>
      <c r="N26" s="435"/>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row>
    <row r="27" spans="1:39" ht="15.6" customHeight="1">
      <c r="A27" s="437"/>
      <c r="B27" s="438"/>
      <c r="C27" s="438"/>
      <c r="D27" s="438"/>
      <c r="E27" s="438"/>
      <c r="F27" s="438"/>
      <c r="G27" s="438"/>
      <c r="H27" s="438"/>
      <c r="I27" s="439"/>
      <c r="J27" s="434"/>
      <c r="K27" s="435"/>
      <c r="L27" s="435"/>
      <c r="M27" s="435"/>
      <c r="N27" s="435"/>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row>
    <row r="28" spans="1:39" ht="15.6" customHeight="1">
      <c r="A28" s="437"/>
      <c r="B28" s="438"/>
      <c r="C28" s="438"/>
      <c r="D28" s="438"/>
      <c r="E28" s="438"/>
      <c r="F28" s="438"/>
      <c r="G28" s="438"/>
      <c r="H28" s="438"/>
      <c r="I28" s="439"/>
      <c r="J28" s="434"/>
      <c r="K28" s="435"/>
      <c r="L28" s="435"/>
      <c r="M28" s="435"/>
      <c r="N28" s="435"/>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row>
    <row r="29" spans="1:39" ht="15.6" customHeight="1">
      <c r="A29" s="437"/>
      <c r="B29" s="438"/>
      <c r="C29" s="438"/>
      <c r="D29" s="438"/>
      <c r="E29" s="438"/>
      <c r="F29" s="438"/>
      <c r="G29" s="438"/>
      <c r="H29" s="438"/>
      <c r="I29" s="439"/>
      <c r="J29" s="434"/>
      <c r="K29" s="435"/>
      <c r="L29" s="435"/>
      <c r="M29" s="435"/>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row>
    <row r="30" spans="1:39" ht="15.6" customHeight="1">
      <c r="A30" s="437"/>
      <c r="B30" s="438"/>
      <c r="C30" s="438"/>
      <c r="D30" s="438"/>
      <c r="E30" s="438"/>
      <c r="F30" s="438"/>
      <c r="G30" s="438"/>
      <c r="H30" s="438"/>
      <c r="I30" s="439"/>
      <c r="J30" s="434"/>
      <c r="K30" s="435"/>
      <c r="L30" s="435"/>
      <c r="M30" s="435"/>
      <c r="N30" s="435"/>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row>
    <row r="31" spans="1:39" ht="15.6" customHeight="1">
      <c r="A31" s="437"/>
      <c r="B31" s="438"/>
      <c r="C31" s="438"/>
      <c r="D31" s="438"/>
      <c r="E31" s="438"/>
      <c r="F31" s="438"/>
      <c r="G31" s="438"/>
      <c r="H31" s="438"/>
      <c r="I31" s="439"/>
      <c r="J31" s="434"/>
      <c r="K31" s="435"/>
      <c r="L31" s="435"/>
      <c r="M31" s="435"/>
      <c r="N31" s="435"/>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row>
    <row r="32" spans="1:39" ht="15.6" customHeight="1">
      <c r="A32" s="437"/>
      <c r="B32" s="438"/>
      <c r="C32" s="438"/>
      <c r="D32" s="438"/>
      <c r="E32" s="438"/>
      <c r="F32" s="438"/>
      <c r="G32" s="438"/>
      <c r="H32" s="438"/>
      <c r="I32" s="439"/>
      <c r="J32" s="434"/>
      <c r="K32" s="435"/>
      <c r="L32" s="435"/>
      <c r="M32" s="435"/>
      <c r="N32" s="435"/>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row>
    <row r="33" spans="1:39" ht="15.6" customHeight="1">
      <c r="A33" s="437"/>
      <c r="B33" s="438"/>
      <c r="C33" s="438"/>
      <c r="D33" s="438"/>
      <c r="E33" s="438"/>
      <c r="F33" s="438"/>
      <c r="G33" s="438"/>
      <c r="H33" s="438"/>
      <c r="I33" s="439"/>
      <c r="J33" s="434"/>
      <c r="K33" s="435"/>
      <c r="L33" s="435"/>
      <c r="M33" s="435"/>
      <c r="N33" s="435"/>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row>
    <row r="34" spans="1:39" ht="15.6" customHeight="1">
      <c r="A34" s="437"/>
      <c r="B34" s="438"/>
      <c r="C34" s="438"/>
      <c r="D34" s="438"/>
      <c r="E34" s="438"/>
      <c r="F34" s="438"/>
      <c r="G34" s="438"/>
      <c r="H34" s="438"/>
      <c r="I34" s="439"/>
      <c r="J34" s="434"/>
      <c r="K34" s="435"/>
      <c r="L34" s="435"/>
      <c r="M34" s="435"/>
      <c r="N34" s="435"/>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row>
    <row r="35" spans="1:39" ht="15.6" customHeight="1">
      <c r="A35" s="437"/>
      <c r="B35" s="438"/>
      <c r="C35" s="438"/>
      <c r="D35" s="438"/>
      <c r="E35" s="438"/>
      <c r="F35" s="438"/>
      <c r="G35" s="438"/>
      <c r="H35" s="438"/>
      <c r="I35" s="439"/>
      <c r="J35" s="434"/>
      <c r="K35" s="435"/>
      <c r="L35" s="435"/>
      <c r="M35" s="435"/>
      <c r="N35" s="435"/>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row>
    <row r="36" spans="1:39" ht="15.6" customHeight="1">
      <c r="A36" s="437"/>
      <c r="B36" s="438"/>
      <c r="C36" s="438"/>
      <c r="D36" s="438"/>
      <c r="E36" s="438"/>
      <c r="F36" s="438"/>
      <c r="G36" s="438"/>
      <c r="H36" s="438"/>
      <c r="I36" s="439"/>
      <c r="J36" s="434"/>
      <c r="K36" s="435"/>
      <c r="L36" s="435"/>
      <c r="M36" s="435"/>
      <c r="N36" s="435"/>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row>
    <row r="37" spans="1:39" ht="15.6" customHeight="1">
      <c r="A37" s="437"/>
      <c r="B37" s="438"/>
      <c r="C37" s="438"/>
      <c r="D37" s="438"/>
      <c r="E37" s="438"/>
      <c r="F37" s="438"/>
      <c r="G37" s="438"/>
      <c r="H37" s="438"/>
      <c r="I37" s="439"/>
      <c r="J37" s="434"/>
      <c r="K37" s="435"/>
      <c r="L37" s="435"/>
      <c r="M37" s="435"/>
      <c r="N37" s="435"/>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row>
    <row r="38" spans="1:39" ht="15.6" customHeight="1">
      <c r="A38" s="437"/>
      <c r="B38" s="438"/>
      <c r="C38" s="438"/>
      <c r="D38" s="438"/>
      <c r="E38" s="438"/>
      <c r="F38" s="438"/>
      <c r="G38" s="438"/>
      <c r="H38" s="438"/>
      <c r="I38" s="439"/>
      <c r="J38" s="434"/>
      <c r="K38" s="435"/>
      <c r="L38" s="435"/>
      <c r="M38" s="435"/>
      <c r="N38" s="435"/>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row>
    <row r="39" spans="1:39" ht="15.6" customHeight="1">
      <c r="A39" s="437"/>
      <c r="B39" s="438"/>
      <c r="C39" s="438"/>
      <c r="D39" s="438"/>
      <c r="E39" s="438"/>
      <c r="F39" s="438"/>
      <c r="G39" s="438"/>
      <c r="H39" s="438"/>
      <c r="I39" s="439"/>
      <c r="J39" s="434"/>
      <c r="K39" s="435"/>
      <c r="L39" s="435"/>
      <c r="M39" s="435"/>
      <c r="N39" s="435"/>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row>
    <row r="40" spans="1:39" ht="15.6" customHeight="1">
      <c r="A40" s="437"/>
      <c r="B40" s="438"/>
      <c r="C40" s="438"/>
      <c r="D40" s="438"/>
      <c r="E40" s="438"/>
      <c r="F40" s="438"/>
      <c r="G40" s="438"/>
      <c r="H40" s="438"/>
      <c r="I40" s="439"/>
      <c r="J40" s="434"/>
      <c r="K40" s="435"/>
      <c r="L40" s="435"/>
      <c r="M40" s="435"/>
      <c r="N40" s="435"/>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row>
    <row r="41" spans="1:39" ht="15.6" customHeight="1">
      <c r="A41" s="437"/>
      <c r="B41" s="438"/>
      <c r="C41" s="438"/>
      <c r="D41" s="438"/>
      <c r="E41" s="438"/>
      <c r="F41" s="438"/>
      <c r="G41" s="438"/>
      <c r="H41" s="438"/>
      <c r="I41" s="439"/>
      <c r="J41" s="434"/>
      <c r="K41" s="435"/>
      <c r="L41" s="435"/>
      <c r="M41" s="435"/>
      <c r="N41" s="435"/>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row>
    <row r="42" spans="1:39" ht="15.6" customHeight="1">
      <c r="A42" s="437"/>
      <c r="B42" s="438"/>
      <c r="C42" s="438"/>
      <c r="D42" s="438"/>
      <c r="E42" s="438"/>
      <c r="F42" s="438"/>
      <c r="G42" s="438"/>
      <c r="H42" s="438"/>
      <c r="I42" s="439"/>
      <c r="J42" s="434"/>
      <c r="K42" s="435"/>
      <c r="L42" s="435"/>
      <c r="M42" s="435"/>
      <c r="N42" s="435"/>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1:39" ht="15.6" customHeight="1">
      <c r="A43" s="437"/>
      <c r="B43" s="438"/>
      <c r="C43" s="438"/>
      <c r="D43" s="438"/>
      <c r="E43" s="438"/>
      <c r="F43" s="438"/>
      <c r="G43" s="438"/>
      <c r="H43" s="438"/>
      <c r="I43" s="439"/>
      <c r="J43" s="434"/>
      <c r="K43" s="435"/>
      <c r="L43" s="435"/>
      <c r="M43" s="435"/>
      <c r="N43" s="435"/>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row>
    <row r="44" spans="1:39" ht="15.6" customHeight="1">
      <c r="A44" s="440"/>
      <c r="B44" s="441"/>
      <c r="C44" s="441"/>
      <c r="D44" s="441"/>
      <c r="E44" s="441"/>
      <c r="F44" s="441"/>
      <c r="G44" s="441"/>
      <c r="H44" s="441"/>
      <c r="I44" s="442"/>
      <c r="J44" s="443"/>
      <c r="K44" s="444"/>
      <c r="L44" s="444"/>
      <c r="M44" s="444"/>
      <c r="N44" s="444"/>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row>
    <row r="45" spans="1:39" ht="22.5" customHeight="1">
      <c r="A45" s="446" t="s">
        <v>166</v>
      </c>
      <c r="B45" s="447"/>
      <c r="C45" s="447"/>
      <c r="D45" s="448"/>
      <c r="E45" s="449"/>
      <c r="F45" s="450"/>
      <c r="G45" s="450"/>
      <c r="H45" s="450"/>
      <c r="I45" s="451"/>
      <c r="J45" s="452"/>
      <c r="K45" s="453"/>
      <c r="L45" s="453"/>
      <c r="M45" s="453"/>
      <c r="N45" s="453"/>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15" t="s">
        <v>76</v>
      </c>
      <c r="X47" s="416"/>
      <c r="Y47" s="416"/>
      <c r="Z47" s="417"/>
      <c r="AA47" s="418" t="str">
        <f>IF($L$5="","",VLOOKUP($L$5,基準単価!$D$7:$H$35,5,0))</f>
        <v/>
      </c>
      <c r="AB47" s="419"/>
      <c r="AC47" s="419"/>
      <c r="AD47" s="416" t="s">
        <v>157</v>
      </c>
      <c r="AE47" s="417"/>
      <c r="AF47" s="415" t="s">
        <v>158</v>
      </c>
      <c r="AG47" s="416"/>
      <c r="AH47" s="417"/>
      <c r="AI47" s="420">
        <f>ROUNDDOWN($J$67/1000,0)</f>
        <v>0</v>
      </c>
      <c r="AJ47" s="421"/>
      <c r="AK47" s="421"/>
      <c r="AL47" s="416" t="s">
        <v>157</v>
      </c>
      <c r="AM47" s="417"/>
    </row>
    <row r="48" spans="1:39" ht="18.75" customHeight="1">
      <c r="A48" s="104" t="s">
        <v>27</v>
      </c>
      <c r="B48" s="121"/>
      <c r="C48" s="131"/>
      <c r="D48" s="131"/>
      <c r="E48" s="131"/>
      <c r="F48" s="131"/>
      <c r="G48" s="131"/>
      <c r="H48" s="422"/>
      <c r="I48" s="423"/>
      <c r="J48" s="424"/>
      <c r="K48" s="425" t="s">
        <v>159</v>
      </c>
      <c r="L48" s="426"/>
      <c r="M48" s="426"/>
      <c r="N48" s="426"/>
      <c r="O48" s="426"/>
      <c r="P48" s="426"/>
      <c r="Q48" s="426"/>
      <c r="R48" s="426"/>
      <c r="S48" s="426"/>
      <c r="T48" s="426"/>
      <c r="U48" s="426"/>
      <c r="V48" s="426"/>
      <c r="W48" s="426"/>
      <c r="X48" s="426"/>
      <c r="Y48" s="426"/>
      <c r="Z48" s="426"/>
      <c r="AA48" s="426"/>
      <c r="AB48" s="426"/>
      <c r="AC48" s="426"/>
      <c r="AD48" s="426"/>
      <c r="AE48" s="426"/>
      <c r="AF48" s="161" t="s">
        <v>168</v>
      </c>
      <c r="AG48" s="162"/>
      <c r="AH48" s="162"/>
      <c r="AI48" s="131"/>
      <c r="AJ48" s="131"/>
      <c r="AK48" s="130"/>
      <c r="AL48" s="131"/>
      <c r="AM48" s="169"/>
    </row>
    <row r="49" spans="1:39" ht="13.5" customHeight="1">
      <c r="A49" s="105"/>
      <c r="B49" s="99"/>
      <c r="C49" s="472" t="s">
        <v>4</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87"/>
    </row>
    <row r="50" spans="1:39" ht="13.5" customHeight="1">
      <c r="A50" s="105"/>
      <c r="B50" s="99"/>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9"/>
    </row>
    <row r="51" spans="1:39" ht="13.5" customHeight="1">
      <c r="A51" s="107"/>
      <c r="B51" s="122"/>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1"/>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27" t="s">
        <v>162</v>
      </c>
      <c r="B54" s="428"/>
      <c r="C54" s="428"/>
      <c r="D54" s="428"/>
      <c r="E54" s="428"/>
      <c r="F54" s="428"/>
      <c r="G54" s="428"/>
      <c r="H54" s="428"/>
      <c r="I54" s="429"/>
      <c r="J54" s="427" t="s">
        <v>50</v>
      </c>
      <c r="K54" s="428"/>
      <c r="L54" s="428"/>
      <c r="M54" s="428"/>
      <c r="N54" s="428"/>
      <c r="O54" s="430" t="s">
        <v>163</v>
      </c>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row>
    <row r="55" spans="1:39" ht="15.6" customHeight="1">
      <c r="A55" s="455"/>
      <c r="B55" s="456"/>
      <c r="C55" s="456"/>
      <c r="D55" s="456"/>
      <c r="E55" s="456"/>
      <c r="F55" s="456"/>
      <c r="G55" s="456"/>
      <c r="H55" s="456"/>
      <c r="I55" s="457"/>
      <c r="J55" s="434"/>
      <c r="K55" s="435"/>
      <c r="L55" s="435"/>
      <c r="M55" s="435"/>
      <c r="N55" s="435"/>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row>
    <row r="56" spans="1:39" ht="15.6" customHeight="1">
      <c r="A56" s="437"/>
      <c r="B56" s="438"/>
      <c r="C56" s="438"/>
      <c r="D56" s="438"/>
      <c r="E56" s="438"/>
      <c r="F56" s="438"/>
      <c r="G56" s="438"/>
      <c r="H56" s="438"/>
      <c r="I56" s="439"/>
      <c r="J56" s="434"/>
      <c r="K56" s="435"/>
      <c r="L56" s="435"/>
      <c r="M56" s="435"/>
      <c r="N56" s="435"/>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row>
    <row r="57" spans="1:39" ht="15.6" customHeight="1">
      <c r="A57" s="437"/>
      <c r="B57" s="438"/>
      <c r="C57" s="438"/>
      <c r="D57" s="438"/>
      <c r="E57" s="438"/>
      <c r="F57" s="438"/>
      <c r="G57" s="438"/>
      <c r="H57" s="438"/>
      <c r="I57" s="439"/>
      <c r="J57" s="434"/>
      <c r="K57" s="435"/>
      <c r="L57" s="435"/>
      <c r="M57" s="435"/>
      <c r="N57" s="435"/>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row>
    <row r="58" spans="1:39" ht="15.6" customHeight="1">
      <c r="A58" s="437"/>
      <c r="B58" s="438"/>
      <c r="C58" s="438"/>
      <c r="D58" s="438"/>
      <c r="E58" s="438"/>
      <c r="F58" s="438"/>
      <c r="G58" s="438"/>
      <c r="H58" s="438"/>
      <c r="I58" s="439"/>
      <c r="J58" s="434"/>
      <c r="K58" s="435"/>
      <c r="L58" s="435"/>
      <c r="M58" s="435"/>
      <c r="N58" s="435"/>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row>
    <row r="59" spans="1:39" ht="15.6" customHeight="1">
      <c r="A59" s="437"/>
      <c r="B59" s="438"/>
      <c r="C59" s="438"/>
      <c r="D59" s="438"/>
      <c r="E59" s="438"/>
      <c r="F59" s="438"/>
      <c r="G59" s="438"/>
      <c r="H59" s="438"/>
      <c r="I59" s="439"/>
      <c r="J59" s="434"/>
      <c r="K59" s="435"/>
      <c r="L59" s="435"/>
      <c r="M59" s="435"/>
      <c r="N59" s="435"/>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row>
    <row r="60" spans="1:39" ht="15.6" customHeight="1">
      <c r="A60" s="437"/>
      <c r="B60" s="438"/>
      <c r="C60" s="438"/>
      <c r="D60" s="438"/>
      <c r="E60" s="438"/>
      <c r="F60" s="438"/>
      <c r="G60" s="438"/>
      <c r="H60" s="438"/>
      <c r="I60" s="439"/>
      <c r="J60" s="434"/>
      <c r="K60" s="435"/>
      <c r="L60" s="435"/>
      <c r="M60" s="435"/>
      <c r="N60" s="435"/>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row>
    <row r="61" spans="1:39" ht="15.6" customHeight="1">
      <c r="A61" s="437"/>
      <c r="B61" s="438"/>
      <c r="C61" s="438"/>
      <c r="D61" s="438"/>
      <c r="E61" s="438"/>
      <c r="F61" s="438"/>
      <c r="G61" s="438"/>
      <c r="H61" s="438"/>
      <c r="I61" s="439"/>
      <c r="J61" s="434"/>
      <c r="K61" s="435"/>
      <c r="L61" s="435"/>
      <c r="M61" s="435"/>
      <c r="N61" s="435"/>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row>
    <row r="62" spans="1:39" ht="15.6" customHeight="1">
      <c r="A62" s="437"/>
      <c r="B62" s="438"/>
      <c r="C62" s="438"/>
      <c r="D62" s="438"/>
      <c r="E62" s="438"/>
      <c r="F62" s="438"/>
      <c r="G62" s="438"/>
      <c r="H62" s="438"/>
      <c r="I62" s="439"/>
      <c r="J62" s="434"/>
      <c r="K62" s="435"/>
      <c r="L62" s="435"/>
      <c r="M62" s="435"/>
      <c r="N62" s="435"/>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row>
    <row r="63" spans="1:39" ht="15.6" customHeight="1">
      <c r="A63" s="437"/>
      <c r="B63" s="438"/>
      <c r="C63" s="438"/>
      <c r="D63" s="438"/>
      <c r="E63" s="438"/>
      <c r="F63" s="438"/>
      <c r="G63" s="438"/>
      <c r="H63" s="438"/>
      <c r="I63" s="439"/>
      <c r="J63" s="434"/>
      <c r="K63" s="435"/>
      <c r="L63" s="435"/>
      <c r="M63" s="435"/>
      <c r="N63" s="435"/>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row>
    <row r="64" spans="1:39" ht="15.6" customHeight="1">
      <c r="A64" s="437"/>
      <c r="B64" s="438"/>
      <c r="C64" s="438"/>
      <c r="D64" s="438"/>
      <c r="E64" s="438"/>
      <c r="F64" s="438"/>
      <c r="G64" s="438"/>
      <c r="H64" s="438"/>
      <c r="I64" s="439"/>
      <c r="J64" s="434"/>
      <c r="K64" s="435"/>
      <c r="L64" s="435"/>
      <c r="M64" s="435"/>
      <c r="N64" s="435"/>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row>
    <row r="65" spans="1:39" ht="15.6" customHeight="1">
      <c r="A65" s="437"/>
      <c r="B65" s="438"/>
      <c r="C65" s="438"/>
      <c r="D65" s="438"/>
      <c r="E65" s="438"/>
      <c r="F65" s="438"/>
      <c r="G65" s="438"/>
      <c r="H65" s="438"/>
      <c r="I65" s="439"/>
      <c r="J65" s="434"/>
      <c r="K65" s="435"/>
      <c r="L65" s="435"/>
      <c r="M65" s="435"/>
      <c r="N65" s="435"/>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row>
    <row r="66" spans="1:39" ht="15.6" customHeight="1">
      <c r="A66" s="437"/>
      <c r="B66" s="438"/>
      <c r="C66" s="438"/>
      <c r="D66" s="438"/>
      <c r="E66" s="438"/>
      <c r="F66" s="438"/>
      <c r="G66" s="438"/>
      <c r="H66" s="438"/>
      <c r="I66" s="439"/>
      <c r="J66" s="434"/>
      <c r="K66" s="435"/>
      <c r="L66" s="435"/>
      <c r="M66" s="435"/>
      <c r="N66" s="435"/>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row>
    <row r="67" spans="1:39" ht="22.5" customHeight="1">
      <c r="A67" s="458" t="s">
        <v>169</v>
      </c>
      <c r="B67" s="459"/>
      <c r="C67" s="459"/>
      <c r="D67" s="460"/>
      <c r="E67" s="461"/>
      <c r="F67" s="462"/>
      <c r="G67" s="462"/>
      <c r="H67" s="462"/>
      <c r="I67" s="463"/>
      <c r="J67" s="464"/>
      <c r="K67" s="465"/>
      <c r="L67" s="465"/>
      <c r="M67" s="465"/>
      <c r="N67" s="466"/>
      <c r="O67" s="467"/>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9"/>
    </row>
    <row r="68" spans="1:39"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470" t="s">
        <v>33</v>
      </c>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row>
    <row r="72" spans="1:39" s="100" customFormat="1" ht="11.45" customHeight="1">
      <c r="A72" s="471" t="s">
        <v>187</v>
      </c>
      <c r="B72" s="472"/>
      <c r="C72" s="472"/>
      <c r="D72" s="472"/>
      <c r="E72" s="472"/>
      <c r="F72" s="472"/>
      <c r="G72" s="472"/>
      <c r="H72" s="472"/>
      <c r="I72" s="472"/>
      <c r="J72" s="472"/>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92" t="s">
        <v>251</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159"/>
    </row>
    <row r="74" spans="1:39" ht="11.45" customHeight="1">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159"/>
    </row>
    <row r="75" spans="1:39" ht="11.45" customHeight="1">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159"/>
    </row>
    <row r="76" spans="1:39" ht="11.45" customHeight="1">
      <c r="A76" s="492"/>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159"/>
    </row>
    <row r="77" spans="1:39" ht="11.45" customHeight="1">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159"/>
    </row>
    <row r="78" spans="1:39" ht="11.45" customHeight="1">
      <c r="A78" s="492"/>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159"/>
    </row>
    <row r="79" spans="1:39" ht="11.45" customHeight="1">
      <c r="A79" s="492"/>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159"/>
    </row>
    <row r="80" spans="1:39" ht="11.45" customHeight="1">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159"/>
    </row>
    <row r="81" spans="1:39" ht="11.45" customHeight="1">
      <c r="A81" s="492"/>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159"/>
    </row>
    <row r="82" spans="1:39" ht="11.45" customHeight="1">
      <c r="A82" s="492"/>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159"/>
    </row>
    <row r="83" spans="1:39" ht="11.45" customHeight="1">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159"/>
    </row>
    <row r="84" spans="1:39" ht="11.45" customHeight="1">
      <c r="A84" s="492"/>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159"/>
    </row>
    <row r="85" spans="1:39" ht="11.45" customHeight="1">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159"/>
    </row>
    <row r="86" spans="1:39" ht="37.5" customHeight="1">
      <c r="A86" s="492"/>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159"/>
    </row>
    <row r="87" spans="1:39" ht="11.45" customHeight="1">
      <c r="A87" s="473" t="s">
        <v>252</v>
      </c>
      <c r="B87" s="474"/>
      <c r="C87" s="474"/>
      <c r="D87" s="474"/>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92" t="s">
        <v>172</v>
      </c>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159"/>
    </row>
    <row r="89" spans="1:39" ht="11.45" customHeight="1">
      <c r="A89" s="492"/>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159"/>
    </row>
    <row r="90" spans="1:39" ht="11.45" customHeight="1">
      <c r="A90" s="492"/>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159"/>
    </row>
    <row r="91" spans="1:39" ht="11.45" customHeight="1">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159"/>
    </row>
    <row r="92" spans="1:39" ht="11.45" customHeight="1">
      <c r="A92" s="492"/>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159"/>
    </row>
    <row r="93" spans="1:39" ht="11.45" customHeight="1">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159"/>
    </row>
    <row r="94" spans="1:39" ht="25.5" customHeight="1">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470" t="s">
        <v>167</v>
      </c>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159"/>
    </row>
    <row r="97" spans="1:39" ht="11.45" customHeight="1">
      <c r="A97" s="492" t="s">
        <v>173</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159"/>
    </row>
    <row r="98" spans="1:39" ht="11.45" customHeight="1">
      <c r="A98" s="492"/>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algorithmName="SHA-512" hashValue="+CLm4lFJCsZ04BCYukytUaoH0X5Wp+8pN78XaziulArnkPeXhY8CjUldD8blWYnucftrS4LtH9597q2Y1ri49g==" saltValue="VYtfpjpJMcWKjkBvXY7hMg==" spinCount="100000" sheet="1" formatCells="0"/>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4"/>
  <dataValidations count="3">
    <dataValidation type="list" allowBlank="1" showInputMessage="1" showErrorMessage="1" sqref="H48:J48" xr:uid="{00000000-0002-0000-0800-000000000000}">
      <formula1>$AP$12:$AP$13</formula1>
    </dataValidation>
    <dataValidation type="list" allowBlank="1" showInputMessage="1" showErrorMessage="1" sqref="H14:J14" xr:uid="{00000000-0002-0000-0800-000001000000}">
      <formula1>$AP$7:$AP$10</formula1>
    </dataValidation>
    <dataValidation imeMode="halfAlpha" allowBlank="1" showInputMessage="1" showErrorMessage="1" sqref="S46:V47 W46:X46 AD46:AH46 J46:N47 AM46" xr:uid="{00000000-0002-0000-0800-000002000000}"/>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3010"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3011" r:id="rId6" name="チェック 3">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3012" r:id="rId7" name="チェック 4">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基準単価!$D$7:$D$35</xm:f>
          </x14:formula1>
          <xm:sqref>L5:AM5</xm:sqref>
        </x14:dataValidation>
        <x14:dataValidation type="list" allowBlank="1" showInputMessage="1" showErrorMessage="1" xr:uid="{00000000-0002-0000-0800-000004000000}">
          <x14:formula1>
            <xm:f>基準単価!$J$2</xm:f>
          </x14:formula1>
          <xm:sqref>A25:I25 A55:I55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97E0F1-FFA6-40BB-981E-BFBAD5CECDC0}">
  <ds:schemaRefs>
    <ds:schemaRef ds:uri="9302029e-8bbc-4893-b767-4a248ffcb74e"/>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779A6161-3C86-4633-8E97-D759012E9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757E0CF-EE51-4BD3-BE06-733C56B7B8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ご確認ください</vt:lpstr>
      <vt:lpstr>様式第１号　交付申請書</vt:lpstr>
      <vt:lpstr>●様式第２号　所要額調</vt:lpstr>
      <vt:lpstr>●様式第18号　事業計画書 総括表</vt:lpstr>
      <vt:lpstr>申請額一覧 </vt:lpstr>
      <vt:lpstr>個票１</vt:lpstr>
      <vt:lpstr> 事業計画書（　事業所名を記載　）</vt:lpstr>
      <vt:lpstr>個票２</vt:lpstr>
      <vt:lpstr>個票３</vt:lpstr>
      <vt:lpstr>個票４</vt:lpstr>
      <vt:lpstr>基準単価</vt:lpstr>
      <vt:lpstr>削除不可_県集計作業用</vt:lpstr>
      <vt:lpstr>' 事業計画書（　事業所名を記載　）'!Print_Area</vt:lpstr>
      <vt:lpstr>'●様式第18号　事業計画書 総括表'!Print_Area</vt:lpstr>
      <vt:lpstr>'●様式第２号　所要額調'!Print_Area</vt:lpstr>
      <vt:lpstr>ご確認ください!Print_Area</vt:lpstr>
      <vt:lpstr>個票１!Print_Area</vt:lpstr>
      <vt:lpstr>個票２!Print_Area</vt:lpstr>
      <vt:lpstr>個票３!Print_Area</vt:lpstr>
      <vt:lpstr>個票４!Print_Area</vt:lpstr>
      <vt:lpstr>'申請額一覧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kondou nagisa</cp:lastModifiedBy>
  <cp:lastPrinted>2023-01-24T02:05:59Z</cp:lastPrinted>
  <dcterms:created xsi:type="dcterms:W3CDTF">2006-04-10T04:26:56Z</dcterms:created>
  <dcterms:modified xsi:type="dcterms:W3CDTF">2023-11-10T10:10:02Z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2023-11-10T06:07:57Z</vt:filetime>
  </property>
</Properties>
</file>