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Ｒ５_高等学校（学校別）" sheetId="1" r:id="rId1"/>
    <sheet name="R５_全日制本科在学者数（学科別）" sheetId="2" r:id="rId2"/>
    <sheet name="R５_定時制本科在学者数(学科別) " sheetId="3" r:id="rId3"/>
  </sheets>
  <definedNames>
    <definedName name="_xlnm.Print_Area" localSheetId="0">'Ｒ５_高等学校（学校別）'!$A$1:$BF$41</definedName>
    <definedName name="_xlnm.Print_Area" localSheetId="1">'R５_全日制本科在学者数（学科別）'!$A$1:$R$115</definedName>
    <definedName name="_xlnm.Print_Area" localSheetId="2">'R５_定時制本科在学者数(学科別) '!$A$1:$T$18</definedName>
    <definedName name="_xlnm.Print_Titles" localSheetId="1">'R５_全日制本科在学者数（学科別）'!$1:$4</definedName>
  </definedNames>
  <calcPr fullCalcOnLoad="1"/>
</workbook>
</file>

<file path=xl/sharedStrings.xml><?xml version="1.0" encoding="utf-8"?>
<sst xmlns="http://schemas.openxmlformats.org/spreadsheetml/2006/main" count="465" uniqueCount="206">
  <si>
    <t>設置者</t>
  </si>
  <si>
    <t>学校名</t>
  </si>
  <si>
    <t>郵便番号</t>
  </si>
  <si>
    <t>所在地</t>
  </si>
  <si>
    <t>学級数</t>
  </si>
  <si>
    <t>本務教員数</t>
  </si>
  <si>
    <t>本務職員数</t>
  </si>
  <si>
    <t>全日制</t>
  </si>
  <si>
    <t>定時制</t>
  </si>
  <si>
    <t>定時制（本科）</t>
  </si>
  <si>
    <t>通信制</t>
  </si>
  <si>
    <t>本科</t>
  </si>
  <si>
    <t>専攻科</t>
  </si>
  <si>
    <t>1年</t>
  </si>
  <si>
    <t>2年</t>
  </si>
  <si>
    <t>3年</t>
  </si>
  <si>
    <t>計</t>
  </si>
  <si>
    <t>4年</t>
  </si>
  <si>
    <t>男</t>
  </si>
  <si>
    <t>女</t>
  </si>
  <si>
    <t>徳島県</t>
  </si>
  <si>
    <t>城東高等学校</t>
  </si>
  <si>
    <t>770-0853</t>
  </si>
  <si>
    <t>徳島市中徳島町１丁目５番地　　　　</t>
  </si>
  <si>
    <t>城南高等学校</t>
  </si>
  <si>
    <t>770-8064</t>
  </si>
  <si>
    <t>徳島市城南町２丁目２番８８号</t>
  </si>
  <si>
    <t>城北高等学校</t>
  </si>
  <si>
    <t>770-0003</t>
  </si>
  <si>
    <t>徳島市北田宮４丁目１３番６号　　　</t>
  </si>
  <si>
    <t>徳島北高等学校</t>
  </si>
  <si>
    <t>771-1153</t>
  </si>
  <si>
    <t>徳島市応神町吉成字中ノ瀬４０－６</t>
  </si>
  <si>
    <t>城西高等学校</t>
  </si>
  <si>
    <t>770-0046</t>
  </si>
  <si>
    <t>徳島市鮎喰町２丁目１番地</t>
  </si>
  <si>
    <t>771-3311</t>
  </si>
  <si>
    <t>名西郡神山町神領字北３９９番地　　　　　　　　</t>
  </si>
  <si>
    <t>徳島科学技術高等学校</t>
  </si>
  <si>
    <t>770-0006</t>
  </si>
  <si>
    <t>徳島市北矢三町２丁目１番１号</t>
  </si>
  <si>
    <t>徳島商業高等学校</t>
  </si>
  <si>
    <t>770-0862</t>
  </si>
  <si>
    <t>徳島市城東町１丁目４番１号</t>
  </si>
  <si>
    <t>徳島中央高等学校</t>
  </si>
  <si>
    <t>徳島市北矢三町１丁目３番８号</t>
  </si>
  <si>
    <t>鳴門高等学校</t>
  </si>
  <si>
    <t>772-0002</t>
  </si>
  <si>
    <t>鳴門市撫養町斎田字岩崎１３５番地の１</t>
  </si>
  <si>
    <t>板野高等学校</t>
  </si>
  <si>
    <t>779-0102</t>
  </si>
  <si>
    <t>小松島高等学校</t>
  </si>
  <si>
    <t>773-0010</t>
  </si>
  <si>
    <t>小松島市日開野町字高須４７－１　</t>
  </si>
  <si>
    <t>小松島西高等学校</t>
  </si>
  <si>
    <t>773-0015</t>
  </si>
  <si>
    <t>771-4305</t>
  </si>
  <si>
    <t>勝浦郡勝浦町大字久国字屋原１番地</t>
  </si>
  <si>
    <t>774-0045</t>
  </si>
  <si>
    <t>富岡東高等学校</t>
  </si>
  <si>
    <t>774-0011</t>
  </si>
  <si>
    <t>阿南市領家町走寄１０２番２</t>
  </si>
  <si>
    <t>富岡東高等学校羽ノ浦校</t>
  </si>
  <si>
    <t>779-1101</t>
  </si>
  <si>
    <t>阿南市羽ノ浦町中庄市５０番地１</t>
  </si>
  <si>
    <t>富岡西高等学校</t>
  </si>
  <si>
    <t>774-0030</t>
  </si>
  <si>
    <t>阿南市富岡町小山１８－３</t>
  </si>
  <si>
    <t>那賀高等学校</t>
  </si>
  <si>
    <t>771-5209</t>
  </si>
  <si>
    <t>那賀郡那賀町小仁宇字大坪１７９番地の１</t>
  </si>
  <si>
    <t>海部高等学校</t>
  </si>
  <si>
    <t>775-0203</t>
  </si>
  <si>
    <t>海部郡海陽町大里字古畑５８－２</t>
  </si>
  <si>
    <t>名西高等学校</t>
  </si>
  <si>
    <t>779-3233</t>
  </si>
  <si>
    <t>名西郡石井町石井字石井２１の１１</t>
  </si>
  <si>
    <t>776-0005</t>
  </si>
  <si>
    <t>吉野川市鴨島町喜来６８１－９</t>
  </si>
  <si>
    <t>川島高等学校</t>
  </si>
  <si>
    <t>779-3303</t>
  </si>
  <si>
    <t>阿波高等学校</t>
  </si>
  <si>
    <t>771-1493</t>
  </si>
  <si>
    <t>阿波市吉野町柿原字ヒロナカ１８０</t>
  </si>
  <si>
    <t>阿波西高等学校</t>
  </si>
  <si>
    <t>771-1701</t>
  </si>
  <si>
    <t>阿波市阿波町下喜来南２２８番地の１</t>
  </si>
  <si>
    <t>穴吹高等学校</t>
  </si>
  <si>
    <t>777-0005</t>
  </si>
  <si>
    <t>美馬市穴吹町穴吹字岡３３　</t>
  </si>
  <si>
    <t>脇町高等学校</t>
  </si>
  <si>
    <t>779-3610</t>
  </si>
  <si>
    <t>美馬市脇町大字脇町１２７０の２</t>
  </si>
  <si>
    <t>779-4101</t>
  </si>
  <si>
    <t>美馬郡つるぎ町貞光字馬出６３の２</t>
  </si>
  <si>
    <t>779-4802</t>
  </si>
  <si>
    <t>三好市井川町御領田６１番地１</t>
  </si>
  <si>
    <t>池田高等学校</t>
  </si>
  <si>
    <t>778-8506</t>
  </si>
  <si>
    <t>三好市池田町ウエノ２８３４番地</t>
  </si>
  <si>
    <t>778-0020</t>
  </si>
  <si>
    <t>三好市池田町州津大深田７２０番地</t>
  </si>
  <si>
    <t>徳島市</t>
  </si>
  <si>
    <t>徳島市立高等学校</t>
  </si>
  <si>
    <t>770-0872</t>
  </si>
  <si>
    <t>徳島市北沖洲１丁目１５番６０号</t>
  </si>
  <si>
    <t>徳島県</t>
  </si>
  <si>
    <t>普通</t>
  </si>
  <si>
    <t>理数</t>
  </si>
  <si>
    <t>応用数理</t>
  </si>
  <si>
    <t>外国語</t>
  </si>
  <si>
    <t>国際英語</t>
  </si>
  <si>
    <t>農業</t>
  </si>
  <si>
    <t>農業科学</t>
  </si>
  <si>
    <t>総合</t>
  </si>
  <si>
    <t>工業</t>
  </si>
  <si>
    <t>総合科学類</t>
  </si>
  <si>
    <t>情報科学</t>
  </si>
  <si>
    <t>環境科学</t>
  </si>
  <si>
    <t>機械技術類</t>
  </si>
  <si>
    <t>機械</t>
  </si>
  <si>
    <t>生産ｼｽﾃﾑ</t>
  </si>
  <si>
    <t>電気技術類</t>
  </si>
  <si>
    <t>電気</t>
  </si>
  <si>
    <t>情報通信</t>
  </si>
  <si>
    <t>建設技術類</t>
  </si>
  <si>
    <t>建築</t>
  </si>
  <si>
    <t>環境土木</t>
  </si>
  <si>
    <t>総合ﾃﾞｻﾞｲﾝ</t>
  </si>
  <si>
    <t>水産</t>
  </si>
  <si>
    <t>海洋科学類</t>
  </si>
  <si>
    <t>海洋科学</t>
  </si>
  <si>
    <t>海洋技術類</t>
  </si>
  <si>
    <t>海洋総合</t>
  </si>
  <si>
    <t>商業</t>
  </si>
  <si>
    <t>情報ﾋﾞｼﾞﾈｽ</t>
  </si>
  <si>
    <t>家庭</t>
  </si>
  <si>
    <t>福祉</t>
  </si>
  <si>
    <t>看護</t>
  </si>
  <si>
    <t>数理科学</t>
  </si>
  <si>
    <t>芸術</t>
  </si>
  <si>
    <t>芸術(音楽)</t>
  </si>
  <si>
    <t>芸術(美術)</t>
  </si>
  <si>
    <t>芸術(書道)</t>
  </si>
  <si>
    <t>工業</t>
  </si>
  <si>
    <t>学科及び類名</t>
  </si>
  <si>
    <t>生徒数</t>
  </si>
  <si>
    <t>農業</t>
  </si>
  <si>
    <t>園芸福祉</t>
  </si>
  <si>
    <t>応用生産</t>
  </si>
  <si>
    <t>合計</t>
  </si>
  <si>
    <t>鳴門渦潮高等学校</t>
  </si>
  <si>
    <t>小松島西高等学校勝浦校</t>
  </si>
  <si>
    <t>吉野川高等学校</t>
  </si>
  <si>
    <t>体育</t>
  </si>
  <si>
    <t>スポーツ科学</t>
  </si>
  <si>
    <t>理数</t>
  </si>
  <si>
    <t>探究</t>
  </si>
  <si>
    <t>機械</t>
  </si>
  <si>
    <t>電気</t>
  </si>
  <si>
    <t>建設</t>
  </si>
  <si>
    <t>生物活用</t>
  </si>
  <si>
    <t>情報ビジネス</t>
  </si>
  <si>
    <t>食ビジネス</t>
  </si>
  <si>
    <t>会計ビジネス</t>
  </si>
  <si>
    <t>生産技術</t>
  </si>
  <si>
    <t>植物活用</t>
  </si>
  <si>
    <t>食品科学</t>
  </si>
  <si>
    <t>商業</t>
  </si>
  <si>
    <t>食農科学</t>
  </si>
  <si>
    <t>環境資源</t>
  </si>
  <si>
    <t>つるぎ高等学校</t>
  </si>
  <si>
    <t>772-0032</t>
  </si>
  <si>
    <t>鳴門市大津町吉永５９５番地　</t>
  </si>
  <si>
    <t>地域ビジネス</t>
  </si>
  <si>
    <t>総合</t>
  </si>
  <si>
    <t>吉野川市川島町桑村３６７番地３</t>
  </si>
  <si>
    <t>阿南市宝田町今市中新開１０番地６</t>
  </si>
  <si>
    <t>板野郡板野町川端字関ノ本４７番地</t>
  </si>
  <si>
    <t>小松島市中田町字原ノ下２８-１</t>
  </si>
  <si>
    <t>森林クリエイト</t>
  </si>
  <si>
    <t>アグリビジネス</t>
  </si>
  <si>
    <t>池田高等学校辻校</t>
  </si>
  <si>
    <t>池田高等学校三好校</t>
  </si>
  <si>
    <t>理数科学</t>
  </si>
  <si>
    <t>阿南光高等学校</t>
  </si>
  <si>
    <t>城西高等学校神山校</t>
  </si>
  <si>
    <t>地域創生類</t>
  </si>
  <si>
    <t>阿南光高校</t>
  </si>
  <si>
    <t>機械ロボットシステム</t>
  </si>
  <si>
    <t>電気情報システム</t>
  </si>
  <si>
    <t>都市環境システム</t>
  </si>
  <si>
    <t>産業創造</t>
  </si>
  <si>
    <t>食物</t>
  </si>
  <si>
    <t>生活文化</t>
  </si>
  <si>
    <t>ビジネス探究</t>
  </si>
  <si>
    <t>ビジネス創造</t>
  </si>
  <si>
    <t>城ノ内高等学校</t>
  </si>
  <si>
    <t>令和５年度　公立高等学校（学校別）</t>
  </si>
  <si>
    <t>（令和５年５月１日現在）</t>
  </si>
  <si>
    <t>令和５年度　公立高等学校全日制本科在学者数（学科別）</t>
  </si>
  <si>
    <t>令和５年度　公立高等学校定時制本科在学者数（学科別）</t>
  </si>
  <si>
    <t>城ノ内高等学校</t>
  </si>
  <si>
    <t>令和５年度より廃止</t>
  </si>
  <si>
    <t>令和５年度より廃止　※中等教育学校データを参照</t>
  </si>
  <si>
    <t>※中等教育学校データを参照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</si>
</sst>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MSP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theme="1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sz val="11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0" tint="-0.24997000396251678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1" fontId="40" fillId="0" borderId="17" xfId="0" applyNumberFormat="1" applyFont="1" applyBorder="1" applyAlignment="1">
      <alignment horizontal="center" vertical="center"/>
    </xf>
    <xf numFmtId="41" fontId="40" fillId="0" borderId="18" xfId="0" applyNumberFormat="1" applyFont="1" applyBorder="1" applyAlignment="1">
      <alignment vertical="center"/>
    </xf>
    <xf numFmtId="41" fontId="40" fillId="0" borderId="19" xfId="0" applyNumberFormat="1" applyFont="1" applyBorder="1" applyAlignment="1">
      <alignment vertical="center"/>
    </xf>
    <xf numFmtId="41" fontId="40" fillId="0" borderId="20" xfId="0" applyNumberFormat="1" applyFont="1" applyBorder="1" applyAlignment="1">
      <alignment vertical="center"/>
    </xf>
    <xf numFmtId="0" fontId="40" fillId="0" borderId="17" xfId="0" applyFont="1" applyBorder="1" applyAlignment="1">
      <alignment vertical="center"/>
    </xf>
    <xf numFmtId="0" fontId="40" fillId="0" borderId="21" xfId="0" applyFont="1" applyBorder="1" applyAlignment="1">
      <alignment vertical="center"/>
    </xf>
    <xf numFmtId="0" fontId="40" fillId="0" borderId="18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40" fillId="0" borderId="22" xfId="0" applyFont="1" applyBorder="1" applyAlignment="1">
      <alignment vertical="center"/>
    </xf>
    <xf numFmtId="0" fontId="40" fillId="0" borderId="20" xfId="0" applyFont="1" applyBorder="1" applyAlignment="1">
      <alignment vertical="center"/>
    </xf>
    <xf numFmtId="41" fontId="40" fillId="0" borderId="22" xfId="0" applyNumberFormat="1" applyFont="1" applyFill="1" applyBorder="1" applyAlignment="1">
      <alignment vertical="center"/>
    </xf>
    <xf numFmtId="41" fontId="40" fillId="0" borderId="20" xfId="0" applyNumberFormat="1" applyFont="1" applyFill="1" applyBorder="1" applyAlignment="1">
      <alignment vertical="center"/>
    </xf>
    <xf numFmtId="0" fontId="40" fillId="0" borderId="23" xfId="0" applyFont="1" applyBorder="1" applyAlignment="1">
      <alignment horizontal="center" vertical="center"/>
    </xf>
    <xf numFmtId="0" fontId="40" fillId="0" borderId="24" xfId="0" applyFont="1" applyBorder="1" applyAlignment="1">
      <alignment vertical="center"/>
    </xf>
    <xf numFmtId="0" fontId="40" fillId="0" borderId="25" xfId="0" applyFont="1" applyBorder="1" applyAlignment="1">
      <alignment vertical="center"/>
    </xf>
    <xf numFmtId="0" fontId="40" fillId="0" borderId="26" xfId="0" applyFont="1" applyBorder="1" applyAlignment="1">
      <alignment vertical="center"/>
    </xf>
    <xf numFmtId="41" fontId="40" fillId="0" borderId="24" xfId="0" applyNumberFormat="1" applyFont="1" applyBorder="1" applyAlignment="1">
      <alignment vertical="center"/>
    </xf>
    <xf numFmtId="41" fontId="40" fillId="0" borderId="26" xfId="0" applyNumberFormat="1" applyFont="1" applyBorder="1" applyAlignment="1">
      <alignment vertical="center"/>
    </xf>
    <xf numFmtId="0" fontId="40" fillId="33" borderId="19" xfId="0" applyFont="1" applyFill="1" applyBorder="1" applyAlignment="1">
      <alignment vertical="center"/>
    </xf>
    <xf numFmtId="0" fontId="40" fillId="0" borderId="22" xfId="0" applyFont="1" applyFill="1" applyBorder="1" applyAlignment="1">
      <alignment vertical="center"/>
    </xf>
    <xf numFmtId="0" fontId="40" fillId="0" borderId="20" xfId="0" applyFont="1" applyFill="1" applyBorder="1" applyAlignment="1">
      <alignment vertical="center"/>
    </xf>
    <xf numFmtId="0" fontId="40" fillId="33" borderId="22" xfId="0" applyFont="1" applyFill="1" applyBorder="1" applyAlignment="1">
      <alignment vertical="center"/>
    </xf>
    <xf numFmtId="0" fontId="40" fillId="33" borderId="20" xfId="0" applyFont="1" applyFill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41" fontId="40" fillId="0" borderId="13" xfId="0" applyNumberFormat="1" applyFont="1" applyBorder="1" applyAlignment="1">
      <alignment vertical="center"/>
    </xf>
    <xf numFmtId="41" fontId="40" fillId="0" borderId="15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41" fontId="40" fillId="0" borderId="19" xfId="0" applyNumberFormat="1" applyFont="1" applyFill="1" applyBorder="1" applyAlignment="1">
      <alignment vertical="center"/>
    </xf>
    <xf numFmtId="41" fontId="40" fillId="0" borderId="17" xfId="0" applyNumberFormat="1" applyFont="1" applyFill="1" applyBorder="1" applyAlignment="1">
      <alignment vertical="center"/>
    </xf>
    <xf numFmtId="41" fontId="40" fillId="0" borderId="21" xfId="0" applyNumberFormat="1" applyFont="1" applyFill="1" applyBorder="1" applyAlignment="1">
      <alignment vertical="center"/>
    </xf>
    <xf numFmtId="41" fontId="40" fillId="0" borderId="27" xfId="0" applyNumberFormat="1" applyFont="1" applyFill="1" applyBorder="1" applyAlignment="1">
      <alignment vertical="center"/>
    </xf>
    <xf numFmtId="41" fontId="40" fillId="0" borderId="28" xfId="0" applyNumberFormat="1" applyFont="1" applyFill="1" applyBorder="1" applyAlignment="1">
      <alignment vertical="center"/>
    </xf>
    <xf numFmtId="0" fontId="40" fillId="0" borderId="14" xfId="0" applyFont="1" applyFill="1" applyBorder="1" applyAlignment="1">
      <alignment horizontal="center" vertical="center"/>
    </xf>
    <xf numFmtId="41" fontId="40" fillId="0" borderId="13" xfId="0" applyNumberFormat="1" applyFont="1" applyFill="1" applyBorder="1" applyAlignment="1">
      <alignment vertical="center"/>
    </xf>
    <xf numFmtId="41" fontId="40" fillId="0" borderId="14" xfId="0" applyNumberFormat="1" applyFont="1" applyFill="1" applyBorder="1" applyAlignment="1">
      <alignment vertical="center"/>
    </xf>
    <xf numFmtId="41" fontId="40" fillId="0" borderId="15" xfId="0" applyNumberFormat="1" applyFont="1" applyFill="1" applyBorder="1" applyAlignment="1">
      <alignment vertical="center"/>
    </xf>
    <xf numFmtId="41" fontId="41" fillId="0" borderId="29" xfId="0" applyNumberFormat="1" applyFont="1" applyBorder="1" applyAlignment="1">
      <alignment vertical="center"/>
    </xf>
    <xf numFmtId="41" fontId="40" fillId="0" borderId="30" xfId="0" applyNumberFormat="1" applyFont="1" applyBorder="1" applyAlignment="1">
      <alignment vertical="center"/>
    </xf>
    <xf numFmtId="41" fontId="40" fillId="0" borderId="31" xfId="0" applyNumberFormat="1" applyFont="1" applyFill="1" applyBorder="1" applyAlignment="1">
      <alignment vertical="center"/>
    </xf>
    <xf numFmtId="41" fontId="40" fillId="0" borderId="10" xfId="0" applyNumberFormat="1" applyFont="1" applyFill="1" applyBorder="1" applyAlignment="1">
      <alignment vertical="center"/>
    </xf>
    <xf numFmtId="41" fontId="40" fillId="0" borderId="11" xfId="0" applyNumberFormat="1" applyFont="1" applyFill="1" applyBorder="1" applyAlignment="1">
      <alignment vertical="center"/>
    </xf>
    <xf numFmtId="41" fontId="40" fillId="0" borderId="12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1" fontId="40" fillId="0" borderId="18" xfId="0" applyNumberFormat="1" applyFont="1" applyFill="1" applyBorder="1" applyAlignment="1">
      <alignment vertical="center"/>
    </xf>
    <xf numFmtId="41" fontId="40" fillId="0" borderId="24" xfId="0" applyNumberFormat="1" applyFont="1" applyFill="1" applyBorder="1" applyAlignment="1">
      <alignment vertical="center"/>
    </xf>
    <xf numFmtId="41" fontId="40" fillId="0" borderId="25" xfId="0" applyNumberFormat="1" applyFont="1" applyFill="1" applyBorder="1" applyAlignment="1">
      <alignment vertical="center"/>
    </xf>
    <xf numFmtId="41" fontId="40" fillId="0" borderId="26" xfId="0" applyNumberFormat="1" applyFont="1" applyFill="1" applyBorder="1" applyAlignment="1">
      <alignment vertical="center"/>
    </xf>
    <xf numFmtId="41" fontId="41" fillId="0" borderId="32" xfId="0" applyNumberFormat="1" applyFont="1" applyFill="1" applyBorder="1" applyAlignment="1">
      <alignment vertical="center"/>
    </xf>
    <xf numFmtId="41" fontId="41" fillId="0" borderId="33" xfId="0" applyNumberFormat="1" applyFont="1" applyFill="1" applyBorder="1" applyAlignment="1">
      <alignment vertical="center"/>
    </xf>
    <xf numFmtId="41" fontId="41" fillId="0" borderId="34" xfId="0" applyNumberFormat="1" applyFont="1" applyFill="1" applyBorder="1" applyAlignment="1">
      <alignment vertical="center"/>
    </xf>
    <xf numFmtId="41" fontId="40" fillId="0" borderId="34" xfId="0" applyNumberFormat="1" applyFont="1" applyFill="1" applyBorder="1" applyAlignment="1">
      <alignment vertical="center"/>
    </xf>
    <xf numFmtId="41" fontId="40" fillId="0" borderId="33" xfId="0" applyNumberFormat="1" applyFont="1" applyFill="1" applyBorder="1" applyAlignment="1">
      <alignment vertical="center"/>
    </xf>
    <xf numFmtId="41" fontId="40" fillId="0" borderId="30" xfId="0" applyNumberFormat="1" applyFont="1" applyFill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41" fontId="2" fillId="0" borderId="35" xfId="0" applyNumberFormat="1" applyFont="1" applyFill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2" fillId="0" borderId="19" xfId="0" applyNumberFormat="1" applyFont="1" applyBorder="1" applyAlignment="1">
      <alignment vertical="center"/>
    </xf>
    <xf numFmtId="41" fontId="2" fillId="0" borderId="20" xfId="0" applyNumberFormat="1" applyFont="1" applyBorder="1" applyAlignment="1">
      <alignment vertical="center"/>
    </xf>
    <xf numFmtId="41" fontId="2" fillId="0" borderId="0" xfId="0" applyNumberFormat="1" applyFont="1" applyAlignment="1">
      <alignment vertical="center" shrinkToFit="1"/>
    </xf>
    <xf numFmtId="41" fontId="2" fillId="0" borderId="31" xfId="0" applyNumberFormat="1" applyFont="1" applyFill="1" applyBorder="1" applyAlignment="1">
      <alignment vertical="center"/>
    </xf>
    <xf numFmtId="41" fontId="2" fillId="0" borderId="22" xfId="0" applyNumberFormat="1" applyFont="1" applyFill="1" applyBorder="1" applyAlignment="1">
      <alignment vertical="center"/>
    </xf>
    <xf numFmtId="41" fontId="40" fillId="0" borderId="36" xfId="0" applyNumberFormat="1" applyFont="1" applyFill="1" applyBorder="1" applyAlignment="1">
      <alignment vertical="center"/>
    </xf>
    <xf numFmtId="41" fontId="40" fillId="0" borderId="37" xfId="0" applyNumberFormat="1" applyFont="1" applyFill="1" applyBorder="1" applyAlignment="1">
      <alignment vertical="center"/>
    </xf>
    <xf numFmtId="41" fontId="40" fillId="0" borderId="38" xfId="0" applyNumberFormat="1" applyFont="1" applyFill="1" applyBorder="1" applyAlignment="1">
      <alignment vertical="center"/>
    </xf>
    <xf numFmtId="41" fontId="40" fillId="0" borderId="39" xfId="0" applyNumberFormat="1" applyFont="1" applyFill="1" applyBorder="1" applyAlignment="1">
      <alignment vertical="center"/>
    </xf>
    <xf numFmtId="41" fontId="40" fillId="0" borderId="40" xfId="0" applyNumberFormat="1" applyFont="1" applyFill="1" applyBorder="1" applyAlignment="1">
      <alignment vertical="center"/>
    </xf>
    <xf numFmtId="41" fontId="40" fillId="0" borderId="32" xfId="0" applyNumberFormat="1" applyFont="1" applyFill="1" applyBorder="1" applyAlignment="1">
      <alignment vertical="center"/>
    </xf>
    <xf numFmtId="41" fontId="40" fillId="0" borderId="41" xfId="0" applyNumberFormat="1" applyFont="1" applyFill="1" applyBorder="1" applyAlignment="1">
      <alignment vertical="center"/>
    </xf>
    <xf numFmtId="41" fontId="40" fillId="0" borderId="42" xfId="0" applyNumberFormat="1" applyFont="1" applyFill="1" applyBorder="1" applyAlignment="1">
      <alignment vertical="center"/>
    </xf>
    <xf numFmtId="41" fontId="40" fillId="0" borderId="43" xfId="0" applyNumberFormat="1" applyFont="1" applyFill="1" applyBorder="1" applyAlignment="1">
      <alignment vertical="center"/>
    </xf>
    <xf numFmtId="41" fontId="40" fillId="0" borderId="44" xfId="0" applyNumberFormat="1" applyFont="1" applyFill="1" applyBorder="1" applyAlignment="1">
      <alignment vertical="center"/>
    </xf>
    <xf numFmtId="41" fontId="2" fillId="0" borderId="20" xfId="0" applyNumberFormat="1" applyFont="1" applyFill="1" applyBorder="1" applyAlignment="1">
      <alignment vertical="center"/>
    </xf>
    <xf numFmtId="41" fontId="40" fillId="0" borderId="45" xfId="0" applyNumberFormat="1" applyFont="1" applyFill="1" applyBorder="1" applyAlignment="1">
      <alignment vertical="center"/>
    </xf>
    <xf numFmtId="41" fontId="40" fillId="8" borderId="22" xfId="0" applyNumberFormat="1" applyFont="1" applyFill="1" applyBorder="1" applyAlignment="1">
      <alignment vertical="center"/>
    </xf>
    <xf numFmtId="41" fontId="40" fillId="8" borderId="14" xfId="0" applyNumberFormat="1" applyFont="1" applyFill="1" applyBorder="1" applyAlignment="1">
      <alignment vertical="center"/>
    </xf>
    <xf numFmtId="41" fontId="2" fillId="8" borderId="22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1" fontId="40" fillId="8" borderId="11" xfId="0" applyNumberFormat="1" applyFont="1" applyFill="1" applyBorder="1" applyAlignment="1">
      <alignment vertical="center"/>
    </xf>
    <xf numFmtId="41" fontId="40" fillId="34" borderId="22" xfId="0" applyNumberFormat="1" applyFont="1" applyFill="1" applyBorder="1" applyAlignment="1">
      <alignment vertical="center"/>
    </xf>
    <xf numFmtId="0" fontId="40" fillId="0" borderId="22" xfId="0" applyFont="1" applyBorder="1" applyAlignment="1">
      <alignment horizontal="center" vertical="center"/>
    </xf>
    <xf numFmtId="0" fontId="40" fillId="0" borderId="46" xfId="0" applyFont="1" applyFill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  <xf numFmtId="0" fontId="40" fillId="0" borderId="47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41" fontId="40" fillId="35" borderId="31" xfId="0" applyNumberFormat="1" applyFont="1" applyFill="1" applyBorder="1" applyAlignment="1">
      <alignment vertical="center"/>
    </xf>
    <xf numFmtId="41" fontId="40" fillId="35" borderId="22" xfId="0" applyNumberFormat="1" applyFont="1" applyFill="1" applyBorder="1" applyAlignment="1">
      <alignment vertical="center"/>
    </xf>
    <xf numFmtId="41" fontId="40" fillId="35" borderId="20" xfId="0" applyNumberFormat="1" applyFont="1" applyFill="1" applyBorder="1" applyAlignment="1">
      <alignment vertical="center"/>
    </xf>
    <xf numFmtId="41" fontId="40" fillId="35" borderId="19" xfId="0" applyNumberFormat="1" applyFont="1" applyFill="1" applyBorder="1" applyAlignment="1">
      <alignment vertical="center"/>
    </xf>
    <xf numFmtId="0" fontId="40" fillId="35" borderId="19" xfId="0" applyFont="1" applyFill="1" applyBorder="1" applyAlignment="1">
      <alignment vertical="center"/>
    </xf>
    <xf numFmtId="41" fontId="40" fillId="35" borderId="38" xfId="0" applyNumberFormat="1" applyFont="1" applyFill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0" fillId="0" borderId="55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0" fontId="40" fillId="0" borderId="5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40" fillId="0" borderId="57" xfId="0" applyFont="1" applyBorder="1" applyAlignment="1">
      <alignment horizontal="center" vertical="top"/>
    </xf>
    <xf numFmtId="0" fontId="40" fillId="0" borderId="58" xfId="0" applyFont="1" applyBorder="1" applyAlignment="1">
      <alignment horizontal="center" vertical="top"/>
    </xf>
    <xf numFmtId="0" fontId="40" fillId="0" borderId="59" xfId="0" applyFont="1" applyBorder="1" applyAlignment="1">
      <alignment horizontal="center" vertical="top"/>
    </xf>
    <xf numFmtId="0" fontId="40" fillId="0" borderId="36" xfId="0" applyFont="1" applyBorder="1" applyAlignment="1">
      <alignment horizontal="center" vertical="top"/>
    </xf>
    <xf numFmtId="0" fontId="40" fillId="0" borderId="31" xfId="0" applyFont="1" applyBorder="1" applyAlignment="1">
      <alignment horizontal="center" vertical="top"/>
    </xf>
    <xf numFmtId="0" fontId="40" fillId="0" borderId="45" xfId="0" applyFont="1" applyBorder="1" applyAlignment="1">
      <alignment horizontal="center" vertical="top"/>
    </xf>
    <xf numFmtId="0" fontId="40" fillId="0" borderId="60" xfId="0" applyFont="1" applyBorder="1" applyAlignment="1">
      <alignment vertical="top"/>
    </xf>
    <xf numFmtId="0" fontId="40" fillId="0" borderId="61" xfId="0" applyFont="1" applyBorder="1" applyAlignment="1">
      <alignment vertical="top"/>
    </xf>
    <xf numFmtId="0" fontId="40" fillId="0" borderId="62" xfId="0" applyFont="1" applyBorder="1" applyAlignment="1">
      <alignment vertical="top"/>
    </xf>
    <xf numFmtId="0" fontId="40" fillId="0" borderId="21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46" xfId="0" applyFont="1" applyBorder="1" applyAlignment="1">
      <alignment horizontal="center" vertical="center"/>
    </xf>
    <xf numFmtId="0" fontId="40" fillId="0" borderId="63" xfId="0" applyFont="1" applyBorder="1" applyAlignment="1">
      <alignment horizontal="center" vertical="center"/>
    </xf>
    <xf numFmtId="0" fontId="40" fillId="0" borderId="64" xfId="0" applyFont="1" applyBorder="1" applyAlignment="1">
      <alignment horizontal="center" vertical="center"/>
    </xf>
    <xf numFmtId="0" fontId="40" fillId="0" borderId="65" xfId="0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top"/>
    </xf>
    <xf numFmtId="0" fontId="40" fillId="0" borderId="66" xfId="0" applyFont="1" applyBorder="1" applyAlignment="1">
      <alignment horizontal="left" vertical="top"/>
    </xf>
    <xf numFmtId="0" fontId="40" fillId="0" borderId="22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40" fillId="0" borderId="61" xfId="0" applyFont="1" applyBorder="1" applyAlignment="1">
      <alignment horizontal="left" vertical="top"/>
    </xf>
    <xf numFmtId="0" fontId="40" fillId="0" borderId="11" xfId="0" applyFont="1" applyBorder="1" applyAlignment="1">
      <alignment horizontal="center" vertical="center"/>
    </xf>
    <xf numFmtId="0" fontId="40" fillId="0" borderId="47" xfId="0" applyFont="1" applyBorder="1" applyAlignment="1">
      <alignment horizontal="center" vertical="center"/>
    </xf>
    <xf numFmtId="0" fontId="40" fillId="0" borderId="67" xfId="0" applyFont="1" applyBorder="1" applyAlignment="1">
      <alignment horizontal="center" vertical="center"/>
    </xf>
    <xf numFmtId="0" fontId="40" fillId="0" borderId="10" xfId="0" applyFont="1" applyBorder="1" applyAlignment="1">
      <alignment vertical="top"/>
    </xf>
    <xf numFmtId="0" fontId="40" fillId="0" borderId="66" xfId="0" applyFont="1" applyBorder="1" applyAlignment="1">
      <alignment vertical="top"/>
    </xf>
    <xf numFmtId="0" fontId="40" fillId="0" borderId="10" xfId="0" applyFont="1" applyBorder="1" applyAlignment="1">
      <alignment horizontal="left" vertical="top" wrapText="1"/>
    </xf>
    <xf numFmtId="0" fontId="40" fillId="0" borderId="61" xfId="0" applyFont="1" applyBorder="1" applyAlignment="1">
      <alignment horizontal="left" vertical="top" wrapText="1"/>
    </xf>
    <xf numFmtId="0" fontId="40" fillId="0" borderId="66" xfId="0" applyFont="1" applyBorder="1" applyAlignment="1">
      <alignment horizontal="left" vertical="top" wrapText="1"/>
    </xf>
    <xf numFmtId="0" fontId="40" fillId="0" borderId="68" xfId="0" applyFont="1" applyBorder="1" applyAlignment="1">
      <alignment horizontal="center" vertical="center"/>
    </xf>
    <xf numFmtId="0" fontId="0" fillId="0" borderId="66" xfId="0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66" xfId="0" applyFont="1" applyBorder="1" applyAlignment="1">
      <alignment vertical="top"/>
    </xf>
    <xf numFmtId="0" fontId="2" fillId="0" borderId="4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1" xfId="0" applyFont="1" applyBorder="1" applyAlignment="1">
      <alignment vertical="top"/>
    </xf>
    <xf numFmtId="0" fontId="2" fillId="0" borderId="46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/>
    </xf>
    <xf numFmtId="0" fontId="42" fillId="0" borderId="68" xfId="0" applyFont="1" applyBorder="1" applyAlignment="1">
      <alignment horizontal="center" vertical="center"/>
    </xf>
    <xf numFmtId="0" fontId="42" fillId="0" borderId="47" xfId="0" applyFont="1" applyBorder="1" applyAlignment="1">
      <alignment horizontal="center" vertical="center"/>
    </xf>
    <xf numFmtId="0" fontId="40" fillId="0" borderId="46" xfId="0" applyFont="1" applyFill="1" applyBorder="1" applyAlignment="1">
      <alignment horizontal="center" vertical="center"/>
    </xf>
    <xf numFmtId="0" fontId="40" fillId="0" borderId="6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/>
    </xf>
    <xf numFmtId="0" fontId="2" fillId="0" borderId="61" xfId="0" applyFont="1" applyBorder="1" applyAlignment="1">
      <alignment horizontal="left" vertical="top"/>
    </xf>
    <xf numFmtId="0" fontId="2" fillId="0" borderId="66" xfId="0" applyFont="1" applyBorder="1" applyAlignment="1">
      <alignment horizontal="left" vertical="top"/>
    </xf>
    <xf numFmtId="0" fontId="2" fillId="0" borderId="6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40" fillId="0" borderId="68" xfId="0" applyFont="1" applyFill="1" applyBorder="1" applyAlignment="1">
      <alignment horizontal="center" vertical="center"/>
    </xf>
    <xf numFmtId="0" fontId="40" fillId="0" borderId="47" xfId="0" applyFont="1" applyFill="1" applyBorder="1" applyAlignment="1">
      <alignment horizontal="center" vertical="center"/>
    </xf>
    <xf numFmtId="41" fontId="40" fillId="0" borderId="31" xfId="0" applyNumberFormat="1" applyFont="1" applyFill="1" applyBorder="1" applyAlignment="1">
      <alignment horizontal="center" vertical="center"/>
    </xf>
    <xf numFmtId="41" fontId="40" fillId="8" borderId="22" xfId="0" applyNumberFormat="1" applyFont="1" applyFill="1" applyBorder="1" applyAlignment="1">
      <alignment horizontal="center" vertical="center"/>
    </xf>
    <xf numFmtId="41" fontId="2" fillId="8" borderId="11" xfId="0" applyNumberFormat="1" applyFont="1" applyFill="1" applyBorder="1" applyAlignment="1">
      <alignment horizontal="center" vertical="center"/>
    </xf>
    <xf numFmtId="41" fontId="2" fillId="8" borderId="68" xfId="0" applyNumberFormat="1" applyFont="1" applyFill="1" applyBorder="1" applyAlignment="1">
      <alignment horizontal="center" vertical="center"/>
    </xf>
    <xf numFmtId="41" fontId="2" fillId="8" borderId="47" xfId="0" applyNumberFormat="1" applyFont="1" applyFill="1" applyBorder="1" applyAlignment="1">
      <alignment horizontal="center" vertical="center"/>
    </xf>
    <xf numFmtId="41" fontId="40" fillId="0" borderId="22" xfId="0" applyNumberFormat="1" applyFont="1" applyFill="1" applyBorder="1" applyAlignment="1">
      <alignment horizontal="center" vertical="center"/>
    </xf>
    <xf numFmtId="41" fontId="40" fillId="0" borderId="20" xfId="0" applyNumberFormat="1" applyFont="1" applyFill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  <xf numFmtId="12" fontId="40" fillId="0" borderId="11" xfId="0" applyNumberFormat="1" applyFont="1" applyBorder="1" applyAlignment="1">
      <alignment horizontal="center" vertical="center"/>
    </xf>
    <xf numFmtId="12" fontId="0" fillId="0" borderId="68" xfId="0" applyNumberFormat="1" applyBorder="1" applyAlignment="1">
      <alignment horizontal="center" vertical="center"/>
    </xf>
    <xf numFmtId="0" fontId="40" fillId="0" borderId="10" xfId="0" applyFont="1" applyFill="1" applyBorder="1" applyAlignment="1">
      <alignment vertical="top"/>
    </xf>
    <xf numFmtId="0" fontId="40" fillId="0" borderId="61" xfId="0" applyFont="1" applyFill="1" applyBorder="1" applyAlignment="1">
      <alignment vertical="top"/>
    </xf>
    <xf numFmtId="0" fontId="40" fillId="0" borderId="66" xfId="0" applyFont="1" applyFill="1" applyBorder="1" applyAlignment="1">
      <alignment vertical="top"/>
    </xf>
    <xf numFmtId="0" fontId="0" fillId="0" borderId="47" xfId="0" applyBorder="1" applyAlignment="1">
      <alignment horizontal="center" vertical="center"/>
    </xf>
    <xf numFmtId="0" fontId="40" fillId="35" borderId="10" xfId="0" applyFont="1" applyFill="1" applyBorder="1" applyAlignment="1">
      <alignment vertical="top" wrapText="1"/>
    </xf>
    <xf numFmtId="0" fontId="40" fillId="35" borderId="66" xfId="0" applyFont="1" applyFill="1" applyBorder="1" applyAlignment="1">
      <alignment vertical="top" wrapText="1"/>
    </xf>
    <xf numFmtId="0" fontId="40" fillId="35" borderId="46" xfId="0" applyFont="1" applyFill="1" applyBorder="1" applyAlignment="1">
      <alignment horizontal="center" vertical="center"/>
    </xf>
    <xf numFmtId="0" fontId="40" fillId="35" borderId="67" xfId="0" applyFont="1" applyFill="1" applyBorder="1" applyAlignment="1">
      <alignment horizontal="center" vertical="center"/>
    </xf>
    <xf numFmtId="0" fontId="40" fillId="35" borderId="63" xfId="0" applyFont="1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40" fillId="0" borderId="6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0" fillId="0" borderId="63" xfId="0" applyFont="1" applyFill="1" applyBorder="1" applyAlignment="1">
      <alignment horizontal="center" vertical="center"/>
    </xf>
    <xf numFmtId="0" fontId="40" fillId="0" borderId="62" xfId="0" applyFont="1" applyFill="1" applyBorder="1" applyAlignment="1">
      <alignment vertical="top"/>
    </xf>
    <xf numFmtId="0" fontId="40" fillId="0" borderId="64" xfId="0" applyFont="1" applyFill="1" applyBorder="1" applyAlignment="1">
      <alignment horizontal="center" vertical="center"/>
    </xf>
    <xf numFmtId="0" fontId="40" fillId="0" borderId="75" xfId="0" applyFont="1" applyFill="1" applyBorder="1" applyAlignment="1">
      <alignment horizontal="center" vertical="center"/>
    </xf>
    <xf numFmtId="0" fontId="40" fillId="35" borderId="46" xfId="0" applyFont="1" applyFill="1" applyBorder="1" applyAlignment="1">
      <alignment vertical="center"/>
    </xf>
    <xf numFmtId="0" fontId="0" fillId="0" borderId="63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BF43"/>
  <sheetViews>
    <sheetView showZeros="0" tabSelected="1" view="pageBreakPreview" zoomScale="93" zoomScaleSheetLayoutView="93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D10" sqref="BD10"/>
    </sheetView>
  </sheetViews>
  <sheetFormatPr defaultColWidth="9.00390625" defaultRowHeight="16.5" customHeight="1"/>
  <cols>
    <col min="1" max="1" width="6.375" style="1" bestFit="1" customWidth="1"/>
    <col min="2" max="2" width="21.125" style="1" customWidth="1"/>
    <col min="3" max="3" width="9.00390625" style="1" customWidth="1"/>
    <col min="4" max="4" width="34.375" style="1" customWidth="1"/>
    <col min="5" max="6" width="4.25390625" style="1" customWidth="1"/>
    <col min="7" max="15" width="5.50390625" style="1" customWidth="1"/>
    <col min="16" max="16" width="6.375" style="1" customWidth="1"/>
    <col min="17" max="18" width="5.50390625" style="1" customWidth="1"/>
    <col min="19" max="21" width="4.375" style="1" customWidth="1"/>
    <col min="22" max="39" width="5.00390625" style="1" customWidth="1"/>
    <col min="40" max="40" width="5.50390625" style="1" customWidth="1"/>
    <col min="41" max="42" width="5.00390625" style="1" customWidth="1"/>
    <col min="43" max="43" width="4.625" style="1" customWidth="1"/>
    <col min="44" max="48" width="4.25390625" style="1" customWidth="1"/>
    <col min="49" max="51" width="5.00390625" style="1" customWidth="1"/>
    <col min="52" max="56" width="4.25390625" style="1" customWidth="1"/>
    <col min="57" max="57" width="4.00390625" style="1" customWidth="1"/>
    <col min="58" max="58" width="5.625" style="1" hidden="1" customWidth="1"/>
    <col min="59" max="16384" width="9.00390625" style="1" customWidth="1"/>
  </cols>
  <sheetData>
    <row r="1" spans="2:53" ht="16.5" customHeight="1" thickBot="1">
      <c r="B1" s="1" t="s">
        <v>198</v>
      </c>
      <c r="BA1" s="1" t="s">
        <v>199</v>
      </c>
    </row>
    <row r="2" spans="1:58" ht="22.5" customHeight="1">
      <c r="A2" s="119" t="s">
        <v>0</v>
      </c>
      <c r="B2" s="117" t="s">
        <v>1</v>
      </c>
      <c r="C2" s="112" t="s">
        <v>2</v>
      </c>
      <c r="D2" s="114" t="s">
        <v>3</v>
      </c>
      <c r="E2" s="117" t="s">
        <v>4</v>
      </c>
      <c r="F2" s="114"/>
      <c r="G2" s="117" t="s">
        <v>146</v>
      </c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4"/>
      <c r="AN2" s="117" t="s">
        <v>5</v>
      </c>
      <c r="AO2" s="112"/>
      <c r="AP2" s="112"/>
      <c r="AQ2" s="112"/>
      <c r="AR2" s="112"/>
      <c r="AS2" s="112"/>
      <c r="AT2" s="112"/>
      <c r="AU2" s="112"/>
      <c r="AV2" s="114"/>
      <c r="AW2" s="117" t="s">
        <v>6</v>
      </c>
      <c r="AX2" s="112"/>
      <c r="AY2" s="112"/>
      <c r="AZ2" s="112"/>
      <c r="BA2" s="112"/>
      <c r="BB2" s="112"/>
      <c r="BC2" s="112"/>
      <c r="BD2" s="112"/>
      <c r="BE2" s="118"/>
      <c r="BF2" s="10"/>
    </row>
    <row r="3" spans="1:58" ht="22.5" customHeight="1">
      <c r="A3" s="120"/>
      <c r="B3" s="116"/>
      <c r="C3" s="109"/>
      <c r="D3" s="110"/>
      <c r="E3" s="126" t="s">
        <v>7</v>
      </c>
      <c r="F3" s="128" t="s">
        <v>8</v>
      </c>
      <c r="G3" s="116" t="s">
        <v>7</v>
      </c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 t="s">
        <v>9</v>
      </c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 t="s">
        <v>10</v>
      </c>
      <c r="AL3" s="109"/>
      <c r="AM3" s="110"/>
      <c r="AN3" s="116" t="s">
        <v>7</v>
      </c>
      <c r="AO3" s="109"/>
      <c r="AP3" s="109"/>
      <c r="AQ3" s="109" t="s">
        <v>8</v>
      </c>
      <c r="AR3" s="109"/>
      <c r="AS3" s="109"/>
      <c r="AT3" s="109" t="s">
        <v>10</v>
      </c>
      <c r="AU3" s="109"/>
      <c r="AV3" s="110"/>
      <c r="AW3" s="116" t="s">
        <v>7</v>
      </c>
      <c r="AX3" s="109"/>
      <c r="AY3" s="109"/>
      <c r="AZ3" s="109" t="s">
        <v>8</v>
      </c>
      <c r="BA3" s="109"/>
      <c r="BB3" s="109"/>
      <c r="BC3" s="109" t="s">
        <v>10</v>
      </c>
      <c r="BD3" s="109"/>
      <c r="BE3" s="111"/>
      <c r="BF3" s="10"/>
    </row>
    <row r="4" spans="1:58" ht="22.5" customHeight="1">
      <c r="A4" s="120"/>
      <c r="B4" s="116"/>
      <c r="C4" s="109"/>
      <c r="D4" s="110"/>
      <c r="E4" s="126"/>
      <c r="F4" s="128"/>
      <c r="G4" s="116" t="s">
        <v>11</v>
      </c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 t="s">
        <v>12</v>
      </c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10"/>
      <c r="AN4" s="116"/>
      <c r="AO4" s="109"/>
      <c r="AP4" s="109"/>
      <c r="AQ4" s="109"/>
      <c r="AR4" s="109"/>
      <c r="AS4" s="109"/>
      <c r="AT4" s="109"/>
      <c r="AU4" s="109"/>
      <c r="AV4" s="110"/>
      <c r="AW4" s="116"/>
      <c r="AX4" s="109"/>
      <c r="AY4" s="109"/>
      <c r="AZ4" s="109"/>
      <c r="BA4" s="109"/>
      <c r="BB4" s="109"/>
      <c r="BC4" s="109"/>
      <c r="BD4" s="109"/>
      <c r="BE4" s="111"/>
      <c r="BF4" s="10"/>
    </row>
    <row r="5" spans="1:58" ht="22.5" customHeight="1">
      <c r="A5" s="120"/>
      <c r="B5" s="116"/>
      <c r="C5" s="109"/>
      <c r="D5" s="110"/>
      <c r="E5" s="126"/>
      <c r="F5" s="128"/>
      <c r="G5" s="116" t="s">
        <v>13</v>
      </c>
      <c r="H5" s="109"/>
      <c r="I5" s="109"/>
      <c r="J5" s="109" t="s">
        <v>14</v>
      </c>
      <c r="K5" s="109"/>
      <c r="L5" s="109"/>
      <c r="M5" s="109" t="s">
        <v>15</v>
      </c>
      <c r="N5" s="109"/>
      <c r="O5" s="109"/>
      <c r="P5" s="109" t="s">
        <v>16</v>
      </c>
      <c r="Q5" s="109"/>
      <c r="R5" s="109"/>
      <c r="S5" s="109"/>
      <c r="T5" s="109"/>
      <c r="U5" s="109"/>
      <c r="V5" s="109" t="s">
        <v>13</v>
      </c>
      <c r="W5" s="109"/>
      <c r="X5" s="109"/>
      <c r="Y5" s="109" t="s">
        <v>14</v>
      </c>
      <c r="Z5" s="109"/>
      <c r="AA5" s="109"/>
      <c r="AB5" s="109" t="s">
        <v>15</v>
      </c>
      <c r="AC5" s="109"/>
      <c r="AD5" s="109"/>
      <c r="AE5" s="109" t="s">
        <v>17</v>
      </c>
      <c r="AF5" s="109"/>
      <c r="AG5" s="109"/>
      <c r="AH5" s="109" t="s">
        <v>16</v>
      </c>
      <c r="AI5" s="109"/>
      <c r="AJ5" s="109"/>
      <c r="AK5" s="109"/>
      <c r="AL5" s="109"/>
      <c r="AM5" s="110"/>
      <c r="AN5" s="116"/>
      <c r="AO5" s="109"/>
      <c r="AP5" s="109"/>
      <c r="AQ5" s="109"/>
      <c r="AR5" s="109"/>
      <c r="AS5" s="109"/>
      <c r="AT5" s="109"/>
      <c r="AU5" s="109"/>
      <c r="AV5" s="110"/>
      <c r="AW5" s="116"/>
      <c r="AX5" s="109"/>
      <c r="AY5" s="109"/>
      <c r="AZ5" s="109"/>
      <c r="BA5" s="109"/>
      <c r="BB5" s="109"/>
      <c r="BC5" s="109"/>
      <c r="BD5" s="109"/>
      <c r="BE5" s="111"/>
      <c r="BF5" s="10"/>
    </row>
    <row r="6" spans="1:58" ht="22.5" customHeight="1">
      <c r="A6" s="121"/>
      <c r="B6" s="122"/>
      <c r="C6" s="113"/>
      <c r="D6" s="115"/>
      <c r="E6" s="127"/>
      <c r="F6" s="129"/>
      <c r="G6" s="56" t="s">
        <v>16</v>
      </c>
      <c r="H6" s="57" t="s">
        <v>18</v>
      </c>
      <c r="I6" s="57" t="s">
        <v>19</v>
      </c>
      <c r="J6" s="57" t="s">
        <v>16</v>
      </c>
      <c r="K6" s="57" t="s">
        <v>18</v>
      </c>
      <c r="L6" s="57" t="s">
        <v>19</v>
      </c>
      <c r="M6" s="57" t="s">
        <v>16</v>
      </c>
      <c r="N6" s="57" t="s">
        <v>18</v>
      </c>
      <c r="O6" s="57" t="s">
        <v>19</v>
      </c>
      <c r="P6" s="57" t="s">
        <v>16</v>
      </c>
      <c r="Q6" s="57" t="s">
        <v>18</v>
      </c>
      <c r="R6" s="57" t="s">
        <v>19</v>
      </c>
      <c r="S6" s="57" t="s">
        <v>16</v>
      </c>
      <c r="T6" s="57" t="s">
        <v>18</v>
      </c>
      <c r="U6" s="57" t="s">
        <v>19</v>
      </c>
      <c r="V6" s="57" t="s">
        <v>16</v>
      </c>
      <c r="W6" s="57" t="s">
        <v>18</v>
      </c>
      <c r="X6" s="57" t="s">
        <v>19</v>
      </c>
      <c r="Y6" s="57" t="s">
        <v>16</v>
      </c>
      <c r="Z6" s="57" t="s">
        <v>18</v>
      </c>
      <c r="AA6" s="57" t="s">
        <v>19</v>
      </c>
      <c r="AB6" s="57" t="s">
        <v>16</v>
      </c>
      <c r="AC6" s="57" t="s">
        <v>18</v>
      </c>
      <c r="AD6" s="57" t="s">
        <v>19</v>
      </c>
      <c r="AE6" s="57" t="s">
        <v>16</v>
      </c>
      <c r="AF6" s="57" t="s">
        <v>18</v>
      </c>
      <c r="AG6" s="57" t="s">
        <v>19</v>
      </c>
      <c r="AH6" s="57" t="s">
        <v>16</v>
      </c>
      <c r="AI6" s="57" t="s">
        <v>18</v>
      </c>
      <c r="AJ6" s="57" t="s">
        <v>19</v>
      </c>
      <c r="AK6" s="57" t="s">
        <v>16</v>
      </c>
      <c r="AL6" s="57" t="s">
        <v>18</v>
      </c>
      <c r="AM6" s="58" t="s">
        <v>19</v>
      </c>
      <c r="AN6" s="2" t="s">
        <v>16</v>
      </c>
      <c r="AO6" s="3" t="s">
        <v>18</v>
      </c>
      <c r="AP6" s="3" t="s">
        <v>19</v>
      </c>
      <c r="AQ6" s="3" t="s">
        <v>16</v>
      </c>
      <c r="AR6" s="3" t="s">
        <v>18</v>
      </c>
      <c r="AS6" s="3" t="s">
        <v>19</v>
      </c>
      <c r="AT6" s="3" t="s">
        <v>16</v>
      </c>
      <c r="AU6" s="3" t="s">
        <v>18</v>
      </c>
      <c r="AV6" s="4" t="s">
        <v>19</v>
      </c>
      <c r="AW6" s="2" t="s">
        <v>16</v>
      </c>
      <c r="AX6" s="3" t="s">
        <v>18</v>
      </c>
      <c r="AY6" s="3" t="s">
        <v>19</v>
      </c>
      <c r="AZ6" s="3" t="s">
        <v>16</v>
      </c>
      <c r="BA6" s="3" t="s">
        <v>18</v>
      </c>
      <c r="BB6" s="3" t="s">
        <v>19</v>
      </c>
      <c r="BC6" s="3" t="s">
        <v>16</v>
      </c>
      <c r="BD6" s="3" t="s">
        <v>18</v>
      </c>
      <c r="BE6" s="9" t="s">
        <v>19</v>
      </c>
      <c r="BF6" s="10"/>
    </row>
    <row r="7" spans="1:58" ht="33" customHeight="1">
      <c r="A7" s="130" t="s">
        <v>20</v>
      </c>
      <c r="B7" s="15" t="s">
        <v>21</v>
      </c>
      <c r="C7" s="16" t="s">
        <v>22</v>
      </c>
      <c r="D7" s="17" t="s">
        <v>23</v>
      </c>
      <c r="E7" s="11">
        <v>22</v>
      </c>
      <c r="F7" s="12">
        <v>0</v>
      </c>
      <c r="G7" s="43">
        <f aca="true" t="shared" si="0" ref="G7:G40">SUM(H7:I7)</f>
        <v>279</v>
      </c>
      <c r="H7" s="43">
        <v>155</v>
      </c>
      <c r="I7" s="43">
        <v>124</v>
      </c>
      <c r="J7" s="43">
        <f aca="true" t="shared" si="1" ref="J7:J40">SUM(K7:L7)</f>
        <v>278</v>
      </c>
      <c r="K7" s="43">
        <v>145</v>
      </c>
      <c r="L7" s="43">
        <v>133</v>
      </c>
      <c r="M7" s="43">
        <f aca="true" t="shared" si="2" ref="M7:M40">SUM(N7:O7)</f>
        <v>275</v>
      </c>
      <c r="N7" s="43">
        <v>135</v>
      </c>
      <c r="O7" s="43">
        <v>140</v>
      </c>
      <c r="P7" s="43">
        <f aca="true" t="shared" si="3" ref="P7:P39">SUM(Q7:R7)</f>
        <v>832</v>
      </c>
      <c r="Q7" s="43">
        <f aca="true" t="shared" si="4" ref="Q7:Q40">SUM(H7,K7,N7)</f>
        <v>435</v>
      </c>
      <c r="R7" s="43">
        <f aca="true" t="shared" si="5" ref="R7:R40">SUM(I7,L7,O7)</f>
        <v>397</v>
      </c>
      <c r="S7" s="43">
        <f>SUM(T7:U7)</f>
        <v>0</v>
      </c>
      <c r="T7" s="43">
        <v>0</v>
      </c>
      <c r="U7" s="43">
        <v>0</v>
      </c>
      <c r="V7" s="43">
        <f>SUM(W7:X7)</f>
        <v>0</v>
      </c>
      <c r="W7" s="43">
        <v>0</v>
      </c>
      <c r="X7" s="43">
        <v>0</v>
      </c>
      <c r="Y7" s="43">
        <f>SUM(Z7:AA7)</f>
        <v>0</v>
      </c>
      <c r="Z7" s="43">
        <v>0</v>
      </c>
      <c r="AA7" s="43">
        <v>0</v>
      </c>
      <c r="AB7" s="43">
        <f>SUM(AC7:AD7)</f>
        <v>0</v>
      </c>
      <c r="AC7" s="43">
        <v>0</v>
      </c>
      <c r="AD7" s="43">
        <v>0</v>
      </c>
      <c r="AE7" s="43">
        <f>SUM(AF7:AG7)</f>
        <v>0</v>
      </c>
      <c r="AF7" s="43">
        <v>0</v>
      </c>
      <c r="AG7" s="43">
        <v>0</v>
      </c>
      <c r="AH7" s="43">
        <f>SUM(AI7:AJ7)</f>
        <v>0</v>
      </c>
      <c r="AI7" s="43">
        <f aca="true" t="shared" si="6" ref="AI7:AI40">SUM(W7,Z7,AC7,AF7)</f>
        <v>0</v>
      </c>
      <c r="AJ7" s="43">
        <f aca="true" t="shared" si="7" ref="AJ7:AJ40">SUM(X7,AA7,AD7,AG7)</f>
        <v>0</v>
      </c>
      <c r="AK7" s="43">
        <f aca="true" t="shared" si="8" ref="AK7:AK40">SUM(AL7:AM7)</f>
        <v>0</v>
      </c>
      <c r="AL7" s="43">
        <v>0</v>
      </c>
      <c r="AM7" s="59">
        <v>0</v>
      </c>
      <c r="AN7" s="42">
        <f aca="true" t="shared" si="9" ref="AN7:AN40">SUM(AO7:AP7)</f>
        <v>59</v>
      </c>
      <c r="AO7" s="43">
        <v>30</v>
      </c>
      <c r="AP7" s="43">
        <v>29</v>
      </c>
      <c r="AQ7" s="43">
        <f aca="true" t="shared" si="10" ref="AQ7:AQ40">SUM(AR7:AS7)</f>
        <v>0</v>
      </c>
      <c r="AR7" s="43">
        <v>0</v>
      </c>
      <c r="AS7" s="43">
        <v>0</v>
      </c>
      <c r="AT7" s="43">
        <f aca="true" t="shared" si="11" ref="AT7:AT40">SUM(AU7:AV7)</f>
        <v>0</v>
      </c>
      <c r="AU7" s="43">
        <v>0</v>
      </c>
      <c r="AV7" s="59">
        <v>0</v>
      </c>
      <c r="AW7" s="42">
        <f aca="true" t="shared" si="12" ref="AW7:AW40">SUM(AX7:AY7)</f>
        <v>6</v>
      </c>
      <c r="AX7" s="43">
        <v>2</v>
      </c>
      <c r="AY7" s="43">
        <v>4</v>
      </c>
      <c r="AZ7" s="43">
        <f aca="true" t="shared" si="13" ref="AZ7:AZ40">SUM(BA7:BB7)</f>
        <v>0</v>
      </c>
      <c r="BA7" s="43">
        <v>0</v>
      </c>
      <c r="BB7" s="43">
        <v>0</v>
      </c>
      <c r="BC7" s="43">
        <f aca="true" t="shared" si="14" ref="BC7:BC40">SUM(BD7:BE7)</f>
        <v>0</v>
      </c>
      <c r="BD7" s="43">
        <v>0</v>
      </c>
      <c r="BE7" s="79">
        <v>0</v>
      </c>
      <c r="BF7" s="10"/>
    </row>
    <row r="8" spans="1:58" ht="33" customHeight="1">
      <c r="A8" s="131"/>
      <c r="B8" s="18" t="s">
        <v>24</v>
      </c>
      <c r="C8" s="19" t="s">
        <v>25</v>
      </c>
      <c r="D8" s="20" t="s">
        <v>26</v>
      </c>
      <c r="E8" s="13">
        <v>22</v>
      </c>
      <c r="F8" s="14">
        <v>0</v>
      </c>
      <c r="G8" s="41">
        <f t="shared" si="0"/>
        <v>273</v>
      </c>
      <c r="H8" s="21">
        <v>119</v>
      </c>
      <c r="I8" s="21">
        <v>154</v>
      </c>
      <c r="J8" s="21">
        <f t="shared" si="1"/>
        <v>308</v>
      </c>
      <c r="K8" s="21">
        <v>139</v>
      </c>
      <c r="L8" s="21">
        <v>169</v>
      </c>
      <c r="M8" s="21">
        <f t="shared" si="2"/>
        <v>265</v>
      </c>
      <c r="N8" s="21">
        <v>115</v>
      </c>
      <c r="O8" s="21">
        <v>150</v>
      </c>
      <c r="P8" s="21">
        <f t="shared" si="3"/>
        <v>846</v>
      </c>
      <c r="Q8" s="21">
        <f t="shared" si="4"/>
        <v>373</v>
      </c>
      <c r="R8" s="21">
        <f t="shared" si="5"/>
        <v>473</v>
      </c>
      <c r="S8" s="21">
        <f aca="true" t="shared" si="15" ref="S8:S19">SUM(T8:U8)</f>
        <v>0</v>
      </c>
      <c r="T8" s="21">
        <v>0</v>
      </c>
      <c r="U8" s="21">
        <v>0</v>
      </c>
      <c r="V8" s="21">
        <f aca="true" t="shared" si="16" ref="V8:V19">SUM(W8:X8)</f>
        <v>0</v>
      </c>
      <c r="W8" s="21">
        <v>0</v>
      </c>
      <c r="X8" s="21">
        <v>0</v>
      </c>
      <c r="Y8" s="21">
        <f aca="true" t="shared" si="17" ref="Y8:Y19">SUM(Z8:AA8)</f>
        <v>0</v>
      </c>
      <c r="Z8" s="21">
        <v>0</v>
      </c>
      <c r="AA8" s="21">
        <v>0</v>
      </c>
      <c r="AB8" s="21">
        <f aca="true" t="shared" si="18" ref="AB8:AB19">SUM(AC8:AD8)</f>
        <v>0</v>
      </c>
      <c r="AC8" s="21">
        <v>0</v>
      </c>
      <c r="AD8" s="21">
        <v>0</v>
      </c>
      <c r="AE8" s="21">
        <f aca="true" t="shared" si="19" ref="AE8:AE19">SUM(AF8:AG8)</f>
        <v>0</v>
      </c>
      <c r="AF8" s="21">
        <v>0</v>
      </c>
      <c r="AG8" s="21">
        <v>0</v>
      </c>
      <c r="AH8" s="21">
        <f aca="true" t="shared" si="20" ref="AH8:AH19">SUM(AI8:AJ8)</f>
        <v>0</v>
      </c>
      <c r="AI8" s="21">
        <f t="shared" si="6"/>
        <v>0</v>
      </c>
      <c r="AJ8" s="21">
        <f t="shared" si="7"/>
        <v>0</v>
      </c>
      <c r="AK8" s="21">
        <f t="shared" si="8"/>
        <v>0</v>
      </c>
      <c r="AL8" s="21">
        <v>0</v>
      </c>
      <c r="AM8" s="22">
        <v>0</v>
      </c>
      <c r="AN8" s="41">
        <f t="shared" si="9"/>
        <v>55</v>
      </c>
      <c r="AO8" s="21">
        <v>33</v>
      </c>
      <c r="AP8" s="21">
        <v>22</v>
      </c>
      <c r="AQ8" s="21">
        <f t="shared" si="10"/>
        <v>0</v>
      </c>
      <c r="AR8" s="21">
        <v>0</v>
      </c>
      <c r="AS8" s="21">
        <v>0</v>
      </c>
      <c r="AT8" s="21">
        <f t="shared" si="11"/>
        <v>0</v>
      </c>
      <c r="AU8" s="21">
        <v>0</v>
      </c>
      <c r="AV8" s="22">
        <v>0</v>
      </c>
      <c r="AW8" s="41">
        <f t="shared" si="12"/>
        <v>9</v>
      </c>
      <c r="AX8" s="21">
        <v>3</v>
      </c>
      <c r="AY8" s="21">
        <v>6</v>
      </c>
      <c r="AZ8" s="21">
        <f t="shared" si="13"/>
        <v>0</v>
      </c>
      <c r="BA8" s="21">
        <v>0</v>
      </c>
      <c r="BB8" s="21">
        <v>0</v>
      </c>
      <c r="BC8" s="21">
        <f t="shared" si="14"/>
        <v>0</v>
      </c>
      <c r="BD8" s="21">
        <v>0</v>
      </c>
      <c r="BE8" s="80">
        <v>0</v>
      </c>
      <c r="BF8" s="10"/>
    </row>
    <row r="9" spans="1:58" ht="33" customHeight="1">
      <c r="A9" s="131"/>
      <c r="B9" s="18" t="s">
        <v>27</v>
      </c>
      <c r="C9" s="19" t="s">
        <v>28</v>
      </c>
      <c r="D9" s="20" t="s">
        <v>29</v>
      </c>
      <c r="E9" s="13">
        <v>23</v>
      </c>
      <c r="F9" s="14">
        <v>0</v>
      </c>
      <c r="G9" s="41">
        <f t="shared" si="0"/>
        <v>271</v>
      </c>
      <c r="H9" s="21">
        <v>126</v>
      </c>
      <c r="I9" s="21">
        <v>145</v>
      </c>
      <c r="J9" s="21">
        <f t="shared" si="1"/>
        <v>304</v>
      </c>
      <c r="K9" s="21">
        <v>116</v>
      </c>
      <c r="L9" s="21">
        <v>188</v>
      </c>
      <c r="M9" s="21">
        <f t="shared" si="2"/>
        <v>264</v>
      </c>
      <c r="N9" s="21">
        <v>100</v>
      </c>
      <c r="O9" s="21">
        <v>164</v>
      </c>
      <c r="P9" s="21">
        <f t="shared" si="3"/>
        <v>839</v>
      </c>
      <c r="Q9" s="21">
        <f t="shared" si="4"/>
        <v>342</v>
      </c>
      <c r="R9" s="21">
        <f t="shared" si="5"/>
        <v>497</v>
      </c>
      <c r="S9" s="21">
        <f t="shared" si="15"/>
        <v>0</v>
      </c>
      <c r="T9" s="21">
        <v>0</v>
      </c>
      <c r="U9" s="21">
        <v>0</v>
      </c>
      <c r="V9" s="21">
        <f t="shared" si="16"/>
        <v>0</v>
      </c>
      <c r="W9" s="21">
        <v>0</v>
      </c>
      <c r="X9" s="21">
        <v>0</v>
      </c>
      <c r="Y9" s="21">
        <f t="shared" si="17"/>
        <v>0</v>
      </c>
      <c r="Z9" s="21">
        <v>0</v>
      </c>
      <c r="AA9" s="21">
        <v>0</v>
      </c>
      <c r="AB9" s="21">
        <f t="shared" si="18"/>
        <v>0</v>
      </c>
      <c r="AC9" s="21">
        <v>0</v>
      </c>
      <c r="AD9" s="21">
        <v>0</v>
      </c>
      <c r="AE9" s="21">
        <f t="shared" si="19"/>
        <v>0</v>
      </c>
      <c r="AF9" s="21">
        <v>0</v>
      </c>
      <c r="AG9" s="21">
        <v>0</v>
      </c>
      <c r="AH9" s="21">
        <f t="shared" si="20"/>
        <v>0</v>
      </c>
      <c r="AI9" s="21">
        <f t="shared" si="6"/>
        <v>0</v>
      </c>
      <c r="AJ9" s="21">
        <f t="shared" si="7"/>
        <v>0</v>
      </c>
      <c r="AK9" s="21">
        <f t="shared" si="8"/>
        <v>0</v>
      </c>
      <c r="AL9" s="21">
        <v>0</v>
      </c>
      <c r="AM9" s="22">
        <v>0</v>
      </c>
      <c r="AN9" s="41">
        <f t="shared" si="9"/>
        <v>63</v>
      </c>
      <c r="AO9" s="21">
        <v>33</v>
      </c>
      <c r="AP9" s="21">
        <v>30</v>
      </c>
      <c r="AQ9" s="21">
        <f t="shared" si="10"/>
        <v>0</v>
      </c>
      <c r="AR9" s="21">
        <v>0</v>
      </c>
      <c r="AS9" s="21">
        <v>0</v>
      </c>
      <c r="AT9" s="21">
        <f t="shared" si="11"/>
        <v>0</v>
      </c>
      <c r="AU9" s="21">
        <v>0</v>
      </c>
      <c r="AV9" s="22">
        <v>0</v>
      </c>
      <c r="AW9" s="41">
        <f t="shared" si="12"/>
        <v>7</v>
      </c>
      <c r="AX9" s="21">
        <v>3</v>
      </c>
      <c r="AY9" s="21">
        <v>4</v>
      </c>
      <c r="AZ9" s="21">
        <f t="shared" si="13"/>
        <v>0</v>
      </c>
      <c r="BA9" s="21">
        <v>0</v>
      </c>
      <c r="BB9" s="21">
        <v>0</v>
      </c>
      <c r="BC9" s="21">
        <f t="shared" si="14"/>
        <v>0</v>
      </c>
      <c r="BD9" s="21">
        <v>0</v>
      </c>
      <c r="BE9" s="80">
        <v>0</v>
      </c>
      <c r="BF9" s="10"/>
    </row>
    <row r="10" spans="1:58" ht="33" customHeight="1">
      <c r="A10" s="131"/>
      <c r="B10" s="107" t="s">
        <v>202</v>
      </c>
      <c r="C10" s="221" t="s">
        <v>204</v>
      </c>
      <c r="D10" s="222"/>
      <c r="E10" s="106">
        <v>0</v>
      </c>
      <c r="F10" s="105">
        <v>0</v>
      </c>
      <c r="G10" s="106">
        <v>0</v>
      </c>
      <c r="H10" s="104">
        <v>0</v>
      </c>
      <c r="I10" s="104">
        <v>0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4">
        <v>0</v>
      </c>
      <c r="Y10" s="104">
        <v>0</v>
      </c>
      <c r="Z10" s="104">
        <v>0</v>
      </c>
      <c r="AA10" s="104">
        <v>0</v>
      </c>
      <c r="AB10" s="104">
        <v>0</v>
      </c>
      <c r="AC10" s="104">
        <v>0</v>
      </c>
      <c r="AD10" s="104">
        <v>0</v>
      </c>
      <c r="AE10" s="104">
        <v>0</v>
      </c>
      <c r="AF10" s="104">
        <v>0</v>
      </c>
      <c r="AG10" s="104">
        <v>0</v>
      </c>
      <c r="AH10" s="104">
        <v>0</v>
      </c>
      <c r="AI10" s="104">
        <v>0</v>
      </c>
      <c r="AJ10" s="104">
        <v>0</v>
      </c>
      <c r="AK10" s="104">
        <v>0</v>
      </c>
      <c r="AL10" s="104">
        <v>0</v>
      </c>
      <c r="AM10" s="105">
        <v>0</v>
      </c>
      <c r="AN10" s="106">
        <v>0</v>
      </c>
      <c r="AO10" s="104">
        <v>0</v>
      </c>
      <c r="AP10" s="104">
        <v>0</v>
      </c>
      <c r="AQ10" s="104">
        <v>0</v>
      </c>
      <c r="AR10" s="104">
        <v>0</v>
      </c>
      <c r="AS10" s="104">
        <v>0</v>
      </c>
      <c r="AT10" s="104">
        <v>0</v>
      </c>
      <c r="AU10" s="104">
        <v>0</v>
      </c>
      <c r="AV10" s="105">
        <v>0</v>
      </c>
      <c r="AW10" s="106">
        <v>0</v>
      </c>
      <c r="AX10" s="104">
        <v>0</v>
      </c>
      <c r="AY10" s="104">
        <v>0</v>
      </c>
      <c r="AZ10" s="104">
        <v>0</v>
      </c>
      <c r="BA10" s="104">
        <v>0</v>
      </c>
      <c r="BB10" s="104">
        <v>0</v>
      </c>
      <c r="BC10" s="104">
        <v>0</v>
      </c>
      <c r="BD10" s="104">
        <v>0</v>
      </c>
      <c r="BE10" s="108">
        <v>0</v>
      </c>
      <c r="BF10" s="10"/>
    </row>
    <row r="11" spans="1:58" ht="33" customHeight="1">
      <c r="A11" s="131"/>
      <c r="B11" s="18" t="s">
        <v>30</v>
      </c>
      <c r="C11" s="19" t="s">
        <v>31</v>
      </c>
      <c r="D11" s="20" t="s">
        <v>32</v>
      </c>
      <c r="E11" s="13">
        <v>21</v>
      </c>
      <c r="F11" s="14">
        <v>0</v>
      </c>
      <c r="G11" s="41">
        <f t="shared" si="0"/>
        <v>280</v>
      </c>
      <c r="H11" s="21">
        <v>126</v>
      </c>
      <c r="I11" s="21">
        <v>154</v>
      </c>
      <c r="J11" s="21">
        <f t="shared" si="1"/>
        <v>276</v>
      </c>
      <c r="K11" s="21">
        <v>133</v>
      </c>
      <c r="L11" s="21">
        <v>143</v>
      </c>
      <c r="M11" s="21">
        <f t="shared" si="2"/>
        <v>275</v>
      </c>
      <c r="N11" s="21">
        <v>109</v>
      </c>
      <c r="O11" s="21">
        <v>166</v>
      </c>
      <c r="P11" s="21">
        <f t="shared" si="3"/>
        <v>831</v>
      </c>
      <c r="Q11" s="21">
        <f t="shared" si="4"/>
        <v>368</v>
      </c>
      <c r="R11" s="21">
        <f t="shared" si="5"/>
        <v>463</v>
      </c>
      <c r="S11" s="21">
        <f t="shared" si="15"/>
        <v>0</v>
      </c>
      <c r="T11" s="21">
        <v>0</v>
      </c>
      <c r="U11" s="21">
        <v>0</v>
      </c>
      <c r="V11" s="21">
        <f t="shared" si="16"/>
        <v>0</v>
      </c>
      <c r="W11" s="21">
        <v>0</v>
      </c>
      <c r="X11" s="21">
        <v>0</v>
      </c>
      <c r="Y11" s="21">
        <f t="shared" si="17"/>
        <v>0</v>
      </c>
      <c r="Z11" s="21">
        <v>0</v>
      </c>
      <c r="AA11" s="21">
        <v>0</v>
      </c>
      <c r="AB11" s="21">
        <f t="shared" si="18"/>
        <v>0</v>
      </c>
      <c r="AC11" s="21">
        <v>0</v>
      </c>
      <c r="AD11" s="21">
        <v>0</v>
      </c>
      <c r="AE11" s="21">
        <f t="shared" si="19"/>
        <v>0</v>
      </c>
      <c r="AF11" s="21">
        <v>0</v>
      </c>
      <c r="AG11" s="21">
        <v>0</v>
      </c>
      <c r="AH11" s="21">
        <f t="shared" si="20"/>
        <v>0</v>
      </c>
      <c r="AI11" s="21">
        <f t="shared" si="6"/>
        <v>0</v>
      </c>
      <c r="AJ11" s="21">
        <f t="shared" si="7"/>
        <v>0</v>
      </c>
      <c r="AK11" s="21">
        <f t="shared" si="8"/>
        <v>0</v>
      </c>
      <c r="AL11" s="21">
        <v>0</v>
      </c>
      <c r="AM11" s="22">
        <v>0</v>
      </c>
      <c r="AN11" s="41">
        <f t="shared" si="9"/>
        <v>54</v>
      </c>
      <c r="AO11" s="21">
        <v>29</v>
      </c>
      <c r="AP11" s="21">
        <v>25</v>
      </c>
      <c r="AQ11" s="21">
        <f t="shared" si="10"/>
        <v>0</v>
      </c>
      <c r="AR11" s="21">
        <v>0</v>
      </c>
      <c r="AS11" s="21">
        <v>0</v>
      </c>
      <c r="AT11" s="21">
        <f t="shared" si="11"/>
        <v>0</v>
      </c>
      <c r="AU11" s="21">
        <v>0</v>
      </c>
      <c r="AV11" s="22">
        <v>0</v>
      </c>
      <c r="AW11" s="41">
        <f t="shared" si="12"/>
        <v>5</v>
      </c>
      <c r="AX11" s="21">
        <v>3</v>
      </c>
      <c r="AY11" s="21">
        <v>2</v>
      </c>
      <c r="AZ11" s="21">
        <f t="shared" si="13"/>
        <v>0</v>
      </c>
      <c r="BA11" s="21">
        <v>0</v>
      </c>
      <c r="BB11" s="21">
        <v>0</v>
      </c>
      <c r="BC11" s="21">
        <f t="shared" si="14"/>
        <v>0</v>
      </c>
      <c r="BD11" s="21">
        <v>0</v>
      </c>
      <c r="BE11" s="80">
        <v>0</v>
      </c>
      <c r="BF11" s="10"/>
    </row>
    <row r="12" spans="1:58" ht="33" customHeight="1">
      <c r="A12" s="131"/>
      <c r="B12" s="18" t="s">
        <v>33</v>
      </c>
      <c r="C12" s="19" t="s">
        <v>34</v>
      </c>
      <c r="D12" s="20" t="s">
        <v>35</v>
      </c>
      <c r="E12" s="13">
        <v>21</v>
      </c>
      <c r="F12" s="14">
        <v>0</v>
      </c>
      <c r="G12" s="41">
        <f t="shared" si="0"/>
        <v>165</v>
      </c>
      <c r="H12" s="21">
        <v>76</v>
      </c>
      <c r="I12" s="21">
        <v>89</v>
      </c>
      <c r="J12" s="21">
        <f t="shared" si="1"/>
        <v>165</v>
      </c>
      <c r="K12" s="21">
        <v>83</v>
      </c>
      <c r="L12" s="21">
        <v>82</v>
      </c>
      <c r="M12" s="21">
        <f t="shared" si="2"/>
        <v>150</v>
      </c>
      <c r="N12" s="21">
        <v>77</v>
      </c>
      <c r="O12" s="21">
        <v>73</v>
      </c>
      <c r="P12" s="21">
        <f t="shared" si="3"/>
        <v>480</v>
      </c>
      <c r="Q12" s="21">
        <f t="shared" si="4"/>
        <v>236</v>
      </c>
      <c r="R12" s="21">
        <f t="shared" si="5"/>
        <v>244</v>
      </c>
      <c r="S12" s="21">
        <f t="shared" si="15"/>
        <v>0</v>
      </c>
      <c r="T12" s="21">
        <v>0</v>
      </c>
      <c r="U12" s="21">
        <v>0</v>
      </c>
      <c r="V12" s="21">
        <f t="shared" si="16"/>
        <v>0</v>
      </c>
      <c r="W12" s="21">
        <v>0</v>
      </c>
      <c r="X12" s="21">
        <v>0</v>
      </c>
      <c r="Y12" s="21">
        <f t="shared" si="17"/>
        <v>0</v>
      </c>
      <c r="Z12" s="21">
        <v>0</v>
      </c>
      <c r="AA12" s="21">
        <v>0</v>
      </c>
      <c r="AB12" s="21">
        <f t="shared" si="18"/>
        <v>0</v>
      </c>
      <c r="AC12" s="21">
        <v>0</v>
      </c>
      <c r="AD12" s="21">
        <v>0</v>
      </c>
      <c r="AE12" s="21">
        <f t="shared" si="19"/>
        <v>0</v>
      </c>
      <c r="AF12" s="21">
        <v>0</v>
      </c>
      <c r="AG12" s="21">
        <v>0</v>
      </c>
      <c r="AH12" s="21">
        <f t="shared" si="20"/>
        <v>0</v>
      </c>
      <c r="AI12" s="21">
        <f t="shared" si="6"/>
        <v>0</v>
      </c>
      <c r="AJ12" s="21">
        <f t="shared" si="7"/>
        <v>0</v>
      </c>
      <c r="AK12" s="21">
        <f t="shared" si="8"/>
        <v>0</v>
      </c>
      <c r="AL12" s="21">
        <v>0</v>
      </c>
      <c r="AM12" s="22">
        <v>0</v>
      </c>
      <c r="AN12" s="41">
        <f t="shared" si="9"/>
        <v>50</v>
      </c>
      <c r="AO12" s="21">
        <v>27</v>
      </c>
      <c r="AP12" s="21">
        <v>23</v>
      </c>
      <c r="AQ12" s="21">
        <f t="shared" si="10"/>
        <v>0</v>
      </c>
      <c r="AR12" s="21">
        <v>0</v>
      </c>
      <c r="AS12" s="21">
        <v>0</v>
      </c>
      <c r="AT12" s="21">
        <f t="shared" si="11"/>
        <v>0</v>
      </c>
      <c r="AU12" s="21">
        <v>0</v>
      </c>
      <c r="AV12" s="22">
        <v>0</v>
      </c>
      <c r="AW12" s="41">
        <f t="shared" si="12"/>
        <v>15</v>
      </c>
      <c r="AX12" s="21">
        <v>10</v>
      </c>
      <c r="AY12" s="21">
        <v>5</v>
      </c>
      <c r="AZ12" s="21">
        <f t="shared" si="13"/>
        <v>0</v>
      </c>
      <c r="BA12" s="21">
        <v>0</v>
      </c>
      <c r="BB12" s="21">
        <v>0</v>
      </c>
      <c r="BC12" s="21">
        <f t="shared" si="14"/>
        <v>0</v>
      </c>
      <c r="BD12" s="21">
        <v>0</v>
      </c>
      <c r="BE12" s="80">
        <v>0</v>
      </c>
      <c r="BF12" s="10"/>
    </row>
    <row r="13" spans="1:58" ht="33" customHeight="1">
      <c r="A13" s="131"/>
      <c r="B13" s="18" t="s">
        <v>186</v>
      </c>
      <c r="C13" s="19" t="s">
        <v>36</v>
      </c>
      <c r="D13" s="20" t="s">
        <v>37</v>
      </c>
      <c r="E13" s="13">
        <v>6</v>
      </c>
      <c r="F13" s="14">
        <v>0</v>
      </c>
      <c r="G13" s="41">
        <f t="shared" si="0"/>
        <v>29</v>
      </c>
      <c r="H13" s="21">
        <v>21</v>
      </c>
      <c r="I13" s="21">
        <v>8</v>
      </c>
      <c r="J13" s="21">
        <f t="shared" si="1"/>
        <v>28</v>
      </c>
      <c r="K13" s="21">
        <v>17</v>
      </c>
      <c r="L13" s="21">
        <v>11</v>
      </c>
      <c r="M13" s="21">
        <f t="shared" si="2"/>
        <v>29</v>
      </c>
      <c r="N13" s="21">
        <v>17</v>
      </c>
      <c r="O13" s="21">
        <v>12</v>
      </c>
      <c r="P13" s="21">
        <f t="shared" si="3"/>
        <v>86</v>
      </c>
      <c r="Q13" s="21">
        <f t="shared" si="4"/>
        <v>55</v>
      </c>
      <c r="R13" s="21">
        <f t="shared" si="5"/>
        <v>31</v>
      </c>
      <c r="S13" s="21">
        <f t="shared" si="15"/>
        <v>0</v>
      </c>
      <c r="T13" s="21">
        <v>0</v>
      </c>
      <c r="U13" s="21">
        <v>0</v>
      </c>
      <c r="V13" s="21">
        <f t="shared" si="16"/>
        <v>0</v>
      </c>
      <c r="W13" s="21">
        <v>0</v>
      </c>
      <c r="X13" s="21">
        <v>0</v>
      </c>
      <c r="Y13" s="21">
        <f t="shared" si="17"/>
        <v>0</v>
      </c>
      <c r="Z13" s="21">
        <v>0</v>
      </c>
      <c r="AA13" s="21">
        <v>0</v>
      </c>
      <c r="AB13" s="21">
        <f t="shared" si="18"/>
        <v>0</v>
      </c>
      <c r="AC13" s="21">
        <v>0</v>
      </c>
      <c r="AD13" s="21">
        <v>0</v>
      </c>
      <c r="AE13" s="21">
        <f t="shared" si="19"/>
        <v>0</v>
      </c>
      <c r="AF13" s="21">
        <v>0</v>
      </c>
      <c r="AG13" s="21">
        <v>0</v>
      </c>
      <c r="AH13" s="21">
        <f t="shared" si="20"/>
        <v>0</v>
      </c>
      <c r="AI13" s="21">
        <f t="shared" si="6"/>
        <v>0</v>
      </c>
      <c r="AJ13" s="21">
        <f t="shared" si="7"/>
        <v>0</v>
      </c>
      <c r="AK13" s="21">
        <f t="shared" si="8"/>
        <v>0</v>
      </c>
      <c r="AL13" s="21">
        <v>0</v>
      </c>
      <c r="AM13" s="22">
        <v>0</v>
      </c>
      <c r="AN13" s="41">
        <f t="shared" si="9"/>
        <v>13</v>
      </c>
      <c r="AO13" s="21">
        <v>7</v>
      </c>
      <c r="AP13" s="21">
        <v>6</v>
      </c>
      <c r="AQ13" s="21">
        <f t="shared" si="10"/>
        <v>0</v>
      </c>
      <c r="AR13" s="21">
        <v>0</v>
      </c>
      <c r="AS13" s="21">
        <v>0</v>
      </c>
      <c r="AT13" s="21">
        <f t="shared" si="11"/>
        <v>0</v>
      </c>
      <c r="AU13" s="21">
        <v>0</v>
      </c>
      <c r="AV13" s="22">
        <v>0</v>
      </c>
      <c r="AW13" s="41">
        <f t="shared" si="12"/>
        <v>3</v>
      </c>
      <c r="AX13" s="21">
        <v>2</v>
      </c>
      <c r="AY13" s="21">
        <v>1</v>
      </c>
      <c r="AZ13" s="21">
        <f t="shared" si="13"/>
        <v>0</v>
      </c>
      <c r="BA13" s="21">
        <v>0</v>
      </c>
      <c r="BB13" s="21">
        <v>0</v>
      </c>
      <c r="BC13" s="21">
        <f t="shared" si="14"/>
        <v>0</v>
      </c>
      <c r="BD13" s="21">
        <v>0</v>
      </c>
      <c r="BE13" s="80">
        <v>0</v>
      </c>
      <c r="BF13" s="10"/>
    </row>
    <row r="14" spans="1:58" ht="33" customHeight="1">
      <c r="A14" s="131"/>
      <c r="B14" s="18" t="s">
        <v>38</v>
      </c>
      <c r="C14" s="19" t="s">
        <v>39</v>
      </c>
      <c r="D14" s="20" t="s">
        <v>40</v>
      </c>
      <c r="E14" s="13">
        <v>33</v>
      </c>
      <c r="F14" s="14">
        <v>8</v>
      </c>
      <c r="G14" s="41">
        <f t="shared" si="0"/>
        <v>294</v>
      </c>
      <c r="H14" s="21">
        <v>244</v>
      </c>
      <c r="I14" s="21">
        <v>50</v>
      </c>
      <c r="J14" s="21">
        <f t="shared" si="1"/>
        <v>291</v>
      </c>
      <c r="K14" s="21">
        <v>244</v>
      </c>
      <c r="L14" s="21">
        <v>47</v>
      </c>
      <c r="M14" s="21">
        <f t="shared" si="2"/>
        <v>279</v>
      </c>
      <c r="N14" s="21">
        <v>229</v>
      </c>
      <c r="O14" s="21">
        <v>50</v>
      </c>
      <c r="P14" s="21">
        <f t="shared" si="3"/>
        <v>864</v>
      </c>
      <c r="Q14" s="21">
        <f t="shared" si="4"/>
        <v>717</v>
      </c>
      <c r="R14" s="21">
        <f t="shared" si="5"/>
        <v>147</v>
      </c>
      <c r="S14" s="21">
        <f t="shared" si="15"/>
        <v>0</v>
      </c>
      <c r="T14" s="21">
        <v>0</v>
      </c>
      <c r="U14" s="21">
        <v>0</v>
      </c>
      <c r="V14" s="21">
        <f t="shared" si="16"/>
        <v>10</v>
      </c>
      <c r="W14" s="21">
        <v>8</v>
      </c>
      <c r="X14" s="21">
        <v>2</v>
      </c>
      <c r="Y14" s="21">
        <f t="shared" si="17"/>
        <v>16</v>
      </c>
      <c r="Z14" s="21">
        <v>15</v>
      </c>
      <c r="AA14" s="21">
        <v>1</v>
      </c>
      <c r="AB14" s="21">
        <f t="shared" si="18"/>
        <v>14</v>
      </c>
      <c r="AC14" s="21">
        <v>14</v>
      </c>
      <c r="AD14" s="21">
        <v>0</v>
      </c>
      <c r="AE14" s="21">
        <f t="shared" si="19"/>
        <v>14</v>
      </c>
      <c r="AF14" s="21">
        <v>14</v>
      </c>
      <c r="AG14" s="21">
        <v>0</v>
      </c>
      <c r="AH14" s="21">
        <f t="shared" si="20"/>
        <v>54</v>
      </c>
      <c r="AI14" s="21">
        <f t="shared" si="6"/>
        <v>51</v>
      </c>
      <c r="AJ14" s="21">
        <f t="shared" si="7"/>
        <v>3</v>
      </c>
      <c r="AK14" s="21">
        <f t="shared" si="8"/>
        <v>0</v>
      </c>
      <c r="AL14" s="21">
        <v>0</v>
      </c>
      <c r="AM14" s="22">
        <v>0</v>
      </c>
      <c r="AN14" s="41">
        <f t="shared" si="9"/>
        <v>97</v>
      </c>
      <c r="AO14" s="21">
        <v>67</v>
      </c>
      <c r="AP14" s="21">
        <v>30</v>
      </c>
      <c r="AQ14" s="21">
        <f t="shared" si="10"/>
        <v>25</v>
      </c>
      <c r="AR14" s="21">
        <v>21</v>
      </c>
      <c r="AS14" s="21">
        <v>4</v>
      </c>
      <c r="AT14" s="21">
        <f t="shared" si="11"/>
        <v>0</v>
      </c>
      <c r="AU14" s="21">
        <v>0</v>
      </c>
      <c r="AV14" s="22">
        <v>0</v>
      </c>
      <c r="AW14" s="41">
        <f t="shared" si="12"/>
        <v>13</v>
      </c>
      <c r="AX14" s="21">
        <v>7</v>
      </c>
      <c r="AY14" s="21">
        <v>6</v>
      </c>
      <c r="AZ14" s="21">
        <f t="shared" si="13"/>
        <v>1</v>
      </c>
      <c r="BA14" s="21">
        <v>1</v>
      </c>
      <c r="BB14" s="21">
        <v>0</v>
      </c>
      <c r="BC14" s="21">
        <f t="shared" si="14"/>
        <v>0</v>
      </c>
      <c r="BD14" s="21">
        <v>0</v>
      </c>
      <c r="BE14" s="80">
        <v>0</v>
      </c>
      <c r="BF14" s="10"/>
    </row>
    <row r="15" spans="1:58" ht="33" customHeight="1">
      <c r="A15" s="131"/>
      <c r="B15" s="18" t="s">
        <v>41</v>
      </c>
      <c r="C15" s="19" t="s">
        <v>42</v>
      </c>
      <c r="D15" s="20" t="s">
        <v>43</v>
      </c>
      <c r="E15" s="13">
        <v>21</v>
      </c>
      <c r="F15" s="14">
        <v>0</v>
      </c>
      <c r="G15" s="41">
        <f t="shared" si="0"/>
        <v>241</v>
      </c>
      <c r="H15" s="21">
        <v>83</v>
      </c>
      <c r="I15" s="21">
        <v>158</v>
      </c>
      <c r="J15" s="21">
        <f t="shared" si="1"/>
        <v>247</v>
      </c>
      <c r="K15" s="21">
        <v>94</v>
      </c>
      <c r="L15" s="21">
        <v>153</v>
      </c>
      <c r="M15" s="21">
        <f t="shared" si="2"/>
        <v>243</v>
      </c>
      <c r="N15" s="21">
        <v>93</v>
      </c>
      <c r="O15" s="21">
        <v>150</v>
      </c>
      <c r="P15" s="21">
        <f t="shared" si="3"/>
        <v>731</v>
      </c>
      <c r="Q15" s="21">
        <f t="shared" si="4"/>
        <v>270</v>
      </c>
      <c r="R15" s="21">
        <f t="shared" si="5"/>
        <v>461</v>
      </c>
      <c r="S15" s="21">
        <f t="shared" si="15"/>
        <v>0</v>
      </c>
      <c r="T15" s="21">
        <v>0</v>
      </c>
      <c r="U15" s="21">
        <v>0</v>
      </c>
      <c r="V15" s="21">
        <f t="shared" si="16"/>
        <v>0</v>
      </c>
      <c r="W15" s="21">
        <v>0</v>
      </c>
      <c r="X15" s="21">
        <v>0</v>
      </c>
      <c r="Y15" s="21">
        <f t="shared" si="17"/>
        <v>0</v>
      </c>
      <c r="Z15" s="21">
        <v>0</v>
      </c>
      <c r="AA15" s="21">
        <v>0</v>
      </c>
      <c r="AB15" s="21">
        <f t="shared" si="18"/>
        <v>0</v>
      </c>
      <c r="AC15" s="21">
        <v>0</v>
      </c>
      <c r="AD15" s="21">
        <v>0</v>
      </c>
      <c r="AE15" s="21">
        <f t="shared" si="19"/>
        <v>0</v>
      </c>
      <c r="AF15" s="21">
        <v>0</v>
      </c>
      <c r="AG15" s="21">
        <v>0</v>
      </c>
      <c r="AH15" s="21">
        <f t="shared" si="20"/>
        <v>0</v>
      </c>
      <c r="AI15" s="21">
        <f t="shared" si="6"/>
        <v>0</v>
      </c>
      <c r="AJ15" s="21">
        <f t="shared" si="7"/>
        <v>0</v>
      </c>
      <c r="AK15" s="21">
        <f t="shared" si="8"/>
        <v>0</v>
      </c>
      <c r="AL15" s="21">
        <v>0</v>
      </c>
      <c r="AM15" s="22">
        <v>0</v>
      </c>
      <c r="AN15" s="41">
        <f t="shared" si="9"/>
        <v>50</v>
      </c>
      <c r="AO15" s="21">
        <v>25</v>
      </c>
      <c r="AP15" s="21">
        <v>25</v>
      </c>
      <c r="AQ15" s="21">
        <f t="shared" si="10"/>
        <v>0</v>
      </c>
      <c r="AR15" s="21">
        <v>0</v>
      </c>
      <c r="AS15" s="21">
        <v>0</v>
      </c>
      <c r="AT15" s="21">
        <f t="shared" si="11"/>
        <v>0</v>
      </c>
      <c r="AU15" s="21">
        <v>0</v>
      </c>
      <c r="AV15" s="22">
        <v>0</v>
      </c>
      <c r="AW15" s="41">
        <f t="shared" si="12"/>
        <v>9</v>
      </c>
      <c r="AX15" s="21">
        <v>5</v>
      </c>
      <c r="AY15" s="21">
        <v>4</v>
      </c>
      <c r="AZ15" s="21">
        <f t="shared" si="13"/>
        <v>0</v>
      </c>
      <c r="BA15" s="21">
        <v>0</v>
      </c>
      <c r="BB15" s="21">
        <v>0</v>
      </c>
      <c r="BC15" s="21">
        <f t="shared" si="14"/>
        <v>0</v>
      </c>
      <c r="BD15" s="21">
        <v>0</v>
      </c>
      <c r="BE15" s="80">
        <v>0</v>
      </c>
      <c r="BF15" s="10"/>
    </row>
    <row r="16" spans="1:58" ht="33" customHeight="1">
      <c r="A16" s="131"/>
      <c r="B16" s="18" t="s">
        <v>44</v>
      </c>
      <c r="C16" s="19" t="s">
        <v>39</v>
      </c>
      <c r="D16" s="20" t="s">
        <v>45</v>
      </c>
      <c r="E16" s="73">
        <v>0</v>
      </c>
      <c r="F16" s="74">
        <v>15</v>
      </c>
      <c r="G16" s="41">
        <f t="shared" si="0"/>
        <v>0</v>
      </c>
      <c r="H16" s="21">
        <v>0</v>
      </c>
      <c r="I16" s="21">
        <v>0</v>
      </c>
      <c r="J16" s="21">
        <f t="shared" si="1"/>
        <v>0</v>
      </c>
      <c r="K16" s="21">
        <v>0</v>
      </c>
      <c r="L16" s="21">
        <v>0</v>
      </c>
      <c r="M16" s="21">
        <f t="shared" si="2"/>
        <v>0</v>
      </c>
      <c r="N16" s="21">
        <v>0</v>
      </c>
      <c r="O16" s="21">
        <v>0</v>
      </c>
      <c r="P16" s="21">
        <f t="shared" si="3"/>
        <v>0</v>
      </c>
      <c r="Q16" s="21">
        <f t="shared" si="4"/>
        <v>0</v>
      </c>
      <c r="R16" s="21">
        <f t="shared" si="5"/>
        <v>0</v>
      </c>
      <c r="S16" s="21">
        <f t="shared" si="15"/>
        <v>0</v>
      </c>
      <c r="T16" s="21">
        <v>0</v>
      </c>
      <c r="U16" s="21">
        <v>0</v>
      </c>
      <c r="V16" s="21">
        <f t="shared" si="16"/>
        <v>104</v>
      </c>
      <c r="W16" s="21">
        <v>45</v>
      </c>
      <c r="X16" s="21">
        <v>59</v>
      </c>
      <c r="Y16" s="21">
        <f t="shared" si="17"/>
        <v>89</v>
      </c>
      <c r="Z16" s="21">
        <v>43</v>
      </c>
      <c r="AA16" s="21">
        <v>46</v>
      </c>
      <c r="AB16" s="21">
        <f t="shared" si="18"/>
        <v>46</v>
      </c>
      <c r="AC16" s="21">
        <v>23</v>
      </c>
      <c r="AD16" s="21">
        <v>23</v>
      </c>
      <c r="AE16" s="21">
        <f t="shared" si="19"/>
        <v>18</v>
      </c>
      <c r="AF16" s="21">
        <v>9</v>
      </c>
      <c r="AG16" s="21">
        <v>9</v>
      </c>
      <c r="AH16" s="21">
        <f t="shared" si="20"/>
        <v>257</v>
      </c>
      <c r="AI16" s="21">
        <f t="shared" si="6"/>
        <v>120</v>
      </c>
      <c r="AJ16" s="21">
        <f t="shared" si="7"/>
        <v>137</v>
      </c>
      <c r="AK16" s="21">
        <f t="shared" si="8"/>
        <v>209</v>
      </c>
      <c r="AL16" s="21">
        <v>102</v>
      </c>
      <c r="AM16" s="22">
        <v>107</v>
      </c>
      <c r="AN16" s="41">
        <f t="shared" si="9"/>
        <v>0</v>
      </c>
      <c r="AO16" s="21">
        <v>0</v>
      </c>
      <c r="AP16" s="21">
        <v>0</v>
      </c>
      <c r="AQ16" s="21">
        <f t="shared" si="10"/>
        <v>37</v>
      </c>
      <c r="AR16" s="21">
        <v>18</v>
      </c>
      <c r="AS16" s="21">
        <v>19</v>
      </c>
      <c r="AT16" s="21">
        <f t="shared" si="11"/>
        <v>15</v>
      </c>
      <c r="AU16" s="21">
        <v>8</v>
      </c>
      <c r="AV16" s="22">
        <v>7</v>
      </c>
      <c r="AW16" s="41">
        <f t="shared" si="12"/>
        <v>0</v>
      </c>
      <c r="AX16" s="21">
        <v>0</v>
      </c>
      <c r="AY16" s="21">
        <v>0</v>
      </c>
      <c r="AZ16" s="21">
        <f t="shared" si="13"/>
        <v>6</v>
      </c>
      <c r="BA16" s="21">
        <v>2</v>
      </c>
      <c r="BB16" s="21">
        <v>4</v>
      </c>
      <c r="BC16" s="21">
        <f t="shared" si="14"/>
        <v>3</v>
      </c>
      <c r="BD16" s="21">
        <v>2</v>
      </c>
      <c r="BE16" s="80">
        <v>1</v>
      </c>
      <c r="BF16" s="10"/>
    </row>
    <row r="17" spans="1:58" ht="33" customHeight="1">
      <c r="A17" s="131"/>
      <c r="B17" s="18" t="s">
        <v>46</v>
      </c>
      <c r="C17" s="19" t="s">
        <v>47</v>
      </c>
      <c r="D17" s="20" t="s">
        <v>48</v>
      </c>
      <c r="E17" s="13">
        <v>21</v>
      </c>
      <c r="F17" s="14">
        <v>4</v>
      </c>
      <c r="G17" s="41">
        <f t="shared" si="0"/>
        <v>280</v>
      </c>
      <c r="H17" s="21">
        <v>123</v>
      </c>
      <c r="I17" s="21">
        <v>157</v>
      </c>
      <c r="J17" s="21">
        <f t="shared" si="1"/>
        <v>253</v>
      </c>
      <c r="K17" s="21">
        <v>116</v>
      </c>
      <c r="L17" s="21">
        <v>137</v>
      </c>
      <c r="M17" s="21">
        <f t="shared" si="2"/>
        <v>275</v>
      </c>
      <c r="N17" s="21">
        <v>121</v>
      </c>
      <c r="O17" s="21">
        <v>154</v>
      </c>
      <c r="P17" s="21">
        <f t="shared" si="3"/>
        <v>808</v>
      </c>
      <c r="Q17" s="21">
        <f t="shared" si="4"/>
        <v>360</v>
      </c>
      <c r="R17" s="21">
        <f t="shared" si="5"/>
        <v>448</v>
      </c>
      <c r="S17" s="21">
        <f t="shared" si="15"/>
        <v>0</v>
      </c>
      <c r="T17" s="21">
        <v>0</v>
      </c>
      <c r="U17" s="21">
        <v>0</v>
      </c>
      <c r="V17" s="21">
        <f t="shared" si="16"/>
        <v>11</v>
      </c>
      <c r="W17" s="21">
        <v>4</v>
      </c>
      <c r="X17" s="21">
        <v>7</v>
      </c>
      <c r="Y17" s="21">
        <f t="shared" si="17"/>
        <v>14</v>
      </c>
      <c r="Z17" s="21">
        <v>8</v>
      </c>
      <c r="AA17" s="21">
        <v>6</v>
      </c>
      <c r="AB17" s="21">
        <f t="shared" si="18"/>
        <v>5</v>
      </c>
      <c r="AC17" s="21">
        <v>4</v>
      </c>
      <c r="AD17" s="21">
        <v>1</v>
      </c>
      <c r="AE17" s="21">
        <f t="shared" si="19"/>
        <v>12</v>
      </c>
      <c r="AF17" s="21">
        <v>12</v>
      </c>
      <c r="AG17" s="21">
        <v>0</v>
      </c>
      <c r="AH17" s="21">
        <f t="shared" si="20"/>
        <v>42</v>
      </c>
      <c r="AI17" s="21">
        <f t="shared" si="6"/>
        <v>28</v>
      </c>
      <c r="AJ17" s="21">
        <f t="shared" si="7"/>
        <v>14</v>
      </c>
      <c r="AK17" s="21">
        <f t="shared" si="8"/>
        <v>0</v>
      </c>
      <c r="AL17" s="21">
        <v>0</v>
      </c>
      <c r="AM17" s="22">
        <v>0</v>
      </c>
      <c r="AN17" s="41">
        <f t="shared" si="9"/>
        <v>57</v>
      </c>
      <c r="AO17" s="21">
        <v>27</v>
      </c>
      <c r="AP17" s="21">
        <v>30</v>
      </c>
      <c r="AQ17" s="21">
        <f t="shared" si="10"/>
        <v>8</v>
      </c>
      <c r="AR17" s="21">
        <v>5</v>
      </c>
      <c r="AS17" s="21">
        <v>3</v>
      </c>
      <c r="AT17" s="21">
        <f t="shared" si="11"/>
        <v>0</v>
      </c>
      <c r="AU17" s="21">
        <v>0</v>
      </c>
      <c r="AV17" s="22">
        <v>0</v>
      </c>
      <c r="AW17" s="41">
        <f t="shared" si="12"/>
        <v>7</v>
      </c>
      <c r="AX17" s="21">
        <v>4</v>
      </c>
      <c r="AY17" s="21">
        <v>3</v>
      </c>
      <c r="AZ17" s="21">
        <f t="shared" si="13"/>
        <v>0</v>
      </c>
      <c r="BA17" s="21">
        <v>0</v>
      </c>
      <c r="BB17" s="21">
        <v>0</v>
      </c>
      <c r="BC17" s="21">
        <f t="shared" si="14"/>
        <v>0</v>
      </c>
      <c r="BD17" s="21">
        <v>0</v>
      </c>
      <c r="BE17" s="80">
        <v>0</v>
      </c>
      <c r="BF17" s="10"/>
    </row>
    <row r="18" spans="1:58" ht="33" customHeight="1">
      <c r="A18" s="131"/>
      <c r="B18" s="29" t="s">
        <v>151</v>
      </c>
      <c r="C18" s="30" t="s">
        <v>172</v>
      </c>
      <c r="D18" s="31" t="s">
        <v>173</v>
      </c>
      <c r="E18" s="13">
        <v>18</v>
      </c>
      <c r="F18" s="14">
        <v>0</v>
      </c>
      <c r="G18" s="41">
        <f t="shared" si="0"/>
        <v>193</v>
      </c>
      <c r="H18" s="21">
        <v>106</v>
      </c>
      <c r="I18" s="21">
        <v>87</v>
      </c>
      <c r="J18" s="21">
        <f t="shared" si="1"/>
        <v>190</v>
      </c>
      <c r="K18" s="21">
        <v>100</v>
      </c>
      <c r="L18" s="21">
        <v>90</v>
      </c>
      <c r="M18" s="21">
        <f t="shared" si="2"/>
        <v>183</v>
      </c>
      <c r="N18" s="21">
        <v>107</v>
      </c>
      <c r="O18" s="21">
        <v>76</v>
      </c>
      <c r="P18" s="21">
        <f t="shared" si="3"/>
        <v>566</v>
      </c>
      <c r="Q18" s="21">
        <f t="shared" si="4"/>
        <v>313</v>
      </c>
      <c r="R18" s="21">
        <f t="shared" si="5"/>
        <v>253</v>
      </c>
      <c r="S18" s="21">
        <f t="shared" si="15"/>
        <v>0</v>
      </c>
      <c r="T18" s="21">
        <v>0</v>
      </c>
      <c r="U18" s="21">
        <v>0</v>
      </c>
      <c r="V18" s="21">
        <f t="shared" si="16"/>
        <v>0</v>
      </c>
      <c r="W18" s="21">
        <v>0</v>
      </c>
      <c r="X18" s="21">
        <v>0</v>
      </c>
      <c r="Y18" s="21">
        <f t="shared" si="17"/>
        <v>0</v>
      </c>
      <c r="Z18" s="21">
        <v>0</v>
      </c>
      <c r="AA18" s="21">
        <v>0</v>
      </c>
      <c r="AB18" s="21">
        <f t="shared" si="18"/>
        <v>0</v>
      </c>
      <c r="AC18" s="21">
        <v>0</v>
      </c>
      <c r="AD18" s="21">
        <v>0</v>
      </c>
      <c r="AE18" s="21">
        <f t="shared" si="19"/>
        <v>0</v>
      </c>
      <c r="AF18" s="21">
        <v>0</v>
      </c>
      <c r="AG18" s="21">
        <v>0</v>
      </c>
      <c r="AH18" s="21">
        <f t="shared" si="20"/>
        <v>0</v>
      </c>
      <c r="AI18" s="21">
        <f t="shared" si="6"/>
        <v>0</v>
      </c>
      <c r="AJ18" s="21">
        <f t="shared" si="7"/>
        <v>0</v>
      </c>
      <c r="AK18" s="21">
        <f t="shared" si="8"/>
        <v>0</v>
      </c>
      <c r="AL18" s="21">
        <v>0</v>
      </c>
      <c r="AM18" s="22">
        <v>0</v>
      </c>
      <c r="AN18" s="41">
        <f t="shared" si="9"/>
        <v>56</v>
      </c>
      <c r="AO18" s="21">
        <v>28</v>
      </c>
      <c r="AP18" s="21">
        <v>28</v>
      </c>
      <c r="AQ18" s="21">
        <f t="shared" si="10"/>
        <v>0</v>
      </c>
      <c r="AR18" s="21">
        <v>0</v>
      </c>
      <c r="AS18" s="21">
        <v>0</v>
      </c>
      <c r="AT18" s="21">
        <f t="shared" si="11"/>
        <v>0</v>
      </c>
      <c r="AU18" s="21">
        <v>0</v>
      </c>
      <c r="AV18" s="22">
        <v>0</v>
      </c>
      <c r="AW18" s="41">
        <f t="shared" si="12"/>
        <v>8</v>
      </c>
      <c r="AX18" s="21">
        <v>5</v>
      </c>
      <c r="AY18" s="21">
        <v>3</v>
      </c>
      <c r="AZ18" s="21">
        <f t="shared" si="13"/>
        <v>0</v>
      </c>
      <c r="BA18" s="21">
        <v>0</v>
      </c>
      <c r="BB18" s="21">
        <v>0</v>
      </c>
      <c r="BC18" s="21">
        <f t="shared" si="14"/>
        <v>0</v>
      </c>
      <c r="BD18" s="21">
        <v>0</v>
      </c>
      <c r="BE18" s="80">
        <v>0</v>
      </c>
      <c r="BF18" s="10"/>
    </row>
    <row r="19" spans="1:58" ht="33" customHeight="1">
      <c r="A19" s="131"/>
      <c r="B19" s="18" t="s">
        <v>49</v>
      </c>
      <c r="C19" s="19" t="s">
        <v>50</v>
      </c>
      <c r="D19" s="20" t="s">
        <v>178</v>
      </c>
      <c r="E19" s="13">
        <v>14</v>
      </c>
      <c r="F19" s="14">
        <v>0</v>
      </c>
      <c r="G19" s="41">
        <f t="shared" si="0"/>
        <v>135</v>
      </c>
      <c r="H19" s="21">
        <v>69</v>
      </c>
      <c r="I19" s="21">
        <v>66</v>
      </c>
      <c r="J19" s="21">
        <f t="shared" si="1"/>
        <v>123</v>
      </c>
      <c r="K19" s="21">
        <v>63</v>
      </c>
      <c r="L19" s="21">
        <v>60</v>
      </c>
      <c r="M19" s="21">
        <f t="shared" si="2"/>
        <v>129</v>
      </c>
      <c r="N19" s="21">
        <v>74</v>
      </c>
      <c r="O19" s="21">
        <v>55</v>
      </c>
      <c r="P19" s="21">
        <f t="shared" si="3"/>
        <v>387</v>
      </c>
      <c r="Q19" s="21">
        <f t="shared" si="4"/>
        <v>206</v>
      </c>
      <c r="R19" s="21">
        <f t="shared" si="5"/>
        <v>181</v>
      </c>
      <c r="S19" s="21">
        <f t="shared" si="15"/>
        <v>0</v>
      </c>
      <c r="T19" s="21">
        <v>0</v>
      </c>
      <c r="U19" s="21">
        <v>0</v>
      </c>
      <c r="V19" s="21">
        <f t="shared" si="16"/>
        <v>0</v>
      </c>
      <c r="W19" s="21">
        <v>0</v>
      </c>
      <c r="X19" s="21">
        <v>0</v>
      </c>
      <c r="Y19" s="21">
        <f t="shared" si="17"/>
        <v>0</v>
      </c>
      <c r="Z19" s="21">
        <v>0</v>
      </c>
      <c r="AA19" s="21">
        <v>0</v>
      </c>
      <c r="AB19" s="21">
        <f t="shared" si="18"/>
        <v>0</v>
      </c>
      <c r="AC19" s="21">
        <v>0</v>
      </c>
      <c r="AD19" s="21">
        <v>0</v>
      </c>
      <c r="AE19" s="21">
        <f t="shared" si="19"/>
        <v>0</v>
      </c>
      <c r="AF19" s="21">
        <v>0</v>
      </c>
      <c r="AG19" s="21">
        <v>0</v>
      </c>
      <c r="AH19" s="21">
        <f t="shared" si="20"/>
        <v>0</v>
      </c>
      <c r="AI19" s="21">
        <f t="shared" si="6"/>
        <v>0</v>
      </c>
      <c r="AJ19" s="21">
        <f t="shared" si="7"/>
        <v>0</v>
      </c>
      <c r="AK19" s="21">
        <f t="shared" si="8"/>
        <v>0</v>
      </c>
      <c r="AL19" s="21">
        <v>0</v>
      </c>
      <c r="AM19" s="22">
        <v>0</v>
      </c>
      <c r="AN19" s="41">
        <f t="shared" si="9"/>
        <v>37</v>
      </c>
      <c r="AO19" s="21">
        <v>19</v>
      </c>
      <c r="AP19" s="21">
        <v>18</v>
      </c>
      <c r="AQ19" s="21">
        <f t="shared" si="10"/>
        <v>0</v>
      </c>
      <c r="AR19" s="21">
        <v>0</v>
      </c>
      <c r="AS19" s="21">
        <v>0</v>
      </c>
      <c r="AT19" s="21">
        <f t="shared" si="11"/>
        <v>0</v>
      </c>
      <c r="AU19" s="21">
        <v>0</v>
      </c>
      <c r="AV19" s="22">
        <v>0</v>
      </c>
      <c r="AW19" s="41">
        <f t="shared" si="12"/>
        <v>5</v>
      </c>
      <c r="AX19" s="21">
        <v>4</v>
      </c>
      <c r="AY19" s="21">
        <v>1</v>
      </c>
      <c r="AZ19" s="21">
        <f t="shared" si="13"/>
        <v>0</v>
      </c>
      <c r="BA19" s="21">
        <v>0</v>
      </c>
      <c r="BB19" s="21">
        <v>0</v>
      </c>
      <c r="BC19" s="21">
        <f t="shared" si="14"/>
        <v>0</v>
      </c>
      <c r="BD19" s="21">
        <v>0</v>
      </c>
      <c r="BE19" s="80">
        <v>0</v>
      </c>
      <c r="BF19" s="10"/>
    </row>
    <row r="20" spans="1:58" ht="33" customHeight="1">
      <c r="A20" s="131"/>
      <c r="B20" s="18" t="s">
        <v>51</v>
      </c>
      <c r="C20" s="19" t="s">
        <v>52</v>
      </c>
      <c r="D20" s="20" t="s">
        <v>53</v>
      </c>
      <c r="E20" s="13">
        <v>15</v>
      </c>
      <c r="F20" s="14">
        <v>0</v>
      </c>
      <c r="G20" s="41">
        <f t="shared" si="0"/>
        <v>169</v>
      </c>
      <c r="H20" s="21">
        <v>83</v>
      </c>
      <c r="I20" s="21">
        <v>86</v>
      </c>
      <c r="J20" s="21">
        <f t="shared" si="1"/>
        <v>166</v>
      </c>
      <c r="K20" s="21">
        <v>85</v>
      </c>
      <c r="L20" s="21">
        <v>81</v>
      </c>
      <c r="M20" s="21">
        <f t="shared" si="2"/>
        <v>169</v>
      </c>
      <c r="N20" s="21">
        <v>93</v>
      </c>
      <c r="O20" s="21">
        <v>76</v>
      </c>
      <c r="P20" s="21">
        <f t="shared" si="3"/>
        <v>504</v>
      </c>
      <c r="Q20" s="21">
        <f t="shared" si="4"/>
        <v>261</v>
      </c>
      <c r="R20" s="21">
        <f t="shared" si="5"/>
        <v>243</v>
      </c>
      <c r="S20" s="21">
        <f aca="true" t="shared" si="21" ref="S20:S30">SUM(T20:U20)</f>
        <v>0</v>
      </c>
      <c r="T20" s="21">
        <v>0</v>
      </c>
      <c r="U20" s="21">
        <v>0</v>
      </c>
      <c r="V20" s="21">
        <f aca="true" t="shared" si="22" ref="V20:V30">SUM(W20:X20)</f>
        <v>0</v>
      </c>
      <c r="W20" s="21">
        <v>0</v>
      </c>
      <c r="X20" s="21">
        <v>0</v>
      </c>
      <c r="Y20" s="21">
        <f aca="true" t="shared" si="23" ref="Y20:Y30">SUM(Z20:AA20)</f>
        <v>0</v>
      </c>
      <c r="Z20" s="21">
        <v>0</v>
      </c>
      <c r="AA20" s="21">
        <v>0</v>
      </c>
      <c r="AB20" s="21">
        <f aca="true" t="shared" si="24" ref="AB20:AB30">SUM(AC20:AD20)</f>
        <v>0</v>
      </c>
      <c r="AC20" s="21">
        <v>0</v>
      </c>
      <c r="AD20" s="21">
        <v>0</v>
      </c>
      <c r="AE20" s="21">
        <f aca="true" t="shared" si="25" ref="AE20:AE30">SUM(AF20:AG20)</f>
        <v>0</v>
      </c>
      <c r="AF20" s="21">
        <v>0</v>
      </c>
      <c r="AG20" s="21">
        <v>0</v>
      </c>
      <c r="AH20" s="21">
        <f aca="true" t="shared" si="26" ref="AH20:AH30">SUM(AI20:AJ20)</f>
        <v>0</v>
      </c>
      <c r="AI20" s="21">
        <f t="shared" si="6"/>
        <v>0</v>
      </c>
      <c r="AJ20" s="21">
        <f t="shared" si="7"/>
        <v>0</v>
      </c>
      <c r="AK20" s="21">
        <f t="shared" si="8"/>
        <v>0</v>
      </c>
      <c r="AL20" s="21">
        <v>0</v>
      </c>
      <c r="AM20" s="22">
        <v>0</v>
      </c>
      <c r="AN20" s="41">
        <f t="shared" si="9"/>
        <v>39</v>
      </c>
      <c r="AO20" s="21">
        <v>21</v>
      </c>
      <c r="AP20" s="21">
        <v>18</v>
      </c>
      <c r="AQ20" s="21">
        <f t="shared" si="10"/>
        <v>0</v>
      </c>
      <c r="AR20" s="21">
        <v>0</v>
      </c>
      <c r="AS20" s="21">
        <v>0</v>
      </c>
      <c r="AT20" s="21">
        <f t="shared" si="11"/>
        <v>0</v>
      </c>
      <c r="AU20" s="21">
        <v>0</v>
      </c>
      <c r="AV20" s="22">
        <v>0</v>
      </c>
      <c r="AW20" s="41">
        <f t="shared" si="12"/>
        <v>7</v>
      </c>
      <c r="AX20" s="21">
        <v>3</v>
      </c>
      <c r="AY20" s="21">
        <v>4</v>
      </c>
      <c r="AZ20" s="21">
        <f t="shared" si="13"/>
        <v>0</v>
      </c>
      <c r="BA20" s="21">
        <v>0</v>
      </c>
      <c r="BB20" s="21">
        <v>0</v>
      </c>
      <c r="BC20" s="21">
        <f t="shared" si="14"/>
        <v>0</v>
      </c>
      <c r="BD20" s="21">
        <v>0</v>
      </c>
      <c r="BE20" s="80">
        <v>0</v>
      </c>
      <c r="BF20" s="10"/>
    </row>
    <row r="21" spans="1:58" ht="33" customHeight="1">
      <c r="A21" s="131"/>
      <c r="B21" s="18" t="s">
        <v>54</v>
      </c>
      <c r="C21" s="19" t="s">
        <v>55</v>
      </c>
      <c r="D21" s="20" t="s">
        <v>179</v>
      </c>
      <c r="E21" s="13">
        <v>18</v>
      </c>
      <c r="F21" s="14">
        <v>0</v>
      </c>
      <c r="G21" s="41">
        <f t="shared" si="0"/>
        <v>180</v>
      </c>
      <c r="H21" s="21">
        <v>56</v>
      </c>
      <c r="I21" s="21">
        <v>124</v>
      </c>
      <c r="J21" s="21">
        <f t="shared" si="1"/>
        <v>173</v>
      </c>
      <c r="K21" s="21">
        <v>63</v>
      </c>
      <c r="L21" s="21">
        <v>110</v>
      </c>
      <c r="M21" s="21">
        <f t="shared" si="2"/>
        <v>160</v>
      </c>
      <c r="N21" s="21">
        <v>72</v>
      </c>
      <c r="O21" s="21">
        <v>88</v>
      </c>
      <c r="P21" s="21">
        <f t="shared" si="3"/>
        <v>513</v>
      </c>
      <c r="Q21" s="21">
        <f t="shared" si="4"/>
        <v>191</v>
      </c>
      <c r="R21" s="21">
        <f t="shared" si="5"/>
        <v>322</v>
      </c>
      <c r="S21" s="21">
        <f t="shared" si="21"/>
        <v>0</v>
      </c>
      <c r="T21" s="21">
        <v>0</v>
      </c>
      <c r="U21" s="21">
        <v>0</v>
      </c>
      <c r="V21" s="21">
        <f t="shared" si="22"/>
        <v>0</v>
      </c>
      <c r="W21" s="21">
        <v>0</v>
      </c>
      <c r="X21" s="21">
        <v>0</v>
      </c>
      <c r="Y21" s="21">
        <f t="shared" si="23"/>
        <v>0</v>
      </c>
      <c r="Z21" s="21">
        <v>0</v>
      </c>
      <c r="AA21" s="21">
        <v>0</v>
      </c>
      <c r="AB21" s="21">
        <f t="shared" si="24"/>
        <v>0</v>
      </c>
      <c r="AC21" s="21">
        <v>0</v>
      </c>
      <c r="AD21" s="21">
        <v>0</v>
      </c>
      <c r="AE21" s="21">
        <f t="shared" si="25"/>
        <v>0</v>
      </c>
      <c r="AF21" s="21">
        <v>0</v>
      </c>
      <c r="AG21" s="21">
        <v>0</v>
      </c>
      <c r="AH21" s="21">
        <f t="shared" si="26"/>
        <v>0</v>
      </c>
      <c r="AI21" s="21">
        <f t="shared" si="6"/>
        <v>0</v>
      </c>
      <c r="AJ21" s="21">
        <f t="shared" si="7"/>
        <v>0</v>
      </c>
      <c r="AK21" s="21">
        <f t="shared" si="8"/>
        <v>0</v>
      </c>
      <c r="AL21" s="21">
        <v>0</v>
      </c>
      <c r="AM21" s="22">
        <v>0</v>
      </c>
      <c r="AN21" s="41">
        <f t="shared" si="9"/>
        <v>46</v>
      </c>
      <c r="AO21" s="21">
        <v>13</v>
      </c>
      <c r="AP21" s="21">
        <v>33</v>
      </c>
      <c r="AQ21" s="21">
        <f t="shared" si="10"/>
        <v>0</v>
      </c>
      <c r="AR21" s="21">
        <v>0</v>
      </c>
      <c r="AS21" s="21">
        <v>0</v>
      </c>
      <c r="AT21" s="21">
        <f t="shared" si="11"/>
        <v>0</v>
      </c>
      <c r="AU21" s="21">
        <v>0</v>
      </c>
      <c r="AV21" s="22">
        <v>0</v>
      </c>
      <c r="AW21" s="41">
        <f t="shared" si="12"/>
        <v>9</v>
      </c>
      <c r="AX21" s="21">
        <v>3</v>
      </c>
      <c r="AY21" s="21">
        <v>6</v>
      </c>
      <c r="AZ21" s="21">
        <f t="shared" si="13"/>
        <v>0</v>
      </c>
      <c r="BA21" s="21">
        <v>0</v>
      </c>
      <c r="BB21" s="21">
        <v>0</v>
      </c>
      <c r="BC21" s="21">
        <f t="shared" si="14"/>
        <v>0</v>
      </c>
      <c r="BD21" s="21">
        <v>0</v>
      </c>
      <c r="BE21" s="80">
        <v>0</v>
      </c>
      <c r="BF21" s="10"/>
    </row>
    <row r="22" spans="1:58" ht="33" customHeight="1">
      <c r="A22" s="131"/>
      <c r="B22" s="29" t="s">
        <v>152</v>
      </c>
      <c r="C22" s="19" t="s">
        <v>56</v>
      </c>
      <c r="D22" s="20" t="s">
        <v>57</v>
      </c>
      <c r="E22" s="13">
        <v>6</v>
      </c>
      <c r="F22" s="14">
        <v>0</v>
      </c>
      <c r="G22" s="41">
        <f t="shared" si="0"/>
        <v>26</v>
      </c>
      <c r="H22" s="21">
        <v>15</v>
      </c>
      <c r="I22" s="21">
        <v>11</v>
      </c>
      <c r="J22" s="21">
        <f t="shared" si="1"/>
        <v>27</v>
      </c>
      <c r="K22" s="21">
        <v>17</v>
      </c>
      <c r="L22" s="21">
        <v>10</v>
      </c>
      <c r="M22" s="21">
        <f t="shared" si="2"/>
        <v>14</v>
      </c>
      <c r="N22" s="21">
        <v>11</v>
      </c>
      <c r="O22" s="21">
        <v>3</v>
      </c>
      <c r="P22" s="21">
        <f t="shared" si="3"/>
        <v>67</v>
      </c>
      <c r="Q22" s="21">
        <f t="shared" si="4"/>
        <v>43</v>
      </c>
      <c r="R22" s="21">
        <f t="shared" si="5"/>
        <v>24</v>
      </c>
      <c r="S22" s="21">
        <f t="shared" si="21"/>
        <v>0</v>
      </c>
      <c r="T22" s="21">
        <v>0</v>
      </c>
      <c r="U22" s="21">
        <v>0</v>
      </c>
      <c r="V22" s="21">
        <f t="shared" si="22"/>
        <v>0</v>
      </c>
      <c r="W22" s="21">
        <v>0</v>
      </c>
      <c r="X22" s="21">
        <v>0</v>
      </c>
      <c r="Y22" s="21">
        <f t="shared" si="23"/>
        <v>0</v>
      </c>
      <c r="Z22" s="21">
        <v>0</v>
      </c>
      <c r="AA22" s="21">
        <v>0</v>
      </c>
      <c r="AB22" s="21">
        <f t="shared" si="24"/>
        <v>0</v>
      </c>
      <c r="AC22" s="21">
        <v>0</v>
      </c>
      <c r="AD22" s="21">
        <v>0</v>
      </c>
      <c r="AE22" s="21">
        <f t="shared" si="25"/>
        <v>0</v>
      </c>
      <c r="AF22" s="21">
        <v>0</v>
      </c>
      <c r="AG22" s="21">
        <v>0</v>
      </c>
      <c r="AH22" s="21">
        <f t="shared" si="26"/>
        <v>0</v>
      </c>
      <c r="AI22" s="21">
        <f t="shared" si="6"/>
        <v>0</v>
      </c>
      <c r="AJ22" s="21">
        <f t="shared" si="7"/>
        <v>0</v>
      </c>
      <c r="AK22" s="21">
        <f t="shared" si="8"/>
        <v>0</v>
      </c>
      <c r="AL22" s="21">
        <v>0</v>
      </c>
      <c r="AM22" s="22">
        <v>0</v>
      </c>
      <c r="AN22" s="41">
        <f t="shared" si="9"/>
        <v>15</v>
      </c>
      <c r="AO22" s="21">
        <v>9</v>
      </c>
      <c r="AP22" s="21">
        <v>6</v>
      </c>
      <c r="AQ22" s="21">
        <f t="shared" si="10"/>
        <v>0</v>
      </c>
      <c r="AR22" s="21">
        <v>0</v>
      </c>
      <c r="AS22" s="21">
        <v>0</v>
      </c>
      <c r="AT22" s="21">
        <f t="shared" si="11"/>
        <v>0</v>
      </c>
      <c r="AU22" s="21">
        <v>0</v>
      </c>
      <c r="AV22" s="22">
        <v>0</v>
      </c>
      <c r="AW22" s="41">
        <f t="shared" si="12"/>
        <v>5</v>
      </c>
      <c r="AX22" s="21">
        <v>4</v>
      </c>
      <c r="AY22" s="21">
        <v>1</v>
      </c>
      <c r="AZ22" s="21">
        <f t="shared" si="13"/>
        <v>0</v>
      </c>
      <c r="BA22" s="21">
        <v>0</v>
      </c>
      <c r="BB22" s="21">
        <v>0</v>
      </c>
      <c r="BC22" s="21">
        <f t="shared" si="14"/>
        <v>0</v>
      </c>
      <c r="BD22" s="21">
        <v>0</v>
      </c>
      <c r="BE22" s="80">
        <v>0</v>
      </c>
      <c r="BF22" s="10"/>
    </row>
    <row r="23" spans="1:58" ht="33" customHeight="1">
      <c r="A23" s="131"/>
      <c r="B23" s="29" t="s">
        <v>188</v>
      </c>
      <c r="C23" s="19" t="s">
        <v>58</v>
      </c>
      <c r="D23" s="20" t="s">
        <v>177</v>
      </c>
      <c r="E23" s="13">
        <v>18</v>
      </c>
      <c r="F23" s="14">
        <v>0</v>
      </c>
      <c r="G23" s="41">
        <f t="shared" si="0"/>
        <v>168</v>
      </c>
      <c r="H23" s="21">
        <v>118</v>
      </c>
      <c r="I23" s="21">
        <v>50</v>
      </c>
      <c r="J23" s="21">
        <f t="shared" si="1"/>
        <v>166</v>
      </c>
      <c r="K23" s="21">
        <v>125</v>
      </c>
      <c r="L23" s="21">
        <v>41</v>
      </c>
      <c r="M23" s="21">
        <f t="shared" si="2"/>
        <v>149</v>
      </c>
      <c r="N23" s="21">
        <v>121</v>
      </c>
      <c r="O23" s="21">
        <v>28</v>
      </c>
      <c r="P23" s="21">
        <f t="shared" si="3"/>
        <v>483</v>
      </c>
      <c r="Q23" s="21">
        <f t="shared" si="4"/>
        <v>364</v>
      </c>
      <c r="R23" s="21">
        <f t="shared" si="5"/>
        <v>119</v>
      </c>
      <c r="S23" s="21">
        <f t="shared" si="21"/>
        <v>0</v>
      </c>
      <c r="T23" s="21">
        <v>0</v>
      </c>
      <c r="U23" s="21">
        <v>0</v>
      </c>
      <c r="V23" s="21">
        <f t="shared" si="22"/>
        <v>0</v>
      </c>
      <c r="W23" s="21">
        <v>0</v>
      </c>
      <c r="X23" s="21">
        <v>0</v>
      </c>
      <c r="Y23" s="21">
        <f t="shared" si="23"/>
        <v>0</v>
      </c>
      <c r="Z23" s="21">
        <v>0</v>
      </c>
      <c r="AA23" s="21">
        <v>0</v>
      </c>
      <c r="AB23" s="21">
        <f t="shared" si="24"/>
        <v>0</v>
      </c>
      <c r="AC23" s="21">
        <v>0</v>
      </c>
      <c r="AD23" s="21">
        <v>0</v>
      </c>
      <c r="AE23" s="21">
        <f t="shared" si="25"/>
        <v>0</v>
      </c>
      <c r="AF23" s="21">
        <v>0</v>
      </c>
      <c r="AG23" s="21">
        <v>0</v>
      </c>
      <c r="AH23" s="21">
        <f t="shared" si="26"/>
        <v>0</v>
      </c>
      <c r="AI23" s="21">
        <f t="shared" si="6"/>
        <v>0</v>
      </c>
      <c r="AJ23" s="21">
        <f t="shared" si="7"/>
        <v>0</v>
      </c>
      <c r="AK23" s="21">
        <f t="shared" si="8"/>
        <v>0</v>
      </c>
      <c r="AL23" s="21">
        <v>0</v>
      </c>
      <c r="AM23" s="22">
        <v>0</v>
      </c>
      <c r="AN23" s="41">
        <f t="shared" si="9"/>
        <v>55</v>
      </c>
      <c r="AO23" s="21">
        <v>34</v>
      </c>
      <c r="AP23" s="21">
        <v>21</v>
      </c>
      <c r="AQ23" s="21">
        <f t="shared" si="10"/>
        <v>0</v>
      </c>
      <c r="AR23" s="21">
        <v>0</v>
      </c>
      <c r="AS23" s="21">
        <v>0</v>
      </c>
      <c r="AT23" s="21">
        <f t="shared" si="11"/>
        <v>0</v>
      </c>
      <c r="AU23" s="21">
        <v>0</v>
      </c>
      <c r="AV23" s="22">
        <v>0</v>
      </c>
      <c r="AW23" s="41">
        <f t="shared" si="12"/>
        <v>15</v>
      </c>
      <c r="AX23" s="21">
        <v>11</v>
      </c>
      <c r="AY23" s="21">
        <v>4</v>
      </c>
      <c r="AZ23" s="21">
        <f t="shared" si="13"/>
        <v>0</v>
      </c>
      <c r="BA23" s="21">
        <v>0</v>
      </c>
      <c r="BB23" s="21">
        <v>0</v>
      </c>
      <c r="BC23" s="21">
        <f t="shared" si="14"/>
        <v>0</v>
      </c>
      <c r="BD23" s="21">
        <v>0</v>
      </c>
      <c r="BE23" s="80">
        <v>0</v>
      </c>
      <c r="BF23" s="10"/>
    </row>
    <row r="24" spans="1:58" ht="33" customHeight="1">
      <c r="A24" s="131"/>
      <c r="B24" s="18" t="s">
        <v>59</v>
      </c>
      <c r="C24" s="19" t="s">
        <v>60</v>
      </c>
      <c r="D24" s="20" t="s">
        <v>61</v>
      </c>
      <c r="E24" s="13">
        <v>15</v>
      </c>
      <c r="F24" s="14">
        <v>4</v>
      </c>
      <c r="G24" s="41">
        <f t="shared" si="0"/>
        <v>184</v>
      </c>
      <c r="H24" s="21">
        <v>55</v>
      </c>
      <c r="I24" s="21">
        <v>129</v>
      </c>
      <c r="J24" s="21">
        <f t="shared" si="1"/>
        <v>178</v>
      </c>
      <c r="K24" s="21">
        <v>62</v>
      </c>
      <c r="L24" s="21">
        <v>116</v>
      </c>
      <c r="M24" s="21">
        <f t="shared" si="2"/>
        <v>183</v>
      </c>
      <c r="N24" s="21">
        <v>47</v>
      </c>
      <c r="O24" s="21">
        <v>136</v>
      </c>
      <c r="P24" s="21">
        <f t="shared" si="3"/>
        <v>545</v>
      </c>
      <c r="Q24" s="21">
        <f t="shared" si="4"/>
        <v>164</v>
      </c>
      <c r="R24" s="21">
        <f t="shared" si="5"/>
        <v>381</v>
      </c>
      <c r="S24" s="21">
        <f t="shared" si="21"/>
        <v>0</v>
      </c>
      <c r="T24" s="21">
        <v>0</v>
      </c>
      <c r="U24" s="21">
        <v>0</v>
      </c>
      <c r="V24" s="21">
        <f t="shared" si="22"/>
        <v>4</v>
      </c>
      <c r="W24" s="21">
        <v>3</v>
      </c>
      <c r="X24" s="21">
        <v>1</v>
      </c>
      <c r="Y24" s="21">
        <f t="shared" si="23"/>
        <v>8</v>
      </c>
      <c r="Z24" s="21">
        <v>2</v>
      </c>
      <c r="AA24" s="21">
        <v>6</v>
      </c>
      <c r="AB24" s="21">
        <f t="shared" si="24"/>
        <v>2</v>
      </c>
      <c r="AC24" s="21">
        <v>2</v>
      </c>
      <c r="AD24" s="21">
        <v>0</v>
      </c>
      <c r="AE24" s="21">
        <f t="shared" si="25"/>
        <v>5</v>
      </c>
      <c r="AF24" s="21">
        <v>2</v>
      </c>
      <c r="AG24" s="21">
        <v>3</v>
      </c>
      <c r="AH24" s="21">
        <f t="shared" si="26"/>
        <v>19</v>
      </c>
      <c r="AI24" s="21">
        <f t="shared" si="6"/>
        <v>9</v>
      </c>
      <c r="AJ24" s="21">
        <f t="shared" si="7"/>
        <v>10</v>
      </c>
      <c r="AK24" s="21">
        <f t="shared" si="8"/>
        <v>0</v>
      </c>
      <c r="AL24" s="21">
        <v>0</v>
      </c>
      <c r="AM24" s="22">
        <v>0</v>
      </c>
      <c r="AN24" s="41">
        <f t="shared" si="9"/>
        <v>41</v>
      </c>
      <c r="AO24" s="21">
        <v>19</v>
      </c>
      <c r="AP24" s="21">
        <v>22</v>
      </c>
      <c r="AQ24" s="21">
        <f t="shared" si="10"/>
        <v>8</v>
      </c>
      <c r="AR24" s="21">
        <v>6</v>
      </c>
      <c r="AS24" s="21">
        <v>2</v>
      </c>
      <c r="AT24" s="21">
        <f t="shared" si="11"/>
        <v>0</v>
      </c>
      <c r="AU24" s="21">
        <v>0</v>
      </c>
      <c r="AV24" s="22">
        <v>0</v>
      </c>
      <c r="AW24" s="41">
        <f t="shared" si="12"/>
        <v>6</v>
      </c>
      <c r="AX24" s="21">
        <v>4</v>
      </c>
      <c r="AY24" s="21">
        <v>2</v>
      </c>
      <c r="AZ24" s="21">
        <f t="shared" si="13"/>
        <v>0</v>
      </c>
      <c r="BA24" s="21">
        <v>0</v>
      </c>
      <c r="BB24" s="21">
        <v>0</v>
      </c>
      <c r="BC24" s="21">
        <f t="shared" si="14"/>
        <v>0</v>
      </c>
      <c r="BD24" s="21">
        <v>0</v>
      </c>
      <c r="BE24" s="80">
        <v>0</v>
      </c>
      <c r="BF24" s="10"/>
    </row>
    <row r="25" spans="1:58" ht="33" customHeight="1">
      <c r="A25" s="131"/>
      <c r="B25" s="18" t="s">
        <v>62</v>
      </c>
      <c r="C25" s="19" t="s">
        <v>63</v>
      </c>
      <c r="D25" s="20" t="s">
        <v>64</v>
      </c>
      <c r="E25" s="13">
        <v>3</v>
      </c>
      <c r="F25" s="14">
        <v>0</v>
      </c>
      <c r="G25" s="41">
        <f t="shared" si="0"/>
        <v>40</v>
      </c>
      <c r="H25" s="21">
        <v>1</v>
      </c>
      <c r="I25" s="21">
        <v>39</v>
      </c>
      <c r="J25" s="21">
        <f t="shared" si="1"/>
        <v>40</v>
      </c>
      <c r="K25" s="21">
        <v>0</v>
      </c>
      <c r="L25" s="21">
        <v>40</v>
      </c>
      <c r="M25" s="21">
        <f t="shared" si="2"/>
        <v>36</v>
      </c>
      <c r="N25" s="21">
        <v>0</v>
      </c>
      <c r="O25" s="21">
        <v>36</v>
      </c>
      <c r="P25" s="21">
        <f t="shared" si="3"/>
        <v>116</v>
      </c>
      <c r="Q25" s="21">
        <f t="shared" si="4"/>
        <v>1</v>
      </c>
      <c r="R25" s="21">
        <f t="shared" si="5"/>
        <v>115</v>
      </c>
      <c r="S25" s="21">
        <f t="shared" si="21"/>
        <v>68</v>
      </c>
      <c r="T25" s="21">
        <v>0</v>
      </c>
      <c r="U25" s="21">
        <v>68</v>
      </c>
      <c r="V25" s="21">
        <f t="shared" si="22"/>
        <v>0</v>
      </c>
      <c r="W25" s="21">
        <v>0</v>
      </c>
      <c r="X25" s="21">
        <v>0</v>
      </c>
      <c r="Y25" s="21">
        <f t="shared" si="23"/>
        <v>0</v>
      </c>
      <c r="Z25" s="21">
        <v>0</v>
      </c>
      <c r="AA25" s="21">
        <v>0</v>
      </c>
      <c r="AB25" s="21">
        <f t="shared" si="24"/>
        <v>0</v>
      </c>
      <c r="AC25" s="21">
        <v>0</v>
      </c>
      <c r="AD25" s="21">
        <v>0</v>
      </c>
      <c r="AE25" s="21">
        <f t="shared" si="25"/>
        <v>0</v>
      </c>
      <c r="AF25" s="21">
        <v>0</v>
      </c>
      <c r="AG25" s="21">
        <v>0</v>
      </c>
      <c r="AH25" s="21">
        <f t="shared" si="26"/>
        <v>0</v>
      </c>
      <c r="AI25" s="21">
        <f t="shared" si="6"/>
        <v>0</v>
      </c>
      <c r="AJ25" s="21">
        <f t="shared" si="7"/>
        <v>0</v>
      </c>
      <c r="AK25" s="21">
        <f t="shared" si="8"/>
        <v>0</v>
      </c>
      <c r="AL25" s="21">
        <v>0</v>
      </c>
      <c r="AM25" s="22">
        <v>0</v>
      </c>
      <c r="AN25" s="41">
        <f t="shared" si="9"/>
        <v>22</v>
      </c>
      <c r="AO25" s="21">
        <v>4</v>
      </c>
      <c r="AP25" s="21">
        <v>18</v>
      </c>
      <c r="AQ25" s="21">
        <f t="shared" si="10"/>
        <v>0</v>
      </c>
      <c r="AR25" s="21">
        <v>0</v>
      </c>
      <c r="AS25" s="21">
        <v>0</v>
      </c>
      <c r="AT25" s="21">
        <f t="shared" si="11"/>
        <v>0</v>
      </c>
      <c r="AU25" s="21">
        <v>0</v>
      </c>
      <c r="AV25" s="22">
        <v>0</v>
      </c>
      <c r="AW25" s="41">
        <f t="shared" si="12"/>
        <v>2</v>
      </c>
      <c r="AX25" s="21">
        <v>0</v>
      </c>
      <c r="AY25" s="21">
        <v>2</v>
      </c>
      <c r="AZ25" s="21">
        <f t="shared" si="13"/>
        <v>0</v>
      </c>
      <c r="BA25" s="21">
        <v>0</v>
      </c>
      <c r="BB25" s="21">
        <v>0</v>
      </c>
      <c r="BC25" s="21">
        <f t="shared" si="14"/>
        <v>0</v>
      </c>
      <c r="BD25" s="21">
        <v>0</v>
      </c>
      <c r="BE25" s="80">
        <v>0</v>
      </c>
      <c r="BF25" s="10"/>
    </row>
    <row r="26" spans="1:58" ht="33" customHeight="1">
      <c r="A26" s="131"/>
      <c r="B26" s="18" t="s">
        <v>65</v>
      </c>
      <c r="C26" s="19" t="s">
        <v>66</v>
      </c>
      <c r="D26" s="20" t="s">
        <v>67</v>
      </c>
      <c r="E26" s="13">
        <v>15</v>
      </c>
      <c r="F26" s="14">
        <v>0</v>
      </c>
      <c r="G26" s="41">
        <f t="shared" si="0"/>
        <v>193</v>
      </c>
      <c r="H26" s="21">
        <v>90</v>
      </c>
      <c r="I26" s="21">
        <v>103</v>
      </c>
      <c r="J26" s="21">
        <f t="shared" si="1"/>
        <v>194</v>
      </c>
      <c r="K26" s="21">
        <v>101</v>
      </c>
      <c r="L26" s="21">
        <v>93</v>
      </c>
      <c r="M26" s="21">
        <f t="shared" si="2"/>
        <v>190</v>
      </c>
      <c r="N26" s="21">
        <v>80</v>
      </c>
      <c r="O26" s="21">
        <v>110</v>
      </c>
      <c r="P26" s="21">
        <f t="shared" si="3"/>
        <v>577</v>
      </c>
      <c r="Q26" s="21">
        <f t="shared" si="4"/>
        <v>271</v>
      </c>
      <c r="R26" s="21">
        <f t="shared" si="5"/>
        <v>306</v>
      </c>
      <c r="S26" s="21">
        <f t="shared" si="21"/>
        <v>0</v>
      </c>
      <c r="T26" s="21">
        <v>0</v>
      </c>
      <c r="U26" s="21">
        <v>0</v>
      </c>
      <c r="V26" s="21">
        <f t="shared" si="22"/>
        <v>0</v>
      </c>
      <c r="W26" s="21">
        <v>0</v>
      </c>
      <c r="X26" s="21">
        <v>0</v>
      </c>
      <c r="Y26" s="21">
        <f t="shared" si="23"/>
        <v>0</v>
      </c>
      <c r="Z26" s="21">
        <v>0</v>
      </c>
      <c r="AA26" s="21">
        <v>0</v>
      </c>
      <c r="AB26" s="21">
        <f t="shared" si="24"/>
        <v>0</v>
      </c>
      <c r="AC26" s="21">
        <v>0</v>
      </c>
      <c r="AD26" s="21">
        <v>0</v>
      </c>
      <c r="AE26" s="21">
        <f t="shared" si="25"/>
        <v>0</v>
      </c>
      <c r="AF26" s="21">
        <v>0</v>
      </c>
      <c r="AG26" s="21">
        <v>0</v>
      </c>
      <c r="AH26" s="21">
        <f t="shared" si="26"/>
        <v>0</v>
      </c>
      <c r="AI26" s="21">
        <f t="shared" si="6"/>
        <v>0</v>
      </c>
      <c r="AJ26" s="21">
        <f t="shared" si="7"/>
        <v>0</v>
      </c>
      <c r="AK26" s="21">
        <f t="shared" si="8"/>
        <v>0</v>
      </c>
      <c r="AL26" s="21">
        <v>0</v>
      </c>
      <c r="AM26" s="22">
        <v>0</v>
      </c>
      <c r="AN26" s="41">
        <f t="shared" si="9"/>
        <v>40</v>
      </c>
      <c r="AO26" s="21">
        <v>24</v>
      </c>
      <c r="AP26" s="21">
        <v>16</v>
      </c>
      <c r="AQ26" s="21">
        <f t="shared" si="10"/>
        <v>0</v>
      </c>
      <c r="AR26" s="21">
        <v>0</v>
      </c>
      <c r="AS26" s="21">
        <v>0</v>
      </c>
      <c r="AT26" s="21">
        <f t="shared" si="11"/>
        <v>0</v>
      </c>
      <c r="AU26" s="21">
        <v>0</v>
      </c>
      <c r="AV26" s="22">
        <v>0</v>
      </c>
      <c r="AW26" s="41">
        <f t="shared" si="12"/>
        <v>5</v>
      </c>
      <c r="AX26" s="21">
        <v>0</v>
      </c>
      <c r="AY26" s="21">
        <v>5</v>
      </c>
      <c r="AZ26" s="21">
        <f t="shared" si="13"/>
        <v>0</v>
      </c>
      <c r="BA26" s="21">
        <v>0</v>
      </c>
      <c r="BB26" s="21">
        <v>0</v>
      </c>
      <c r="BC26" s="21">
        <f t="shared" si="14"/>
        <v>0</v>
      </c>
      <c r="BD26" s="21">
        <v>0</v>
      </c>
      <c r="BE26" s="80">
        <v>0</v>
      </c>
      <c r="BF26" s="10"/>
    </row>
    <row r="27" spans="1:58" ht="33" customHeight="1">
      <c r="A27" s="131"/>
      <c r="B27" s="18" t="s">
        <v>68</v>
      </c>
      <c r="C27" s="19" t="s">
        <v>69</v>
      </c>
      <c r="D27" s="20" t="s">
        <v>70</v>
      </c>
      <c r="E27" s="13">
        <v>9</v>
      </c>
      <c r="F27" s="14">
        <v>0</v>
      </c>
      <c r="G27" s="41">
        <f t="shared" si="0"/>
        <v>61</v>
      </c>
      <c r="H27" s="21">
        <v>39</v>
      </c>
      <c r="I27" s="21">
        <v>22</v>
      </c>
      <c r="J27" s="21">
        <f t="shared" si="1"/>
        <v>58</v>
      </c>
      <c r="K27" s="21">
        <v>29</v>
      </c>
      <c r="L27" s="21">
        <v>29</v>
      </c>
      <c r="M27" s="21">
        <f t="shared" si="2"/>
        <v>51</v>
      </c>
      <c r="N27" s="21">
        <v>29</v>
      </c>
      <c r="O27" s="21">
        <v>22</v>
      </c>
      <c r="P27" s="21">
        <f t="shared" si="3"/>
        <v>170</v>
      </c>
      <c r="Q27" s="21">
        <f t="shared" si="4"/>
        <v>97</v>
      </c>
      <c r="R27" s="21">
        <f t="shared" si="5"/>
        <v>73</v>
      </c>
      <c r="S27" s="21">
        <f t="shared" si="21"/>
        <v>0</v>
      </c>
      <c r="T27" s="21">
        <v>0</v>
      </c>
      <c r="U27" s="21">
        <v>0</v>
      </c>
      <c r="V27" s="21">
        <f t="shared" si="22"/>
        <v>0</v>
      </c>
      <c r="W27" s="21">
        <v>0</v>
      </c>
      <c r="X27" s="21">
        <v>0</v>
      </c>
      <c r="Y27" s="21">
        <f t="shared" si="23"/>
        <v>0</v>
      </c>
      <c r="Z27" s="21">
        <v>0</v>
      </c>
      <c r="AA27" s="21">
        <v>0</v>
      </c>
      <c r="AB27" s="21">
        <f t="shared" si="24"/>
        <v>0</v>
      </c>
      <c r="AC27" s="21">
        <v>0</v>
      </c>
      <c r="AD27" s="21">
        <v>0</v>
      </c>
      <c r="AE27" s="21">
        <f t="shared" si="25"/>
        <v>0</v>
      </c>
      <c r="AF27" s="21">
        <v>0</v>
      </c>
      <c r="AG27" s="21">
        <v>0</v>
      </c>
      <c r="AH27" s="21">
        <f t="shared" si="26"/>
        <v>0</v>
      </c>
      <c r="AI27" s="21">
        <f t="shared" si="6"/>
        <v>0</v>
      </c>
      <c r="AJ27" s="21">
        <f t="shared" si="7"/>
        <v>0</v>
      </c>
      <c r="AK27" s="21">
        <f t="shared" si="8"/>
        <v>0</v>
      </c>
      <c r="AL27" s="21">
        <v>0</v>
      </c>
      <c r="AM27" s="22">
        <v>0</v>
      </c>
      <c r="AN27" s="41">
        <f t="shared" si="9"/>
        <v>27</v>
      </c>
      <c r="AO27" s="21">
        <v>17</v>
      </c>
      <c r="AP27" s="21">
        <v>10</v>
      </c>
      <c r="AQ27" s="21">
        <f t="shared" si="10"/>
        <v>0</v>
      </c>
      <c r="AR27" s="21">
        <v>0</v>
      </c>
      <c r="AS27" s="21">
        <v>0</v>
      </c>
      <c r="AT27" s="21">
        <f t="shared" si="11"/>
        <v>0</v>
      </c>
      <c r="AU27" s="21">
        <v>0</v>
      </c>
      <c r="AV27" s="22">
        <v>0</v>
      </c>
      <c r="AW27" s="41">
        <f t="shared" si="12"/>
        <v>6</v>
      </c>
      <c r="AX27" s="21">
        <v>4</v>
      </c>
      <c r="AY27" s="21">
        <v>2</v>
      </c>
      <c r="AZ27" s="21">
        <f t="shared" si="13"/>
        <v>0</v>
      </c>
      <c r="BA27" s="21">
        <v>0</v>
      </c>
      <c r="BB27" s="21">
        <v>0</v>
      </c>
      <c r="BC27" s="21">
        <f t="shared" si="14"/>
        <v>0</v>
      </c>
      <c r="BD27" s="21">
        <v>0</v>
      </c>
      <c r="BE27" s="80">
        <v>0</v>
      </c>
      <c r="BF27" s="10"/>
    </row>
    <row r="28" spans="1:58" ht="33" customHeight="1">
      <c r="A28" s="131"/>
      <c r="B28" s="18" t="s">
        <v>71</v>
      </c>
      <c r="C28" s="19" t="s">
        <v>72</v>
      </c>
      <c r="D28" s="20" t="s">
        <v>73</v>
      </c>
      <c r="E28" s="13">
        <v>12</v>
      </c>
      <c r="F28" s="14">
        <v>0</v>
      </c>
      <c r="G28" s="41">
        <f t="shared" si="0"/>
        <v>85</v>
      </c>
      <c r="H28" s="21">
        <v>48</v>
      </c>
      <c r="I28" s="21">
        <v>37</v>
      </c>
      <c r="J28" s="21">
        <f t="shared" si="1"/>
        <v>108</v>
      </c>
      <c r="K28" s="21">
        <v>67</v>
      </c>
      <c r="L28" s="21">
        <v>41</v>
      </c>
      <c r="M28" s="21">
        <f t="shared" si="2"/>
        <v>93</v>
      </c>
      <c r="N28" s="21">
        <v>58</v>
      </c>
      <c r="O28" s="21">
        <v>35</v>
      </c>
      <c r="P28" s="21">
        <f t="shared" si="3"/>
        <v>286</v>
      </c>
      <c r="Q28" s="21">
        <f t="shared" si="4"/>
        <v>173</v>
      </c>
      <c r="R28" s="21">
        <f t="shared" si="5"/>
        <v>113</v>
      </c>
      <c r="S28" s="21">
        <f t="shared" si="21"/>
        <v>0</v>
      </c>
      <c r="T28" s="21">
        <v>0</v>
      </c>
      <c r="U28" s="21">
        <v>0</v>
      </c>
      <c r="V28" s="21">
        <f t="shared" si="22"/>
        <v>0</v>
      </c>
      <c r="W28" s="21">
        <v>0</v>
      </c>
      <c r="X28" s="21">
        <v>0</v>
      </c>
      <c r="Y28" s="21">
        <f t="shared" si="23"/>
        <v>0</v>
      </c>
      <c r="Z28" s="21">
        <v>0</v>
      </c>
      <c r="AA28" s="21">
        <v>0</v>
      </c>
      <c r="AB28" s="21">
        <f t="shared" si="24"/>
        <v>0</v>
      </c>
      <c r="AC28" s="21">
        <v>0</v>
      </c>
      <c r="AD28" s="21">
        <v>0</v>
      </c>
      <c r="AE28" s="21">
        <f t="shared" si="25"/>
        <v>0</v>
      </c>
      <c r="AF28" s="21">
        <v>0</v>
      </c>
      <c r="AG28" s="21">
        <v>0</v>
      </c>
      <c r="AH28" s="21">
        <f t="shared" si="26"/>
        <v>0</v>
      </c>
      <c r="AI28" s="21">
        <f t="shared" si="6"/>
        <v>0</v>
      </c>
      <c r="AJ28" s="21">
        <f t="shared" si="7"/>
        <v>0</v>
      </c>
      <c r="AK28" s="21">
        <f t="shared" si="8"/>
        <v>0</v>
      </c>
      <c r="AL28" s="21">
        <v>0</v>
      </c>
      <c r="AM28" s="22">
        <v>0</v>
      </c>
      <c r="AN28" s="41">
        <f t="shared" si="9"/>
        <v>40</v>
      </c>
      <c r="AO28" s="21">
        <v>22</v>
      </c>
      <c r="AP28" s="21">
        <v>18</v>
      </c>
      <c r="AQ28" s="21">
        <f t="shared" si="10"/>
        <v>0</v>
      </c>
      <c r="AR28" s="21">
        <v>0</v>
      </c>
      <c r="AS28" s="21">
        <v>0</v>
      </c>
      <c r="AT28" s="21">
        <f t="shared" si="11"/>
        <v>0</v>
      </c>
      <c r="AU28" s="21">
        <v>0</v>
      </c>
      <c r="AV28" s="22">
        <v>0</v>
      </c>
      <c r="AW28" s="41">
        <f t="shared" si="12"/>
        <v>5</v>
      </c>
      <c r="AX28" s="21">
        <v>4</v>
      </c>
      <c r="AY28" s="21">
        <v>1</v>
      </c>
      <c r="AZ28" s="21">
        <f t="shared" si="13"/>
        <v>0</v>
      </c>
      <c r="BA28" s="21">
        <v>0</v>
      </c>
      <c r="BB28" s="21">
        <v>0</v>
      </c>
      <c r="BC28" s="21">
        <f t="shared" si="14"/>
        <v>0</v>
      </c>
      <c r="BD28" s="21">
        <v>0</v>
      </c>
      <c r="BE28" s="80">
        <v>0</v>
      </c>
      <c r="BF28" s="10"/>
    </row>
    <row r="29" spans="1:58" ht="33" customHeight="1">
      <c r="A29" s="131"/>
      <c r="B29" s="18" t="s">
        <v>74</v>
      </c>
      <c r="C29" s="19" t="s">
        <v>75</v>
      </c>
      <c r="D29" s="20" t="s">
        <v>76</v>
      </c>
      <c r="E29" s="13">
        <v>12</v>
      </c>
      <c r="F29" s="14">
        <v>4</v>
      </c>
      <c r="G29" s="41">
        <f t="shared" si="0"/>
        <v>94</v>
      </c>
      <c r="H29" s="21">
        <v>20</v>
      </c>
      <c r="I29" s="21">
        <v>74</v>
      </c>
      <c r="J29" s="21">
        <f t="shared" si="1"/>
        <v>87</v>
      </c>
      <c r="K29" s="21">
        <v>24</v>
      </c>
      <c r="L29" s="21">
        <v>63</v>
      </c>
      <c r="M29" s="21">
        <f t="shared" si="2"/>
        <v>86</v>
      </c>
      <c r="N29" s="21">
        <v>20</v>
      </c>
      <c r="O29" s="21">
        <v>66</v>
      </c>
      <c r="P29" s="21">
        <f t="shared" si="3"/>
        <v>267</v>
      </c>
      <c r="Q29" s="21">
        <f t="shared" si="4"/>
        <v>64</v>
      </c>
      <c r="R29" s="21">
        <f t="shared" si="5"/>
        <v>203</v>
      </c>
      <c r="S29" s="21">
        <f t="shared" si="21"/>
        <v>0</v>
      </c>
      <c r="T29" s="21">
        <v>0</v>
      </c>
      <c r="U29" s="21">
        <v>0</v>
      </c>
      <c r="V29" s="21">
        <f t="shared" si="22"/>
        <v>11</v>
      </c>
      <c r="W29" s="21">
        <v>5</v>
      </c>
      <c r="X29" s="21">
        <v>6</v>
      </c>
      <c r="Y29" s="21">
        <f t="shared" si="23"/>
        <v>8</v>
      </c>
      <c r="Z29" s="21">
        <v>2</v>
      </c>
      <c r="AA29" s="21">
        <v>6</v>
      </c>
      <c r="AB29" s="21">
        <f t="shared" si="24"/>
        <v>3</v>
      </c>
      <c r="AC29" s="21">
        <v>2</v>
      </c>
      <c r="AD29" s="21">
        <v>1</v>
      </c>
      <c r="AE29" s="21">
        <f t="shared" si="25"/>
        <v>10</v>
      </c>
      <c r="AF29" s="21">
        <v>5</v>
      </c>
      <c r="AG29" s="21">
        <v>5</v>
      </c>
      <c r="AH29" s="21">
        <f t="shared" si="26"/>
        <v>32</v>
      </c>
      <c r="AI29" s="21">
        <f t="shared" si="6"/>
        <v>14</v>
      </c>
      <c r="AJ29" s="21">
        <f t="shared" si="7"/>
        <v>18</v>
      </c>
      <c r="AK29" s="21">
        <f t="shared" si="8"/>
        <v>0</v>
      </c>
      <c r="AL29" s="21">
        <v>0</v>
      </c>
      <c r="AM29" s="22">
        <v>0</v>
      </c>
      <c r="AN29" s="41">
        <f t="shared" si="9"/>
        <v>34</v>
      </c>
      <c r="AO29" s="21">
        <v>14</v>
      </c>
      <c r="AP29" s="21">
        <v>20</v>
      </c>
      <c r="AQ29" s="21">
        <f t="shared" si="10"/>
        <v>8</v>
      </c>
      <c r="AR29" s="21">
        <v>5</v>
      </c>
      <c r="AS29" s="21">
        <v>3</v>
      </c>
      <c r="AT29" s="21">
        <f t="shared" si="11"/>
        <v>0</v>
      </c>
      <c r="AU29" s="21">
        <v>0</v>
      </c>
      <c r="AV29" s="22">
        <v>0</v>
      </c>
      <c r="AW29" s="41">
        <f t="shared" si="12"/>
        <v>5</v>
      </c>
      <c r="AX29" s="21">
        <v>3</v>
      </c>
      <c r="AY29" s="21">
        <v>2</v>
      </c>
      <c r="AZ29" s="21">
        <f t="shared" si="13"/>
        <v>0</v>
      </c>
      <c r="BA29" s="21">
        <v>0</v>
      </c>
      <c r="BB29" s="21">
        <v>0</v>
      </c>
      <c r="BC29" s="21">
        <f t="shared" si="14"/>
        <v>0</v>
      </c>
      <c r="BD29" s="21">
        <v>0</v>
      </c>
      <c r="BE29" s="80">
        <v>0</v>
      </c>
      <c r="BF29" s="10"/>
    </row>
    <row r="30" spans="1:58" ht="33" customHeight="1">
      <c r="A30" s="131"/>
      <c r="B30" s="29" t="s">
        <v>153</v>
      </c>
      <c r="C30" s="32" t="s">
        <v>77</v>
      </c>
      <c r="D30" s="33" t="s">
        <v>78</v>
      </c>
      <c r="E30" s="13">
        <v>15</v>
      </c>
      <c r="F30" s="14">
        <v>0</v>
      </c>
      <c r="G30" s="41">
        <f t="shared" si="0"/>
        <v>106</v>
      </c>
      <c r="H30" s="21">
        <v>51</v>
      </c>
      <c r="I30" s="21">
        <v>55</v>
      </c>
      <c r="J30" s="21">
        <f t="shared" si="1"/>
        <v>101</v>
      </c>
      <c r="K30" s="21">
        <v>45</v>
      </c>
      <c r="L30" s="21">
        <v>56</v>
      </c>
      <c r="M30" s="21">
        <f t="shared" si="2"/>
        <v>92</v>
      </c>
      <c r="N30" s="21">
        <v>52</v>
      </c>
      <c r="O30" s="21">
        <v>40</v>
      </c>
      <c r="P30" s="21">
        <f t="shared" si="3"/>
        <v>299</v>
      </c>
      <c r="Q30" s="21">
        <f t="shared" si="4"/>
        <v>148</v>
      </c>
      <c r="R30" s="21">
        <f t="shared" si="5"/>
        <v>151</v>
      </c>
      <c r="S30" s="21">
        <f t="shared" si="21"/>
        <v>0</v>
      </c>
      <c r="T30" s="21">
        <v>0</v>
      </c>
      <c r="U30" s="21">
        <v>0</v>
      </c>
      <c r="V30" s="21">
        <f t="shared" si="22"/>
        <v>0</v>
      </c>
      <c r="W30" s="21">
        <v>0</v>
      </c>
      <c r="X30" s="21">
        <v>0</v>
      </c>
      <c r="Y30" s="21">
        <f t="shared" si="23"/>
        <v>0</v>
      </c>
      <c r="Z30" s="21">
        <v>0</v>
      </c>
      <c r="AA30" s="21">
        <v>0</v>
      </c>
      <c r="AB30" s="21">
        <f t="shared" si="24"/>
        <v>0</v>
      </c>
      <c r="AC30" s="21">
        <v>0</v>
      </c>
      <c r="AD30" s="21">
        <v>0</v>
      </c>
      <c r="AE30" s="21">
        <f t="shared" si="25"/>
        <v>0</v>
      </c>
      <c r="AF30" s="21">
        <v>0</v>
      </c>
      <c r="AG30" s="21">
        <v>0</v>
      </c>
      <c r="AH30" s="21">
        <f t="shared" si="26"/>
        <v>0</v>
      </c>
      <c r="AI30" s="21">
        <f t="shared" si="6"/>
        <v>0</v>
      </c>
      <c r="AJ30" s="21">
        <f t="shared" si="7"/>
        <v>0</v>
      </c>
      <c r="AK30" s="21">
        <f t="shared" si="8"/>
        <v>0</v>
      </c>
      <c r="AL30" s="21">
        <v>0</v>
      </c>
      <c r="AM30" s="22">
        <v>0</v>
      </c>
      <c r="AN30" s="41">
        <f t="shared" si="9"/>
        <v>38</v>
      </c>
      <c r="AO30" s="21">
        <v>23</v>
      </c>
      <c r="AP30" s="21">
        <v>15</v>
      </c>
      <c r="AQ30" s="21">
        <f t="shared" si="10"/>
        <v>0</v>
      </c>
      <c r="AR30" s="21">
        <v>0</v>
      </c>
      <c r="AS30" s="21">
        <v>0</v>
      </c>
      <c r="AT30" s="21">
        <f t="shared" si="11"/>
        <v>0</v>
      </c>
      <c r="AU30" s="21">
        <v>0</v>
      </c>
      <c r="AV30" s="22">
        <v>0</v>
      </c>
      <c r="AW30" s="41">
        <f t="shared" si="12"/>
        <v>11</v>
      </c>
      <c r="AX30" s="21">
        <v>10</v>
      </c>
      <c r="AY30" s="21">
        <v>1</v>
      </c>
      <c r="AZ30" s="21">
        <f t="shared" si="13"/>
        <v>0</v>
      </c>
      <c r="BA30" s="21">
        <v>0</v>
      </c>
      <c r="BB30" s="21">
        <v>0</v>
      </c>
      <c r="BC30" s="21">
        <f t="shared" si="14"/>
        <v>0</v>
      </c>
      <c r="BD30" s="21">
        <v>0</v>
      </c>
      <c r="BE30" s="80">
        <v>0</v>
      </c>
      <c r="BF30" s="10"/>
    </row>
    <row r="31" spans="1:58" ht="33" customHeight="1">
      <c r="A31" s="131"/>
      <c r="B31" s="18" t="s">
        <v>79</v>
      </c>
      <c r="C31" s="19" t="s">
        <v>80</v>
      </c>
      <c r="D31" s="20" t="s">
        <v>176</v>
      </c>
      <c r="E31" s="13">
        <v>11</v>
      </c>
      <c r="F31" s="14">
        <v>0</v>
      </c>
      <c r="G31" s="41">
        <f t="shared" si="0"/>
        <v>126</v>
      </c>
      <c r="H31" s="21">
        <v>51</v>
      </c>
      <c r="I31" s="21">
        <v>75</v>
      </c>
      <c r="J31" s="21">
        <f t="shared" si="1"/>
        <v>109</v>
      </c>
      <c r="K31" s="21">
        <v>48</v>
      </c>
      <c r="L31" s="21">
        <v>61</v>
      </c>
      <c r="M31" s="21">
        <f t="shared" si="2"/>
        <v>121</v>
      </c>
      <c r="N31" s="21">
        <v>49</v>
      </c>
      <c r="O31" s="21">
        <v>72</v>
      </c>
      <c r="P31" s="21">
        <f t="shared" si="3"/>
        <v>356</v>
      </c>
      <c r="Q31" s="21">
        <f t="shared" si="4"/>
        <v>148</v>
      </c>
      <c r="R31" s="21">
        <f t="shared" si="5"/>
        <v>208</v>
      </c>
      <c r="S31" s="21">
        <f aca="true" t="shared" si="27" ref="S31:S39">SUM(T31:U31)</f>
        <v>0</v>
      </c>
      <c r="T31" s="21">
        <v>0</v>
      </c>
      <c r="U31" s="21">
        <v>0</v>
      </c>
      <c r="V31" s="21">
        <f aca="true" t="shared" si="28" ref="V31:V39">SUM(W31:X31)</f>
        <v>0</v>
      </c>
      <c r="W31" s="21">
        <v>0</v>
      </c>
      <c r="X31" s="21">
        <v>0</v>
      </c>
      <c r="Y31" s="21">
        <f aca="true" t="shared" si="29" ref="Y31:Y39">SUM(Z31:AA31)</f>
        <v>0</v>
      </c>
      <c r="Z31" s="21">
        <v>0</v>
      </c>
      <c r="AA31" s="21">
        <v>0</v>
      </c>
      <c r="AB31" s="21">
        <f aca="true" t="shared" si="30" ref="AB31:AB39">SUM(AC31:AD31)</f>
        <v>0</v>
      </c>
      <c r="AC31" s="21">
        <v>0</v>
      </c>
      <c r="AD31" s="21">
        <v>0</v>
      </c>
      <c r="AE31" s="21">
        <f aca="true" t="shared" si="31" ref="AE31:AE39">SUM(AF31:AG31)</f>
        <v>0</v>
      </c>
      <c r="AF31" s="21">
        <v>0</v>
      </c>
      <c r="AG31" s="21">
        <v>0</v>
      </c>
      <c r="AH31" s="21">
        <f aca="true" t="shared" si="32" ref="AH31:AH39">SUM(AI31:AJ31)</f>
        <v>0</v>
      </c>
      <c r="AI31" s="21">
        <f t="shared" si="6"/>
        <v>0</v>
      </c>
      <c r="AJ31" s="21">
        <f t="shared" si="7"/>
        <v>0</v>
      </c>
      <c r="AK31" s="21">
        <f t="shared" si="8"/>
        <v>0</v>
      </c>
      <c r="AL31" s="21">
        <v>0</v>
      </c>
      <c r="AM31" s="22">
        <v>0</v>
      </c>
      <c r="AN31" s="41">
        <f t="shared" si="9"/>
        <v>32</v>
      </c>
      <c r="AO31" s="21">
        <v>15</v>
      </c>
      <c r="AP31" s="21">
        <v>17</v>
      </c>
      <c r="AQ31" s="21">
        <f t="shared" si="10"/>
        <v>0</v>
      </c>
      <c r="AR31" s="21">
        <v>0</v>
      </c>
      <c r="AS31" s="21">
        <v>0</v>
      </c>
      <c r="AT31" s="21">
        <f t="shared" si="11"/>
        <v>0</v>
      </c>
      <c r="AU31" s="21">
        <v>0</v>
      </c>
      <c r="AV31" s="22">
        <v>0</v>
      </c>
      <c r="AW31" s="41">
        <f t="shared" si="12"/>
        <v>5</v>
      </c>
      <c r="AX31" s="21">
        <v>2</v>
      </c>
      <c r="AY31" s="21">
        <v>3</v>
      </c>
      <c r="AZ31" s="21">
        <f t="shared" si="13"/>
        <v>0</v>
      </c>
      <c r="BA31" s="21">
        <v>0</v>
      </c>
      <c r="BB31" s="21">
        <v>0</v>
      </c>
      <c r="BC31" s="21">
        <f t="shared" si="14"/>
        <v>0</v>
      </c>
      <c r="BD31" s="21">
        <v>0</v>
      </c>
      <c r="BE31" s="80">
        <v>0</v>
      </c>
      <c r="BF31" s="10"/>
    </row>
    <row r="32" spans="1:58" ht="33" customHeight="1">
      <c r="A32" s="131"/>
      <c r="B32" s="18" t="s">
        <v>81</v>
      </c>
      <c r="C32" s="19" t="s">
        <v>82</v>
      </c>
      <c r="D32" s="20" t="s">
        <v>83</v>
      </c>
      <c r="E32" s="13">
        <v>13</v>
      </c>
      <c r="F32" s="14">
        <v>0</v>
      </c>
      <c r="G32" s="41">
        <f t="shared" si="0"/>
        <v>145</v>
      </c>
      <c r="H32" s="21">
        <v>71</v>
      </c>
      <c r="I32" s="21">
        <v>74</v>
      </c>
      <c r="J32" s="21">
        <f t="shared" si="1"/>
        <v>167</v>
      </c>
      <c r="K32" s="21">
        <v>81</v>
      </c>
      <c r="L32" s="21">
        <v>86</v>
      </c>
      <c r="M32" s="21">
        <f t="shared" si="2"/>
        <v>153</v>
      </c>
      <c r="N32" s="21">
        <v>68</v>
      </c>
      <c r="O32" s="21">
        <v>85</v>
      </c>
      <c r="P32" s="21">
        <f t="shared" si="3"/>
        <v>465</v>
      </c>
      <c r="Q32" s="21">
        <f t="shared" si="4"/>
        <v>220</v>
      </c>
      <c r="R32" s="21">
        <f t="shared" si="5"/>
        <v>245</v>
      </c>
      <c r="S32" s="21">
        <f t="shared" si="27"/>
        <v>0</v>
      </c>
      <c r="T32" s="21">
        <v>0</v>
      </c>
      <c r="U32" s="21">
        <v>0</v>
      </c>
      <c r="V32" s="21">
        <f t="shared" si="28"/>
        <v>0</v>
      </c>
      <c r="W32" s="21">
        <v>0</v>
      </c>
      <c r="X32" s="21">
        <v>0</v>
      </c>
      <c r="Y32" s="21">
        <f t="shared" si="29"/>
        <v>0</v>
      </c>
      <c r="Z32" s="21">
        <v>0</v>
      </c>
      <c r="AA32" s="21">
        <v>0</v>
      </c>
      <c r="AB32" s="21">
        <f t="shared" si="30"/>
        <v>0</v>
      </c>
      <c r="AC32" s="21">
        <v>0</v>
      </c>
      <c r="AD32" s="21">
        <v>0</v>
      </c>
      <c r="AE32" s="21">
        <f t="shared" si="31"/>
        <v>0</v>
      </c>
      <c r="AF32" s="21">
        <v>0</v>
      </c>
      <c r="AG32" s="21">
        <v>0</v>
      </c>
      <c r="AH32" s="21">
        <f t="shared" si="32"/>
        <v>0</v>
      </c>
      <c r="AI32" s="21">
        <f t="shared" si="6"/>
        <v>0</v>
      </c>
      <c r="AJ32" s="21">
        <f t="shared" si="7"/>
        <v>0</v>
      </c>
      <c r="AK32" s="21">
        <f t="shared" si="8"/>
        <v>0</v>
      </c>
      <c r="AL32" s="21">
        <v>0</v>
      </c>
      <c r="AM32" s="22">
        <v>0</v>
      </c>
      <c r="AN32" s="41">
        <f t="shared" si="9"/>
        <v>36</v>
      </c>
      <c r="AO32" s="21">
        <v>20</v>
      </c>
      <c r="AP32" s="21">
        <v>16</v>
      </c>
      <c r="AQ32" s="21">
        <f t="shared" si="10"/>
        <v>0</v>
      </c>
      <c r="AR32" s="21">
        <v>0</v>
      </c>
      <c r="AS32" s="21">
        <v>0</v>
      </c>
      <c r="AT32" s="21">
        <f t="shared" si="11"/>
        <v>0</v>
      </c>
      <c r="AU32" s="21">
        <v>0</v>
      </c>
      <c r="AV32" s="22">
        <v>0</v>
      </c>
      <c r="AW32" s="41">
        <f t="shared" si="12"/>
        <v>7</v>
      </c>
      <c r="AX32" s="21">
        <v>5</v>
      </c>
      <c r="AY32" s="21">
        <v>2</v>
      </c>
      <c r="AZ32" s="21">
        <f t="shared" si="13"/>
        <v>0</v>
      </c>
      <c r="BA32" s="21">
        <v>0</v>
      </c>
      <c r="BB32" s="21">
        <v>0</v>
      </c>
      <c r="BC32" s="21">
        <f t="shared" si="14"/>
        <v>0</v>
      </c>
      <c r="BD32" s="21">
        <v>0</v>
      </c>
      <c r="BE32" s="80">
        <v>0</v>
      </c>
      <c r="BF32" s="10"/>
    </row>
    <row r="33" spans="1:58" ht="33" customHeight="1">
      <c r="A33" s="131"/>
      <c r="B33" s="18" t="s">
        <v>84</v>
      </c>
      <c r="C33" s="19" t="s">
        <v>85</v>
      </c>
      <c r="D33" s="20" t="s">
        <v>86</v>
      </c>
      <c r="E33" s="13">
        <v>8</v>
      </c>
      <c r="F33" s="14">
        <v>0</v>
      </c>
      <c r="G33" s="41">
        <f t="shared" si="0"/>
        <v>45</v>
      </c>
      <c r="H33" s="21">
        <v>16</v>
      </c>
      <c r="I33" s="21">
        <v>29</v>
      </c>
      <c r="J33" s="21">
        <f t="shared" si="1"/>
        <v>49</v>
      </c>
      <c r="K33" s="21">
        <v>25</v>
      </c>
      <c r="L33" s="21">
        <v>24</v>
      </c>
      <c r="M33" s="21">
        <f t="shared" si="2"/>
        <v>42</v>
      </c>
      <c r="N33" s="21">
        <v>22</v>
      </c>
      <c r="O33" s="21">
        <v>20</v>
      </c>
      <c r="P33" s="21">
        <f t="shared" si="3"/>
        <v>136</v>
      </c>
      <c r="Q33" s="21">
        <f t="shared" si="4"/>
        <v>63</v>
      </c>
      <c r="R33" s="21">
        <f t="shared" si="5"/>
        <v>73</v>
      </c>
      <c r="S33" s="21">
        <f t="shared" si="27"/>
        <v>0</v>
      </c>
      <c r="T33" s="21">
        <v>0</v>
      </c>
      <c r="U33" s="21">
        <v>0</v>
      </c>
      <c r="V33" s="21">
        <f t="shared" si="28"/>
        <v>0</v>
      </c>
      <c r="W33" s="21">
        <v>0</v>
      </c>
      <c r="X33" s="21">
        <v>0</v>
      </c>
      <c r="Y33" s="21">
        <f t="shared" si="29"/>
        <v>0</v>
      </c>
      <c r="Z33" s="21">
        <v>0</v>
      </c>
      <c r="AA33" s="21">
        <v>0</v>
      </c>
      <c r="AB33" s="21">
        <f t="shared" si="30"/>
        <v>0</v>
      </c>
      <c r="AC33" s="21">
        <v>0</v>
      </c>
      <c r="AD33" s="21">
        <v>0</v>
      </c>
      <c r="AE33" s="21">
        <f t="shared" si="31"/>
        <v>0</v>
      </c>
      <c r="AF33" s="21">
        <v>0</v>
      </c>
      <c r="AG33" s="21">
        <v>0</v>
      </c>
      <c r="AH33" s="21">
        <f t="shared" si="32"/>
        <v>0</v>
      </c>
      <c r="AI33" s="21">
        <f t="shared" si="6"/>
        <v>0</v>
      </c>
      <c r="AJ33" s="21">
        <f t="shared" si="7"/>
        <v>0</v>
      </c>
      <c r="AK33" s="21">
        <f t="shared" si="8"/>
        <v>0</v>
      </c>
      <c r="AL33" s="21">
        <v>0</v>
      </c>
      <c r="AM33" s="22">
        <v>0</v>
      </c>
      <c r="AN33" s="41">
        <f t="shared" si="9"/>
        <v>23</v>
      </c>
      <c r="AO33" s="21">
        <v>12</v>
      </c>
      <c r="AP33" s="21">
        <v>11</v>
      </c>
      <c r="AQ33" s="21">
        <f t="shared" si="10"/>
        <v>0</v>
      </c>
      <c r="AR33" s="21">
        <v>0</v>
      </c>
      <c r="AS33" s="21">
        <v>0</v>
      </c>
      <c r="AT33" s="21">
        <f t="shared" si="11"/>
        <v>0</v>
      </c>
      <c r="AU33" s="21">
        <v>0</v>
      </c>
      <c r="AV33" s="22">
        <v>0</v>
      </c>
      <c r="AW33" s="41">
        <f t="shared" si="12"/>
        <v>4</v>
      </c>
      <c r="AX33" s="21">
        <v>3</v>
      </c>
      <c r="AY33" s="21">
        <v>1</v>
      </c>
      <c r="AZ33" s="21">
        <f t="shared" si="13"/>
        <v>0</v>
      </c>
      <c r="BA33" s="21">
        <v>0</v>
      </c>
      <c r="BB33" s="21">
        <v>0</v>
      </c>
      <c r="BC33" s="21">
        <f t="shared" si="14"/>
        <v>0</v>
      </c>
      <c r="BD33" s="21">
        <v>0</v>
      </c>
      <c r="BE33" s="80">
        <v>0</v>
      </c>
      <c r="BF33" s="10"/>
    </row>
    <row r="34" spans="1:58" ht="33" customHeight="1">
      <c r="A34" s="131"/>
      <c r="B34" s="18" t="s">
        <v>87</v>
      </c>
      <c r="C34" s="19" t="s">
        <v>88</v>
      </c>
      <c r="D34" s="20" t="s">
        <v>89</v>
      </c>
      <c r="E34" s="13">
        <v>6</v>
      </c>
      <c r="F34" s="14">
        <v>0</v>
      </c>
      <c r="G34" s="41">
        <f t="shared" si="0"/>
        <v>45</v>
      </c>
      <c r="H34" s="21">
        <v>26</v>
      </c>
      <c r="I34" s="21">
        <v>19</v>
      </c>
      <c r="J34" s="21">
        <f t="shared" si="1"/>
        <v>48</v>
      </c>
      <c r="K34" s="21">
        <v>27</v>
      </c>
      <c r="L34" s="21">
        <v>21</v>
      </c>
      <c r="M34" s="21">
        <f t="shared" si="2"/>
        <v>28</v>
      </c>
      <c r="N34" s="21">
        <v>16</v>
      </c>
      <c r="O34" s="21">
        <v>12</v>
      </c>
      <c r="P34" s="21">
        <f t="shared" si="3"/>
        <v>121</v>
      </c>
      <c r="Q34" s="21">
        <f t="shared" si="4"/>
        <v>69</v>
      </c>
      <c r="R34" s="21">
        <f t="shared" si="5"/>
        <v>52</v>
      </c>
      <c r="S34" s="21">
        <f t="shared" si="27"/>
        <v>0</v>
      </c>
      <c r="T34" s="21">
        <v>0</v>
      </c>
      <c r="U34" s="21">
        <v>0</v>
      </c>
      <c r="V34" s="21">
        <f t="shared" si="28"/>
        <v>0</v>
      </c>
      <c r="W34" s="21">
        <v>0</v>
      </c>
      <c r="X34" s="21">
        <v>0</v>
      </c>
      <c r="Y34" s="21">
        <f t="shared" si="29"/>
        <v>0</v>
      </c>
      <c r="Z34" s="21">
        <v>0</v>
      </c>
      <c r="AA34" s="21">
        <v>0</v>
      </c>
      <c r="AB34" s="21">
        <f t="shared" si="30"/>
        <v>0</v>
      </c>
      <c r="AC34" s="21">
        <v>0</v>
      </c>
      <c r="AD34" s="21">
        <v>0</v>
      </c>
      <c r="AE34" s="21">
        <f t="shared" si="31"/>
        <v>0</v>
      </c>
      <c r="AF34" s="21">
        <v>0</v>
      </c>
      <c r="AG34" s="21">
        <v>0</v>
      </c>
      <c r="AH34" s="21">
        <f t="shared" si="32"/>
        <v>0</v>
      </c>
      <c r="AI34" s="21">
        <f t="shared" si="6"/>
        <v>0</v>
      </c>
      <c r="AJ34" s="21">
        <f t="shared" si="7"/>
        <v>0</v>
      </c>
      <c r="AK34" s="21">
        <f t="shared" si="8"/>
        <v>0</v>
      </c>
      <c r="AL34" s="21">
        <v>0</v>
      </c>
      <c r="AM34" s="22">
        <v>0</v>
      </c>
      <c r="AN34" s="41">
        <f t="shared" si="9"/>
        <v>24</v>
      </c>
      <c r="AO34" s="21">
        <v>9</v>
      </c>
      <c r="AP34" s="21">
        <v>15</v>
      </c>
      <c r="AQ34" s="21">
        <f t="shared" si="10"/>
        <v>0</v>
      </c>
      <c r="AR34" s="21">
        <v>0</v>
      </c>
      <c r="AS34" s="21">
        <v>0</v>
      </c>
      <c r="AT34" s="21">
        <f t="shared" si="11"/>
        <v>0</v>
      </c>
      <c r="AU34" s="21">
        <v>0</v>
      </c>
      <c r="AV34" s="22">
        <v>0</v>
      </c>
      <c r="AW34" s="41">
        <f t="shared" si="12"/>
        <v>4</v>
      </c>
      <c r="AX34" s="21">
        <v>1</v>
      </c>
      <c r="AY34" s="21">
        <v>3</v>
      </c>
      <c r="AZ34" s="21">
        <f t="shared" si="13"/>
        <v>0</v>
      </c>
      <c r="BA34" s="21">
        <v>0</v>
      </c>
      <c r="BB34" s="21">
        <v>0</v>
      </c>
      <c r="BC34" s="21">
        <f t="shared" si="14"/>
        <v>0</v>
      </c>
      <c r="BD34" s="21">
        <v>0</v>
      </c>
      <c r="BE34" s="80">
        <v>0</v>
      </c>
      <c r="BF34" s="10"/>
    </row>
    <row r="35" spans="1:58" ht="33" customHeight="1">
      <c r="A35" s="131"/>
      <c r="B35" s="18" t="s">
        <v>90</v>
      </c>
      <c r="C35" s="19" t="s">
        <v>91</v>
      </c>
      <c r="D35" s="20" t="s">
        <v>92</v>
      </c>
      <c r="E35" s="13">
        <v>15</v>
      </c>
      <c r="F35" s="14">
        <v>0</v>
      </c>
      <c r="G35" s="41">
        <f t="shared" si="0"/>
        <v>165</v>
      </c>
      <c r="H35" s="21">
        <v>63</v>
      </c>
      <c r="I35" s="21">
        <v>102</v>
      </c>
      <c r="J35" s="21">
        <f t="shared" si="1"/>
        <v>166</v>
      </c>
      <c r="K35" s="21">
        <v>78</v>
      </c>
      <c r="L35" s="21">
        <v>88</v>
      </c>
      <c r="M35" s="21">
        <f t="shared" si="2"/>
        <v>163</v>
      </c>
      <c r="N35" s="21">
        <v>80</v>
      </c>
      <c r="O35" s="21">
        <v>83</v>
      </c>
      <c r="P35" s="21">
        <f t="shared" si="3"/>
        <v>494</v>
      </c>
      <c r="Q35" s="21">
        <f t="shared" si="4"/>
        <v>221</v>
      </c>
      <c r="R35" s="21">
        <f t="shared" si="5"/>
        <v>273</v>
      </c>
      <c r="S35" s="21">
        <f t="shared" si="27"/>
        <v>0</v>
      </c>
      <c r="T35" s="21">
        <v>0</v>
      </c>
      <c r="U35" s="21">
        <v>0</v>
      </c>
      <c r="V35" s="21">
        <f t="shared" si="28"/>
        <v>0</v>
      </c>
      <c r="W35" s="21">
        <v>0</v>
      </c>
      <c r="X35" s="21">
        <v>0</v>
      </c>
      <c r="Y35" s="21">
        <f t="shared" si="29"/>
        <v>0</v>
      </c>
      <c r="Z35" s="21">
        <v>0</v>
      </c>
      <c r="AA35" s="21">
        <v>0</v>
      </c>
      <c r="AB35" s="21">
        <f t="shared" si="30"/>
        <v>0</v>
      </c>
      <c r="AC35" s="21">
        <v>0</v>
      </c>
      <c r="AD35" s="21">
        <v>0</v>
      </c>
      <c r="AE35" s="21">
        <f t="shared" si="31"/>
        <v>0</v>
      </c>
      <c r="AF35" s="21">
        <v>0</v>
      </c>
      <c r="AG35" s="21">
        <v>0</v>
      </c>
      <c r="AH35" s="21">
        <f t="shared" si="32"/>
        <v>0</v>
      </c>
      <c r="AI35" s="21">
        <f t="shared" si="6"/>
        <v>0</v>
      </c>
      <c r="AJ35" s="21">
        <f t="shared" si="7"/>
        <v>0</v>
      </c>
      <c r="AK35" s="21">
        <f t="shared" si="8"/>
        <v>0</v>
      </c>
      <c r="AL35" s="21">
        <v>0</v>
      </c>
      <c r="AM35" s="22">
        <v>0</v>
      </c>
      <c r="AN35" s="41">
        <f t="shared" si="9"/>
        <v>39</v>
      </c>
      <c r="AO35" s="21">
        <v>20</v>
      </c>
      <c r="AP35" s="21">
        <v>19</v>
      </c>
      <c r="AQ35" s="21">
        <f t="shared" si="10"/>
        <v>0</v>
      </c>
      <c r="AR35" s="21">
        <v>0</v>
      </c>
      <c r="AS35" s="21">
        <v>0</v>
      </c>
      <c r="AT35" s="21">
        <f t="shared" si="11"/>
        <v>0</v>
      </c>
      <c r="AU35" s="21">
        <v>0</v>
      </c>
      <c r="AV35" s="22">
        <v>0</v>
      </c>
      <c r="AW35" s="41">
        <f t="shared" si="12"/>
        <v>7</v>
      </c>
      <c r="AX35" s="21">
        <v>2</v>
      </c>
      <c r="AY35" s="21">
        <v>5</v>
      </c>
      <c r="AZ35" s="21">
        <f t="shared" si="13"/>
        <v>0</v>
      </c>
      <c r="BA35" s="21">
        <v>0</v>
      </c>
      <c r="BB35" s="21">
        <v>0</v>
      </c>
      <c r="BC35" s="21">
        <f t="shared" si="14"/>
        <v>0</v>
      </c>
      <c r="BD35" s="21">
        <v>0</v>
      </c>
      <c r="BE35" s="80">
        <v>0</v>
      </c>
      <c r="BF35" s="10"/>
    </row>
    <row r="36" spans="1:58" ht="33" customHeight="1">
      <c r="A36" s="131"/>
      <c r="B36" s="18" t="s">
        <v>171</v>
      </c>
      <c r="C36" s="19" t="s">
        <v>93</v>
      </c>
      <c r="D36" s="20" t="s">
        <v>94</v>
      </c>
      <c r="E36" s="13">
        <v>21</v>
      </c>
      <c r="F36" s="14">
        <v>0</v>
      </c>
      <c r="G36" s="41">
        <f t="shared" si="0"/>
        <v>137</v>
      </c>
      <c r="H36" s="21">
        <v>106</v>
      </c>
      <c r="I36" s="21">
        <v>31</v>
      </c>
      <c r="J36" s="21">
        <f t="shared" si="1"/>
        <v>143</v>
      </c>
      <c r="K36" s="21">
        <v>115</v>
      </c>
      <c r="L36" s="21">
        <v>28</v>
      </c>
      <c r="M36" s="21">
        <f t="shared" si="2"/>
        <v>148</v>
      </c>
      <c r="N36" s="21">
        <v>110</v>
      </c>
      <c r="O36" s="21">
        <v>38</v>
      </c>
      <c r="P36" s="21">
        <f t="shared" si="3"/>
        <v>428</v>
      </c>
      <c r="Q36" s="21">
        <f t="shared" si="4"/>
        <v>331</v>
      </c>
      <c r="R36" s="21">
        <f t="shared" si="5"/>
        <v>97</v>
      </c>
      <c r="S36" s="21">
        <f t="shared" si="27"/>
        <v>0</v>
      </c>
      <c r="T36" s="21">
        <v>0</v>
      </c>
      <c r="U36" s="21">
        <v>0</v>
      </c>
      <c r="V36" s="21">
        <f t="shared" si="28"/>
        <v>0</v>
      </c>
      <c r="W36" s="21">
        <v>0</v>
      </c>
      <c r="X36" s="21">
        <v>0</v>
      </c>
      <c r="Y36" s="21">
        <f t="shared" si="29"/>
        <v>0</v>
      </c>
      <c r="Z36" s="21">
        <v>0</v>
      </c>
      <c r="AA36" s="21">
        <v>0</v>
      </c>
      <c r="AB36" s="21">
        <f t="shared" si="30"/>
        <v>0</v>
      </c>
      <c r="AC36" s="21">
        <v>0</v>
      </c>
      <c r="AD36" s="21">
        <v>0</v>
      </c>
      <c r="AE36" s="21">
        <f t="shared" si="31"/>
        <v>0</v>
      </c>
      <c r="AF36" s="21">
        <v>0</v>
      </c>
      <c r="AG36" s="21">
        <v>0</v>
      </c>
      <c r="AH36" s="21">
        <f t="shared" si="32"/>
        <v>0</v>
      </c>
      <c r="AI36" s="21">
        <f t="shared" si="6"/>
        <v>0</v>
      </c>
      <c r="AJ36" s="21">
        <f t="shared" si="7"/>
        <v>0</v>
      </c>
      <c r="AK36" s="21">
        <f t="shared" si="8"/>
        <v>0</v>
      </c>
      <c r="AL36" s="21">
        <v>0</v>
      </c>
      <c r="AM36" s="22">
        <v>0</v>
      </c>
      <c r="AN36" s="41">
        <f t="shared" si="9"/>
        <v>57</v>
      </c>
      <c r="AO36" s="21">
        <v>42</v>
      </c>
      <c r="AP36" s="21">
        <v>15</v>
      </c>
      <c r="AQ36" s="21">
        <f t="shared" si="10"/>
        <v>0</v>
      </c>
      <c r="AR36" s="21">
        <v>0</v>
      </c>
      <c r="AS36" s="21">
        <v>0</v>
      </c>
      <c r="AT36" s="21">
        <f t="shared" si="11"/>
        <v>0</v>
      </c>
      <c r="AU36" s="21">
        <v>0</v>
      </c>
      <c r="AV36" s="22">
        <v>0</v>
      </c>
      <c r="AW36" s="41">
        <f t="shared" si="12"/>
        <v>9</v>
      </c>
      <c r="AX36" s="21">
        <v>6</v>
      </c>
      <c r="AY36" s="21">
        <v>3</v>
      </c>
      <c r="AZ36" s="21">
        <f t="shared" si="13"/>
        <v>0</v>
      </c>
      <c r="BA36" s="21">
        <v>0</v>
      </c>
      <c r="BB36" s="21">
        <v>0</v>
      </c>
      <c r="BC36" s="21">
        <f t="shared" si="14"/>
        <v>0</v>
      </c>
      <c r="BD36" s="21">
        <v>0</v>
      </c>
      <c r="BE36" s="80">
        <v>0</v>
      </c>
      <c r="BF36" s="10"/>
    </row>
    <row r="37" spans="1:58" ht="33" customHeight="1">
      <c r="A37" s="131"/>
      <c r="B37" s="18" t="s">
        <v>97</v>
      </c>
      <c r="C37" s="19" t="s">
        <v>98</v>
      </c>
      <c r="D37" s="20" t="s">
        <v>99</v>
      </c>
      <c r="E37" s="13">
        <v>15</v>
      </c>
      <c r="F37" s="14">
        <v>4</v>
      </c>
      <c r="G37" s="41">
        <f t="shared" si="0"/>
        <v>146</v>
      </c>
      <c r="H37" s="21">
        <v>79</v>
      </c>
      <c r="I37" s="21">
        <v>67</v>
      </c>
      <c r="J37" s="21">
        <f t="shared" si="1"/>
        <v>159</v>
      </c>
      <c r="K37" s="21">
        <v>78</v>
      </c>
      <c r="L37" s="21">
        <v>81</v>
      </c>
      <c r="M37" s="21">
        <f t="shared" si="2"/>
        <v>155</v>
      </c>
      <c r="N37" s="21">
        <v>71</v>
      </c>
      <c r="O37" s="21">
        <v>84</v>
      </c>
      <c r="P37" s="21">
        <f t="shared" si="3"/>
        <v>460</v>
      </c>
      <c r="Q37" s="21">
        <f t="shared" si="4"/>
        <v>228</v>
      </c>
      <c r="R37" s="21">
        <f t="shared" si="5"/>
        <v>232</v>
      </c>
      <c r="S37" s="21">
        <f t="shared" si="27"/>
        <v>0</v>
      </c>
      <c r="T37" s="21">
        <v>0</v>
      </c>
      <c r="U37" s="21">
        <v>0</v>
      </c>
      <c r="V37" s="21">
        <f t="shared" si="28"/>
        <v>1</v>
      </c>
      <c r="W37" s="21">
        <v>1</v>
      </c>
      <c r="X37" s="21">
        <v>0</v>
      </c>
      <c r="Y37" s="21">
        <f t="shared" si="29"/>
        <v>4</v>
      </c>
      <c r="Z37" s="21">
        <v>2</v>
      </c>
      <c r="AA37" s="21">
        <v>2</v>
      </c>
      <c r="AB37" s="21">
        <f t="shared" si="30"/>
        <v>4</v>
      </c>
      <c r="AC37" s="21">
        <v>1</v>
      </c>
      <c r="AD37" s="21">
        <v>3</v>
      </c>
      <c r="AE37" s="21">
        <f t="shared" si="31"/>
        <v>4</v>
      </c>
      <c r="AF37" s="21">
        <v>2</v>
      </c>
      <c r="AG37" s="21">
        <v>2</v>
      </c>
      <c r="AH37" s="21">
        <f t="shared" si="32"/>
        <v>13</v>
      </c>
      <c r="AI37" s="21">
        <f t="shared" si="6"/>
        <v>6</v>
      </c>
      <c r="AJ37" s="21">
        <f t="shared" si="7"/>
        <v>7</v>
      </c>
      <c r="AK37" s="21">
        <f t="shared" si="8"/>
        <v>0</v>
      </c>
      <c r="AL37" s="21">
        <v>0</v>
      </c>
      <c r="AM37" s="22">
        <v>0</v>
      </c>
      <c r="AN37" s="41">
        <f t="shared" si="9"/>
        <v>39</v>
      </c>
      <c r="AO37" s="21">
        <v>23</v>
      </c>
      <c r="AP37" s="21">
        <v>16</v>
      </c>
      <c r="AQ37" s="21">
        <f t="shared" si="10"/>
        <v>9</v>
      </c>
      <c r="AR37" s="21">
        <v>4</v>
      </c>
      <c r="AS37" s="21">
        <v>5</v>
      </c>
      <c r="AT37" s="21">
        <f t="shared" si="11"/>
        <v>0</v>
      </c>
      <c r="AU37" s="21">
        <v>0</v>
      </c>
      <c r="AV37" s="22">
        <v>0</v>
      </c>
      <c r="AW37" s="41">
        <f t="shared" si="12"/>
        <v>7</v>
      </c>
      <c r="AX37" s="21">
        <v>6</v>
      </c>
      <c r="AY37" s="21">
        <v>1</v>
      </c>
      <c r="AZ37" s="21">
        <f t="shared" si="13"/>
        <v>0</v>
      </c>
      <c r="BA37" s="21">
        <v>0</v>
      </c>
      <c r="BB37" s="21">
        <v>0</v>
      </c>
      <c r="BC37" s="21">
        <f t="shared" si="14"/>
        <v>0</v>
      </c>
      <c r="BD37" s="21">
        <v>0</v>
      </c>
      <c r="BE37" s="80">
        <v>0</v>
      </c>
      <c r="BF37" s="10"/>
    </row>
    <row r="38" spans="1:58" ht="33" customHeight="1">
      <c r="A38" s="131"/>
      <c r="B38" s="18" t="s">
        <v>182</v>
      </c>
      <c r="C38" s="19" t="s">
        <v>95</v>
      </c>
      <c r="D38" s="20" t="s">
        <v>96</v>
      </c>
      <c r="E38" s="13">
        <v>6</v>
      </c>
      <c r="F38" s="14">
        <v>0</v>
      </c>
      <c r="G38" s="41">
        <f t="shared" si="0"/>
        <v>41</v>
      </c>
      <c r="H38" s="21">
        <v>15</v>
      </c>
      <c r="I38" s="21">
        <v>26</v>
      </c>
      <c r="J38" s="21">
        <f t="shared" si="1"/>
        <v>36</v>
      </c>
      <c r="K38" s="21">
        <v>12</v>
      </c>
      <c r="L38" s="21">
        <v>24</v>
      </c>
      <c r="M38" s="21">
        <f t="shared" si="2"/>
        <v>45</v>
      </c>
      <c r="N38" s="21">
        <v>15</v>
      </c>
      <c r="O38" s="21">
        <v>30</v>
      </c>
      <c r="P38" s="21">
        <f t="shared" si="3"/>
        <v>122</v>
      </c>
      <c r="Q38" s="21">
        <f t="shared" si="4"/>
        <v>42</v>
      </c>
      <c r="R38" s="21">
        <f t="shared" si="5"/>
        <v>80</v>
      </c>
      <c r="S38" s="21">
        <f t="shared" si="27"/>
        <v>0</v>
      </c>
      <c r="T38" s="21">
        <v>0</v>
      </c>
      <c r="U38" s="21">
        <v>0</v>
      </c>
      <c r="V38" s="21">
        <f t="shared" si="28"/>
        <v>0</v>
      </c>
      <c r="W38" s="21">
        <v>0</v>
      </c>
      <c r="X38" s="21">
        <v>0</v>
      </c>
      <c r="Y38" s="21">
        <f t="shared" si="29"/>
        <v>0</v>
      </c>
      <c r="Z38" s="21">
        <v>0</v>
      </c>
      <c r="AA38" s="21">
        <v>0</v>
      </c>
      <c r="AB38" s="21">
        <f t="shared" si="30"/>
        <v>0</v>
      </c>
      <c r="AC38" s="21">
        <v>0</v>
      </c>
      <c r="AD38" s="21">
        <v>0</v>
      </c>
      <c r="AE38" s="21">
        <f t="shared" si="31"/>
        <v>0</v>
      </c>
      <c r="AF38" s="21">
        <v>0</v>
      </c>
      <c r="AG38" s="21">
        <v>0</v>
      </c>
      <c r="AH38" s="21">
        <f t="shared" si="32"/>
        <v>0</v>
      </c>
      <c r="AI38" s="21">
        <f t="shared" si="6"/>
        <v>0</v>
      </c>
      <c r="AJ38" s="21">
        <f t="shared" si="7"/>
        <v>0</v>
      </c>
      <c r="AK38" s="21">
        <f t="shared" si="8"/>
        <v>0</v>
      </c>
      <c r="AL38" s="21">
        <v>0</v>
      </c>
      <c r="AM38" s="22">
        <v>0</v>
      </c>
      <c r="AN38" s="41">
        <f t="shared" si="9"/>
        <v>18</v>
      </c>
      <c r="AO38" s="21">
        <v>8</v>
      </c>
      <c r="AP38" s="21">
        <v>10</v>
      </c>
      <c r="AQ38" s="21">
        <f t="shared" si="10"/>
        <v>0</v>
      </c>
      <c r="AR38" s="21">
        <v>0</v>
      </c>
      <c r="AS38" s="21">
        <v>0</v>
      </c>
      <c r="AT38" s="21">
        <f t="shared" si="11"/>
        <v>0</v>
      </c>
      <c r="AU38" s="21">
        <v>0</v>
      </c>
      <c r="AV38" s="22">
        <v>0</v>
      </c>
      <c r="AW38" s="41">
        <f t="shared" si="12"/>
        <v>4</v>
      </c>
      <c r="AX38" s="21">
        <v>3</v>
      </c>
      <c r="AY38" s="21">
        <v>1</v>
      </c>
      <c r="AZ38" s="21">
        <f t="shared" si="13"/>
        <v>0</v>
      </c>
      <c r="BA38" s="21">
        <v>0</v>
      </c>
      <c r="BB38" s="21">
        <v>0</v>
      </c>
      <c r="BC38" s="21">
        <f t="shared" si="14"/>
        <v>0</v>
      </c>
      <c r="BD38" s="21">
        <v>0</v>
      </c>
      <c r="BE38" s="80">
        <v>0</v>
      </c>
      <c r="BF38" s="10"/>
    </row>
    <row r="39" spans="1:58" ht="33" customHeight="1">
      <c r="A39" s="132"/>
      <c r="B39" s="34" t="s">
        <v>183</v>
      </c>
      <c r="C39" s="35" t="s">
        <v>100</v>
      </c>
      <c r="D39" s="36" t="s">
        <v>101</v>
      </c>
      <c r="E39" s="37">
        <v>6</v>
      </c>
      <c r="F39" s="38">
        <v>0</v>
      </c>
      <c r="G39" s="47">
        <f t="shared" si="0"/>
        <v>28</v>
      </c>
      <c r="H39" s="48">
        <v>13</v>
      </c>
      <c r="I39" s="48">
        <v>15</v>
      </c>
      <c r="J39" s="48">
        <f t="shared" si="1"/>
        <v>25</v>
      </c>
      <c r="K39" s="48">
        <v>13</v>
      </c>
      <c r="L39" s="48">
        <v>12</v>
      </c>
      <c r="M39" s="48">
        <f t="shared" si="2"/>
        <v>25</v>
      </c>
      <c r="N39" s="48">
        <v>17</v>
      </c>
      <c r="O39" s="48">
        <v>8</v>
      </c>
      <c r="P39" s="48">
        <f t="shared" si="3"/>
        <v>78</v>
      </c>
      <c r="Q39" s="48">
        <f t="shared" si="4"/>
        <v>43</v>
      </c>
      <c r="R39" s="48">
        <f t="shared" si="5"/>
        <v>35</v>
      </c>
      <c r="S39" s="48">
        <f t="shared" si="27"/>
        <v>0</v>
      </c>
      <c r="T39" s="48">
        <v>0</v>
      </c>
      <c r="U39" s="48">
        <v>0</v>
      </c>
      <c r="V39" s="48">
        <f t="shared" si="28"/>
        <v>0</v>
      </c>
      <c r="W39" s="48">
        <v>0</v>
      </c>
      <c r="X39" s="48">
        <v>0</v>
      </c>
      <c r="Y39" s="48">
        <f t="shared" si="29"/>
        <v>0</v>
      </c>
      <c r="Z39" s="48">
        <v>0</v>
      </c>
      <c r="AA39" s="48">
        <v>0</v>
      </c>
      <c r="AB39" s="48">
        <f t="shared" si="30"/>
        <v>0</v>
      </c>
      <c r="AC39" s="48">
        <v>0</v>
      </c>
      <c r="AD39" s="48">
        <v>0</v>
      </c>
      <c r="AE39" s="48">
        <f t="shared" si="31"/>
        <v>0</v>
      </c>
      <c r="AF39" s="48">
        <v>0</v>
      </c>
      <c r="AG39" s="48">
        <v>0</v>
      </c>
      <c r="AH39" s="48">
        <f t="shared" si="32"/>
        <v>0</v>
      </c>
      <c r="AI39" s="48">
        <f t="shared" si="6"/>
        <v>0</v>
      </c>
      <c r="AJ39" s="48">
        <f t="shared" si="7"/>
        <v>0</v>
      </c>
      <c r="AK39" s="48">
        <f t="shared" si="8"/>
        <v>0</v>
      </c>
      <c r="AL39" s="48">
        <v>0</v>
      </c>
      <c r="AM39" s="49">
        <v>0</v>
      </c>
      <c r="AN39" s="47">
        <f t="shared" si="9"/>
        <v>16</v>
      </c>
      <c r="AO39" s="48">
        <v>9</v>
      </c>
      <c r="AP39" s="48">
        <v>7</v>
      </c>
      <c r="AQ39" s="48">
        <f t="shared" si="10"/>
        <v>0</v>
      </c>
      <c r="AR39" s="48">
        <v>0</v>
      </c>
      <c r="AS39" s="48">
        <v>0</v>
      </c>
      <c r="AT39" s="48">
        <f t="shared" si="11"/>
        <v>0</v>
      </c>
      <c r="AU39" s="48">
        <v>0</v>
      </c>
      <c r="AV39" s="49">
        <v>0</v>
      </c>
      <c r="AW39" s="47">
        <f t="shared" si="12"/>
        <v>9</v>
      </c>
      <c r="AX39" s="48">
        <v>7</v>
      </c>
      <c r="AY39" s="48">
        <v>2</v>
      </c>
      <c r="AZ39" s="48">
        <f t="shared" si="13"/>
        <v>0</v>
      </c>
      <c r="BA39" s="48">
        <v>0</v>
      </c>
      <c r="BB39" s="48">
        <v>0</v>
      </c>
      <c r="BC39" s="48">
        <f t="shared" si="14"/>
        <v>0</v>
      </c>
      <c r="BD39" s="48">
        <v>0</v>
      </c>
      <c r="BE39" s="81">
        <v>0</v>
      </c>
      <c r="BF39" s="10"/>
    </row>
    <row r="40" spans="1:58" ht="33" customHeight="1">
      <c r="A40" s="23" t="s">
        <v>102</v>
      </c>
      <c r="B40" s="24" t="s">
        <v>103</v>
      </c>
      <c r="C40" s="25" t="s">
        <v>104</v>
      </c>
      <c r="D40" s="26" t="s">
        <v>105</v>
      </c>
      <c r="E40" s="27">
        <v>24</v>
      </c>
      <c r="F40" s="28">
        <v>0</v>
      </c>
      <c r="G40" s="60">
        <f t="shared" si="0"/>
        <v>300</v>
      </c>
      <c r="H40" s="61">
        <v>139</v>
      </c>
      <c r="I40" s="61">
        <v>161</v>
      </c>
      <c r="J40" s="61">
        <f t="shared" si="1"/>
        <v>320</v>
      </c>
      <c r="K40" s="61">
        <v>159</v>
      </c>
      <c r="L40" s="61">
        <v>161</v>
      </c>
      <c r="M40" s="61">
        <f t="shared" si="2"/>
        <v>292</v>
      </c>
      <c r="N40" s="61">
        <v>148</v>
      </c>
      <c r="O40" s="61">
        <v>144</v>
      </c>
      <c r="P40" s="61">
        <f>SUM(Q40:R40)</f>
        <v>912</v>
      </c>
      <c r="Q40" s="61">
        <f t="shared" si="4"/>
        <v>446</v>
      </c>
      <c r="R40" s="61">
        <f t="shared" si="5"/>
        <v>466</v>
      </c>
      <c r="S40" s="61">
        <f>SUM(T40:U40)</f>
        <v>0</v>
      </c>
      <c r="T40" s="61">
        <v>0</v>
      </c>
      <c r="U40" s="61">
        <v>0</v>
      </c>
      <c r="V40" s="61">
        <f>SUM(W40:X40)</f>
        <v>0</v>
      </c>
      <c r="W40" s="61">
        <v>0</v>
      </c>
      <c r="X40" s="61">
        <v>0</v>
      </c>
      <c r="Y40" s="61">
        <f>SUM(Z40:AA40)</f>
        <v>0</v>
      </c>
      <c r="Z40" s="61">
        <v>0</v>
      </c>
      <c r="AA40" s="61">
        <v>0</v>
      </c>
      <c r="AB40" s="61">
        <f>SUM(AC40:AD40)</f>
        <v>0</v>
      </c>
      <c r="AC40" s="61">
        <v>0</v>
      </c>
      <c r="AD40" s="61">
        <v>0</v>
      </c>
      <c r="AE40" s="61">
        <f>SUM(AF40:AG40)</f>
        <v>0</v>
      </c>
      <c r="AF40" s="61">
        <v>0</v>
      </c>
      <c r="AG40" s="61">
        <v>0</v>
      </c>
      <c r="AH40" s="61">
        <f>SUM(AI40:AJ40)</f>
        <v>0</v>
      </c>
      <c r="AI40" s="61">
        <f t="shared" si="6"/>
        <v>0</v>
      </c>
      <c r="AJ40" s="61">
        <f t="shared" si="7"/>
        <v>0</v>
      </c>
      <c r="AK40" s="61">
        <f t="shared" si="8"/>
        <v>0</v>
      </c>
      <c r="AL40" s="61">
        <v>0</v>
      </c>
      <c r="AM40" s="62">
        <v>0</v>
      </c>
      <c r="AN40" s="60">
        <f t="shared" si="9"/>
        <v>70</v>
      </c>
      <c r="AO40" s="61">
        <v>38</v>
      </c>
      <c r="AP40" s="61">
        <v>32</v>
      </c>
      <c r="AQ40" s="61">
        <f t="shared" si="10"/>
        <v>0</v>
      </c>
      <c r="AR40" s="61">
        <v>0</v>
      </c>
      <c r="AS40" s="61">
        <v>0</v>
      </c>
      <c r="AT40" s="61">
        <f t="shared" si="11"/>
        <v>0</v>
      </c>
      <c r="AU40" s="61">
        <v>0</v>
      </c>
      <c r="AV40" s="62">
        <v>0</v>
      </c>
      <c r="AW40" s="60">
        <f t="shared" si="12"/>
        <v>14</v>
      </c>
      <c r="AX40" s="61">
        <v>6</v>
      </c>
      <c r="AY40" s="61">
        <v>8</v>
      </c>
      <c r="AZ40" s="61">
        <f t="shared" si="13"/>
        <v>0</v>
      </c>
      <c r="BA40" s="61">
        <v>0</v>
      </c>
      <c r="BB40" s="61">
        <v>0</v>
      </c>
      <c r="BC40" s="61">
        <f t="shared" si="14"/>
        <v>0</v>
      </c>
      <c r="BD40" s="61">
        <v>0</v>
      </c>
      <c r="BE40" s="82">
        <v>0</v>
      </c>
      <c r="BF40" s="10"/>
    </row>
    <row r="41" spans="1:58" ht="33" customHeight="1" thickBot="1">
      <c r="A41" s="123" t="s">
        <v>150</v>
      </c>
      <c r="B41" s="124"/>
      <c r="C41" s="124"/>
      <c r="D41" s="125"/>
      <c r="E41" s="50">
        <f>SUM(E7:E40)</f>
        <v>485</v>
      </c>
      <c r="F41" s="51">
        <f>SUM(F7:F40)</f>
        <v>39</v>
      </c>
      <c r="G41" s="63">
        <f>SUM(G7:G40)</f>
        <v>4924</v>
      </c>
      <c r="H41" s="64">
        <f aca="true" t="shared" si="33" ref="H41:BE41">SUM(H7:H40)</f>
        <v>2403</v>
      </c>
      <c r="I41" s="65">
        <f t="shared" si="33"/>
        <v>2521</v>
      </c>
      <c r="J41" s="64">
        <f t="shared" si="33"/>
        <v>4983</v>
      </c>
      <c r="K41" s="65">
        <f t="shared" si="33"/>
        <v>2504</v>
      </c>
      <c r="L41" s="64">
        <f t="shared" si="33"/>
        <v>2479</v>
      </c>
      <c r="M41" s="65">
        <f t="shared" si="33"/>
        <v>4762</v>
      </c>
      <c r="N41" s="64">
        <f t="shared" si="33"/>
        <v>2356</v>
      </c>
      <c r="O41" s="65">
        <f t="shared" si="33"/>
        <v>2406</v>
      </c>
      <c r="P41" s="64">
        <f t="shared" si="33"/>
        <v>14669</v>
      </c>
      <c r="Q41" s="65">
        <f t="shared" si="33"/>
        <v>7263</v>
      </c>
      <c r="R41" s="64">
        <f t="shared" si="33"/>
        <v>7406</v>
      </c>
      <c r="S41" s="66">
        <f t="shared" si="33"/>
        <v>68</v>
      </c>
      <c r="T41" s="67">
        <f t="shared" si="33"/>
        <v>0</v>
      </c>
      <c r="U41" s="66">
        <f t="shared" si="33"/>
        <v>68</v>
      </c>
      <c r="V41" s="67">
        <f t="shared" si="33"/>
        <v>141</v>
      </c>
      <c r="W41" s="66">
        <f t="shared" si="33"/>
        <v>66</v>
      </c>
      <c r="X41" s="67">
        <f t="shared" si="33"/>
        <v>75</v>
      </c>
      <c r="Y41" s="66">
        <f t="shared" si="33"/>
        <v>139</v>
      </c>
      <c r="Z41" s="67">
        <f t="shared" si="33"/>
        <v>72</v>
      </c>
      <c r="AA41" s="66">
        <f t="shared" si="33"/>
        <v>67</v>
      </c>
      <c r="AB41" s="67">
        <f t="shared" si="33"/>
        <v>74</v>
      </c>
      <c r="AC41" s="66">
        <f t="shared" si="33"/>
        <v>46</v>
      </c>
      <c r="AD41" s="67">
        <f t="shared" si="33"/>
        <v>28</v>
      </c>
      <c r="AE41" s="66">
        <f t="shared" si="33"/>
        <v>63</v>
      </c>
      <c r="AF41" s="67">
        <f t="shared" si="33"/>
        <v>44</v>
      </c>
      <c r="AG41" s="66">
        <f t="shared" si="33"/>
        <v>19</v>
      </c>
      <c r="AH41" s="67">
        <f t="shared" si="33"/>
        <v>417</v>
      </c>
      <c r="AI41" s="66">
        <f t="shared" si="33"/>
        <v>228</v>
      </c>
      <c r="AJ41" s="67">
        <f t="shared" si="33"/>
        <v>189</v>
      </c>
      <c r="AK41" s="66">
        <f t="shared" si="33"/>
        <v>209</v>
      </c>
      <c r="AL41" s="67">
        <f t="shared" si="33"/>
        <v>102</v>
      </c>
      <c r="AM41" s="68">
        <f t="shared" si="33"/>
        <v>107</v>
      </c>
      <c r="AN41" s="63">
        <f>SUM(AN7:AN40)</f>
        <v>1342</v>
      </c>
      <c r="AO41" s="67">
        <f t="shared" si="33"/>
        <v>721</v>
      </c>
      <c r="AP41" s="66">
        <f t="shared" si="33"/>
        <v>621</v>
      </c>
      <c r="AQ41" s="67">
        <f t="shared" si="33"/>
        <v>95</v>
      </c>
      <c r="AR41" s="66">
        <f t="shared" si="33"/>
        <v>59</v>
      </c>
      <c r="AS41" s="67">
        <f t="shared" si="33"/>
        <v>36</v>
      </c>
      <c r="AT41" s="66">
        <f t="shared" si="33"/>
        <v>15</v>
      </c>
      <c r="AU41" s="67">
        <f t="shared" si="33"/>
        <v>8</v>
      </c>
      <c r="AV41" s="68">
        <f t="shared" si="33"/>
        <v>7</v>
      </c>
      <c r="AW41" s="83">
        <f t="shared" si="33"/>
        <v>233</v>
      </c>
      <c r="AX41" s="67">
        <f t="shared" si="33"/>
        <v>135</v>
      </c>
      <c r="AY41" s="66">
        <f t="shared" si="33"/>
        <v>98</v>
      </c>
      <c r="AZ41" s="67">
        <f t="shared" si="33"/>
        <v>7</v>
      </c>
      <c r="BA41" s="66">
        <f t="shared" si="33"/>
        <v>3</v>
      </c>
      <c r="BB41" s="67">
        <f t="shared" si="33"/>
        <v>4</v>
      </c>
      <c r="BC41" s="66">
        <f t="shared" si="33"/>
        <v>3</v>
      </c>
      <c r="BD41" s="67">
        <f t="shared" si="33"/>
        <v>2</v>
      </c>
      <c r="BE41" s="84">
        <f t="shared" si="33"/>
        <v>1</v>
      </c>
      <c r="BF41" s="10"/>
    </row>
    <row r="42" spans="7:58" ht="16.5" customHeight="1"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BF42" s="10"/>
    </row>
    <row r="43" spans="7:39" ht="16.5" customHeight="1"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</row>
  </sheetData>
  <sheetProtection/>
  <mergeCells count="33">
    <mergeCell ref="A7:A39"/>
    <mergeCell ref="AK3:AM5"/>
    <mergeCell ref="J5:L5"/>
    <mergeCell ref="S4:U5"/>
    <mergeCell ref="G5:I5"/>
    <mergeCell ref="C10:D10"/>
    <mergeCell ref="E3:E6"/>
    <mergeCell ref="F3:F6"/>
    <mergeCell ref="E2:F2"/>
    <mergeCell ref="G2:AM2"/>
    <mergeCell ref="AN3:AP5"/>
    <mergeCell ref="V3:AJ4"/>
    <mergeCell ref="AN2:AV2"/>
    <mergeCell ref="AH5:AJ5"/>
    <mergeCell ref="AQ3:AS5"/>
    <mergeCell ref="A2:A6"/>
    <mergeCell ref="B2:B6"/>
    <mergeCell ref="A41:D41"/>
    <mergeCell ref="V5:X5"/>
    <mergeCell ref="G3:U3"/>
    <mergeCell ref="M5:O5"/>
    <mergeCell ref="P5:R5"/>
    <mergeCell ref="G4:R4"/>
    <mergeCell ref="AT3:AV5"/>
    <mergeCell ref="BC3:BE5"/>
    <mergeCell ref="C2:C6"/>
    <mergeCell ref="D2:D6"/>
    <mergeCell ref="AW3:AY5"/>
    <mergeCell ref="AZ3:BB5"/>
    <mergeCell ref="AB5:AD5"/>
    <mergeCell ref="Y5:AA5"/>
    <mergeCell ref="AW2:BE2"/>
    <mergeCell ref="AE5:AG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3" horizontalDpi="600" verticalDpi="600" orientation="landscape" paperSize="8" scale="57" r:id="rId1"/>
  <headerFooter alignWithMargins="0"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117"/>
  <sheetViews>
    <sheetView view="pageBreakPreview" zoomScale="80" zoomScaleSheetLayoutView="80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I19" sqref="I19"/>
    </sheetView>
  </sheetViews>
  <sheetFormatPr defaultColWidth="9.00390625" defaultRowHeight="13.5"/>
  <cols>
    <col min="1" max="1" width="6.375" style="1" bestFit="1" customWidth="1"/>
    <col min="2" max="2" width="20.50390625" style="1" customWidth="1"/>
    <col min="3" max="3" width="6.375" style="1" bestFit="1" customWidth="1"/>
    <col min="4" max="4" width="9.625" style="1" bestFit="1" customWidth="1"/>
    <col min="5" max="5" width="9.375" style="1" bestFit="1" customWidth="1"/>
    <col min="6" max="12" width="6.25390625" style="1" bestFit="1" customWidth="1"/>
    <col min="13" max="14" width="5.50390625" style="1" bestFit="1" customWidth="1"/>
    <col min="15" max="17" width="6.375" style="1" customWidth="1"/>
    <col min="18" max="18" width="0.74609375" style="1" customWidth="1"/>
    <col min="19" max="19" width="3.50390625" style="1" customWidth="1"/>
    <col min="20" max="16384" width="9.00390625" style="1" customWidth="1"/>
  </cols>
  <sheetData>
    <row r="1" spans="2:15" ht="19.5" customHeight="1">
      <c r="B1" s="1" t="s">
        <v>200</v>
      </c>
      <c r="O1" s="1" t="s">
        <v>199</v>
      </c>
    </row>
    <row r="2" spans="1:18" ht="22.5" customHeight="1">
      <c r="A2" s="200" t="s">
        <v>0</v>
      </c>
      <c r="B2" s="203" t="s">
        <v>1</v>
      </c>
      <c r="C2" s="205" t="s">
        <v>145</v>
      </c>
      <c r="D2" s="206"/>
      <c r="E2" s="206"/>
      <c r="F2" s="211" t="s">
        <v>146</v>
      </c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3"/>
      <c r="R2" s="69"/>
    </row>
    <row r="3" spans="1:18" ht="22.5" customHeight="1">
      <c r="A3" s="201"/>
      <c r="B3" s="116"/>
      <c r="C3" s="207"/>
      <c r="D3" s="208"/>
      <c r="E3" s="208"/>
      <c r="F3" s="201" t="s">
        <v>13</v>
      </c>
      <c r="G3" s="163"/>
      <c r="H3" s="214"/>
      <c r="I3" s="109" t="s">
        <v>14</v>
      </c>
      <c r="J3" s="109"/>
      <c r="K3" s="109"/>
      <c r="L3" s="109" t="s">
        <v>15</v>
      </c>
      <c r="M3" s="109"/>
      <c r="N3" s="109"/>
      <c r="O3" s="109" t="s">
        <v>16</v>
      </c>
      <c r="P3" s="109"/>
      <c r="Q3" s="110"/>
      <c r="R3" s="69"/>
    </row>
    <row r="4" spans="1:18" ht="22.5" customHeight="1">
      <c r="A4" s="202"/>
      <c r="B4" s="204"/>
      <c r="C4" s="209"/>
      <c r="D4" s="210"/>
      <c r="E4" s="210"/>
      <c r="F4" s="5" t="s">
        <v>16</v>
      </c>
      <c r="G4" s="6" t="s">
        <v>18</v>
      </c>
      <c r="H4" s="6" t="s">
        <v>19</v>
      </c>
      <c r="I4" s="93" t="s">
        <v>16</v>
      </c>
      <c r="J4" s="6" t="s">
        <v>18</v>
      </c>
      <c r="K4" s="6" t="s">
        <v>19</v>
      </c>
      <c r="L4" s="93" t="s">
        <v>16</v>
      </c>
      <c r="M4" s="6" t="s">
        <v>18</v>
      </c>
      <c r="N4" s="6" t="s">
        <v>19</v>
      </c>
      <c r="O4" s="93" t="s">
        <v>16</v>
      </c>
      <c r="P4" s="93" t="s">
        <v>18</v>
      </c>
      <c r="Q4" s="94" t="s">
        <v>19</v>
      </c>
      <c r="R4" s="69"/>
    </row>
    <row r="5" spans="1:18" ht="22.5" customHeight="1">
      <c r="A5" s="133" t="s">
        <v>106</v>
      </c>
      <c r="B5" s="136" t="s">
        <v>21</v>
      </c>
      <c r="C5" s="139" t="s">
        <v>16</v>
      </c>
      <c r="D5" s="139"/>
      <c r="E5" s="199"/>
      <c r="F5" s="85">
        <f>F6</f>
        <v>279</v>
      </c>
      <c r="G5" s="44">
        <f>G6</f>
        <v>155</v>
      </c>
      <c r="H5" s="44">
        <f>H6</f>
        <v>124</v>
      </c>
      <c r="I5" s="44">
        <f aca="true" t="shared" si="0" ref="I5:Q5">I6</f>
        <v>278</v>
      </c>
      <c r="J5" s="44">
        <f t="shared" si="0"/>
        <v>145</v>
      </c>
      <c r="K5" s="44">
        <f t="shared" si="0"/>
        <v>133</v>
      </c>
      <c r="L5" s="44">
        <f t="shared" si="0"/>
        <v>275</v>
      </c>
      <c r="M5" s="44">
        <f t="shared" si="0"/>
        <v>135</v>
      </c>
      <c r="N5" s="44">
        <f t="shared" si="0"/>
        <v>140</v>
      </c>
      <c r="O5" s="86">
        <f t="shared" si="0"/>
        <v>832</v>
      </c>
      <c r="P5" s="44">
        <f t="shared" si="0"/>
        <v>435</v>
      </c>
      <c r="Q5" s="87">
        <f t="shared" si="0"/>
        <v>397</v>
      </c>
      <c r="R5" s="69"/>
    </row>
    <row r="6" spans="1:18" ht="22.5" customHeight="1">
      <c r="A6" s="134"/>
      <c r="B6" s="154"/>
      <c r="C6" s="97" t="s">
        <v>107</v>
      </c>
      <c r="D6" s="141" t="s">
        <v>107</v>
      </c>
      <c r="E6" s="152"/>
      <c r="F6" s="41">
        <f>SUM(G6:H6)</f>
        <v>279</v>
      </c>
      <c r="G6" s="90">
        <v>155</v>
      </c>
      <c r="H6" s="90">
        <v>124</v>
      </c>
      <c r="I6" s="21">
        <f>SUM(J6:K6)</f>
        <v>278</v>
      </c>
      <c r="J6" s="90">
        <v>145</v>
      </c>
      <c r="K6" s="90">
        <v>133</v>
      </c>
      <c r="L6" s="21">
        <f>SUM(M6:N6)</f>
        <v>275</v>
      </c>
      <c r="M6" s="90">
        <v>135</v>
      </c>
      <c r="N6" s="90">
        <v>140</v>
      </c>
      <c r="O6" s="21">
        <f>SUM(P6:Q6)</f>
        <v>832</v>
      </c>
      <c r="P6" s="21">
        <f aca="true" t="shared" si="1" ref="P6:Q9">SUM(G6,J6,M6)</f>
        <v>435</v>
      </c>
      <c r="Q6" s="22">
        <f t="shared" si="1"/>
        <v>397</v>
      </c>
      <c r="R6" s="69"/>
    </row>
    <row r="7" spans="1:18" ht="22.5" customHeight="1">
      <c r="A7" s="134"/>
      <c r="B7" s="153" t="s">
        <v>24</v>
      </c>
      <c r="C7" s="147" t="s">
        <v>16</v>
      </c>
      <c r="D7" s="147"/>
      <c r="E7" s="141"/>
      <c r="F7" s="52">
        <f aca="true" t="shared" si="2" ref="F7:F57">SUM(G7:H7)</f>
        <v>273</v>
      </c>
      <c r="G7" s="21">
        <f aca="true" t="shared" si="3" ref="G7:N7">SUM(G8:G9)</f>
        <v>119</v>
      </c>
      <c r="H7" s="21">
        <f t="shared" si="3"/>
        <v>154</v>
      </c>
      <c r="I7" s="21">
        <f t="shared" si="3"/>
        <v>308</v>
      </c>
      <c r="J7" s="21">
        <f t="shared" si="3"/>
        <v>139</v>
      </c>
      <c r="K7" s="21">
        <f t="shared" si="3"/>
        <v>169</v>
      </c>
      <c r="L7" s="21">
        <f t="shared" si="3"/>
        <v>265</v>
      </c>
      <c r="M7" s="21">
        <f t="shared" si="3"/>
        <v>115</v>
      </c>
      <c r="N7" s="21">
        <f t="shared" si="3"/>
        <v>150</v>
      </c>
      <c r="O7" s="21">
        <f>SUM(F7,I7,L7)</f>
        <v>846</v>
      </c>
      <c r="P7" s="21">
        <f t="shared" si="1"/>
        <v>373</v>
      </c>
      <c r="Q7" s="22">
        <f t="shared" si="1"/>
        <v>473</v>
      </c>
      <c r="R7" s="69"/>
    </row>
    <row r="8" spans="1:18" ht="22.5" customHeight="1">
      <c r="A8" s="134"/>
      <c r="B8" s="137"/>
      <c r="C8" s="97" t="s">
        <v>107</v>
      </c>
      <c r="D8" s="141" t="s">
        <v>107</v>
      </c>
      <c r="E8" s="152"/>
      <c r="F8" s="52">
        <f t="shared" si="2"/>
        <v>243</v>
      </c>
      <c r="G8" s="90">
        <v>107</v>
      </c>
      <c r="H8" s="90">
        <v>136</v>
      </c>
      <c r="I8" s="21">
        <f aca="true" t="shared" si="4" ref="I8:I62">SUM(J8:K8)</f>
        <v>278</v>
      </c>
      <c r="J8" s="90">
        <v>125</v>
      </c>
      <c r="K8" s="90">
        <v>153</v>
      </c>
      <c r="L8" s="21">
        <f aca="true" t="shared" si="5" ref="L8:L62">SUM(M8:N8)</f>
        <v>237</v>
      </c>
      <c r="M8" s="90">
        <v>102</v>
      </c>
      <c r="N8" s="90">
        <v>135</v>
      </c>
      <c r="O8" s="21">
        <f aca="true" t="shared" si="6" ref="O8:O57">SUM(P8:Q8)</f>
        <v>758</v>
      </c>
      <c r="P8" s="21">
        <f t="shared" si="1"/>
        <v>334</v>
      </c>
      <c r="Q8" s="22">
        <f t="shared" si="1"/>
        <v>424</v>
      </c>
      <c r="R8" s="69"/>
    </row>
    <row r="9" spans="1:18" ht="22.5" customHeight="1">
      <c r="A9" s="134"/>
      <c r="B9" s="154"/>
      <c r="C9" s="97" t="s">
        <v>108</v>
      </c>
      <c r="D9" s="141" t="s">
        <v>109</v>
      </c>
      <c r="E9" s="152"/>
      <c r="F9" s="52">
        <f t="shared" si="2"/>
        <v>30</v>
      </c>
      <c r="G9" s="90">
        <v>12</v>
      </c>
      <c r="H9" s="90">
        <v>18</v>
      </c>
      <c r="I9" s="21">
        <f t="shared" si="4"/>
        <v>30</v>
      </c>
      <c r="J9" s="90">
        <v>14</v>
      </c>
      <c r="K9" s="90">
        <v>16</v>
      </c>
      <c r="L9" s="21">
        <f t="shared" si="5"/>
        <v>28</v>
      </c>
      <c r="M9" s="90">
        <v>13</v>
      </c>
      <c r="N9" s="90">
        <v>15</v>
      </c>
      <c r="O9" s="21">
        <f t="shared" si="6"/>
        <v>88</v>
      </c>
      <c r="P9" s="21">
        <f t="shared" si="1"/>
        <v>39</v>
      </c>
      <c r="Q9" s="22">
        <f t="shared" si="1"/>
        <v>49</v>
      </c>
      <c r="R9" s="69"/>
    </row>
    <row r="10" spans="1:18" ht="22.5" customHeight="1">
      <c r="A10" s="134"/>
      <c r="B10" s="145" t="s">
        <v>27</v>
      </c>
      <c r="C10" s="147" t="s">
        <v>16</v>
      </c>
      <c r="D10" s="147"/>
      <c r="E10" s="141"/>
      <c r="F10" s="52">
        <f t="shared" si="2"/>
        <v>271</v>
      </c>
      <c r="G10" s="21">
        <f>SUM(G11,G12)</f>
        <v>126</v>
      </c>
      <c r="H10" s="21">
        <f>SUM(H11,H12)</f>
        <v>145</v>
      </c>
      <c r="I10" s="21">
        <f t="shared" si="4"/>
        <v>304</v>
      </c>
      <c r="J10" s="21">
        <f>SUM(J11,J12)</f>
        <v>116</v>
      </c>
      <c r="K10" s="21">
        <f>SUM(K11,K12)</f>
        <v>188</v>
      </c>
      <c r="L10" s="21">
        <f t="shared" si="5"/>
        <v>264</v>
      </c>
      <c r="M10" s="21">
        <f>SUM(M11,M12)</f>
        <v>100</v>
      </c>
      <c r="N10" s="21">
        <f>SUM(N11,N12)</f>
        <v>164</v>
      </c>
      <c r="O10" s="21">
        <f t="shared" si="6"/>
        <v>839</v>
      </c>
      <c r="P10" s="21">
        <f>SUM(P11,P12)</f>
        <v>342</v>
      </c>
      <c r="Q10" s="22">
        <f>SUM(Q11,Q12)</f>
        <v>497</v>
      </c>
      <c r="R10" s="69"/>
    </row>
    <row r="11" spans="1:18" ht="22.5" customHeight="1">
      <c r="A11" s="134"/>
      <c r="B11" s="149"/>
      <c r="C11" s="97" t="s">
        <v>107</v>
      </c>
      <c r="D11" s="141" t="s">
        <v>107</v>
      </c>
      <c r="E11" s="152"/>
      <c r="F11" s="41">
        <f>SUM(G11:H11)</f>
        <v>241</v>
      </c>
      <c r="G11" s="90">
        <v>107</v>
      </c>
      <c r="H11" s="90">
        <v>134</v>
      </c>
      <c r="I11" s="21">
        <f t="shared" si="4"/>
        <v>276</v>
      </c>
      <c r="J11" s="90">
        <v>101</v>
      </c>
      <c r="K11" s="90">
        <v>175</v>
      </c>
      <c r="L11" s="21">
        <f t="shared" si="5"/>
        <v>235</v>
      </c>
      <c r="M11" s="90">
        <v>82</v>
      </c>
      <c r="N11" s="90">
        <v>153</v>
      </c>
      <c r="O11" s="21">
        <f t="shared" si="6"/>
        <v>752</v>
      </c>
      <c r="P11" s="21">
        <f>SUM(G11,J11,M11)</f>
        <v>290</v>
      </c>
      <c r="Q11" s="22">
        <f>SUM(H11,K11,N11)</f>
        <v>462</v>
      </c>
      <c r="R11" s="69"/>
    </row>
    <row r="12" spans="1:18" ht="22.5" customHeight="1">
      <c r="A12" s="134"/>
      <c r="B12" s="146"/>
      <c r="C12" s="97" t="s">
        <v>156</v>
      </c>
      <c r="D12" s="141" t="s">
        <v>184</v>
      </c>
      <c r="E12" s="142"/>
      <c r="F12" s="41">
        <f>SUM(G12:H12)</f>
        <v>30</v>
      </c>
      <c r="G12" s="90">
        <v>19</v>
      </c>
      <c r="H12" s="90">
        <v>11</v>
      </c>
      <c r="I12" s="21">
        <f t="shared" si="4"/>
        <v>28</v>
      </c>
      <c r="J12" s="90">
        <v>15</v>
      </c>
      <c r="K12" s="90">
        <v>13</v>
      </c>
      <c r="L12" s="21">
        <f t="shared" si="5"/>
        <v>29</v>
      </c>
      <c r="M12" s="90">
        <v>18</v>
      </c>
      <c r="N12" s="90">
        <v>11</v>
      </c>
      <c r="O12" s="21">
        <f t="shared" si="6"/>
        <v>87</v>
      </c>
      <c r="P12" s="21">
        <f>SUM(G12,J12,M12)</f>
        <v>52</v>
      </c>
      <c r="Q12" s="22">
        <f>SUM(H12,K12,N12)</f>
        <v>35</v>
      </c>
      <c r="R12" s="69"/>
    </row>
    <row r="13" spans="1:18" ht="22.5" customHeight="1">
      <c r="A13" s="134"/>
      <c r="B13" s="193" t="s">
        <v>197</v>
      </c>
      <c r="C13" s="195" t="s">
        <v>203</v>
      </c>
      <c r="D13" s="196"/>
      <c r="E13" s="197"/>
      <c r="F13" s="103">
        <f aca="true" t="shared" si="7" ref="F13:Q13">F14</f>
        <v>0</v>
      </c>
      <c r="G13" s="104">
        <f t="shared" si="7"/>
        <v>0</v>
      </c>
      <c r="H13" s="104">
        <f t="shared" si="7"/>
        <v>0</v>
      </c>
      <c r="I13" s="104">
        <f t="shared" si="7"/>
        <v>0</v>
      </c>
      <c r="J13" s="104">
        <f t="shared" si="7"/>
        <v>0</v>
      </c>
      <c r="K13" s="104">
        <f t="shared" si="7"/>
        <v>0</v>
      </c>
      <c r="L13" s="104">
        <f t="shared" si="7"/>
        <v>0</v>
      </c>
      <c r="M13" s="104">
        <f t="shared" si="7"/>
        <v>0</v>
      </c>
      <c r="N13" s="104">
        <f t="shared" si="7"/>
        <v>0</v>
      </c>
      <c r="O13" s="104">
        <f t="shared" si="6"/>
        <v>0</v>
      </c>
      <c r="P13" s="104">
        <f t="shared" si="7"/>
        <v>0</v>
      </c>
      <c r="Q13" s="105">
        <f t="shared" si="7"/>
        <v>0</v>
      </c>
      <c r="R13" s="69"/>
    </row>
    <row r="14" spans="1:18" ht="22.5" customHeight="1">
      <c r="A14" s="134"/>
      <c r="B14" s="194"/>
      <c r="C14" s="195" t="s">
        <v>205</v>
      </c>
      <c r="D14" s="198"/>
      <c r="E14" s="148"/>
      <c r="F14" s="106">
        <f>SUM(G14:H14)</f>
        <v>0</v>
      </c>
      <c r="G14" s="104">
        <v>0</v>
      </c>
      <c r="H14" s="104">
        <v>0</v>
      </c>
      <c r="I14" s="104">
        <f>SUM(J14:K14)</f>
        <v>0</v>
      </c>
      <c r="J14" s="104">
        <v>0</v>
      </c>
      <c r="K14" s="104">
        <v>0</v>
      </c>
      <c r="L14" s="104">
        <f>SUM(M14:N14)</f>
        <v>0</v>
      </c>
      <c r="M14" s="104">
        <v>0</v>
      </c>
      <c r="N14" s="104">
        <v>0</v>
      </c>
      <c r="O14" s="104">
        <f>SUM(P14:Q14)</f>
        <v>0</v>
      </c>
      <c r="P14" s="104">
        <f aca="true" t="shared" si="8" ref="P14:Q26">SUM(G14,J14,M14)</f>
        <v>0</v>
      </c>
      <c r="Q14" s="105">
        <f t="shared" si="8"/>
        <v>0</v>
      </c>
      <c r="R14" s="69"/>
    </row>
    <row r="15" spans="1:18" ht="22.5" customHeight="1">
      <c r="A15" s="134"/>
      <c r="B15" s="153" t="s">
        <v>30</v>
      </c>
      <c r="C15" s="147" t="s">
        <v>16</v>
      </c>
      <c r="D15" s="147"/>
      <c r="E15" s="141"/>
      <c r="F15" s="52">
        <f>SUM(G15:H15)</f>
        <v>280</v>
      </c>
      <c r="G15" s="21">
        <f aca="true" t="shared" si="9" ref="G15:N15">SUM(G16:G17)</f>
        <v>126</v>
      </c>
      <c r="H15" s="21">
        <f t="shared" si="9"/>
        <v>154</v>
      </c>
      <c r="I15" s="21">
        <f t="shared" si="9"/>
        <v>276</v>
      </c>
      <c r="J15" s="21">
        <f t="shared" si="9"/>
        <v>133</v>
      </c>
      <c r="K15" s="21">
        <f t="shared" si="9"/>
        <v>143</v>
      </c>
      <c r="L15" s="21">
        <f t="shared" si="9"/>
        <v>275</v>
      </c>
      <c r="M15" s="21">
        <f t="shared" si="9"/>
        <v>109</v>
      </c>
      <c r="N15" s="21">
        <f t="shared" si="9"/>
        <v>166</v>
      </c>
      <c r="O15" s="21">
        <f>SUM(F15,I15,L15)</f>
        <v>831</v>
      </c>
      <c r="P15" s="21">
        <f t="shared" si="8"/>
        <v>368</v>
      </c>
      <c r="Q15" s="22">
        <f t="shared" si="8"/>
        <v>463</v>
      </c>
      <c r="R15" s="69"/>
    </row>
    <row r="16" spans="1:18" ht="22.5" customHeight="1">
      <c r="A16" s="134"/>
      <c r="B16" s="137"/>
      <c r="C16" s="97" t="s">
        <v>107</v>
      </c>
      <c r="D16" s="141" t="s">
        <v>107</v>
      </c>
      <c r="E16" s="152"/>
      <c r="F16" s="52">
        <f t="shared" si="2"/>
        <v>240</v>
      </c>
      <c r="G16" s="90">
        <v>112</v>
      </c>
      <c r="H16" s="90">
        <v>128</v>
      </c>
      <c r="I16" s="21">
        <f t="shared" si="4"/>
        <v>240</v>
      </c>
      <c r="J16" s="90">
        <v>118</v>
      </c>
      <c r="K16" s="90">
        <v>122</v>
      </c>
      <c r="L16" s="21">
        <f t="shared" si="5"/>
        <v>234</v>
      </c>
      <c r="M16" s="90">
        <v>94</v>
      </c>
      <c r="N16" s="90">
        <v>140</v>
      </c>
      <c r="O16" s="21">
        <f t="shared" si="6"/>
        <v>714</v>
      </c>
      <c r="P16" s="21">
        <f t="shared" si="8"/>
        <v>324</v>
      </c>
      <c r="Q16" s="22">
        <f t="shared" si="8"/>
        <v>390</v>
      </c>
      <c r="R16" s="69"/>
    </row>
    <row r="17" spans="1:18" ht="22.5" customHeight="1">
      <c r="A17" s="134"/>
      <c r="B17" s="154"/>
      <c r="C17" s="97" t="s">
        <v>110</v>
      </c>
      <c r="D17" s="141" t="s">
        <v>111</v>
      </c>
      <c r="E17" s="152"/>
      <c r="F17" s="52">
        <f t="shared" si="2"/>
        <v>40</v>
      </c>
      <c r="G17" s="90">
        <v>14</v>
      </c>
      <c r="H17" s="90">
        <v>26</v>
      </c>
      <c r="I17" s="21">
        <f t="shared" si="4"/>
        <v>36</v>
      </c>
      <c r="J17" s="90">
        <v>15</v>
      </c>
      <c r="K17" s="90">
        <v>21</v>
      </c>
      <c r="L17" s="21">
        <f t="shared" si="5"/>
        <v>41</v>
      </c>
      <c r="M17" s="90">
        <v>15</v>
      </c>
      <c r="N17" s="90">
        <v>26</v>
      </c>
      <c r="O17" s="21">
        <f t="shared" si="6"/>
        <v>117</v>
      </c>
      <c r="P17" s="21">
        <f t="shared" si="8"/>
        <v>44</v>
      </c>
      <c r="Q17" s="22">
        <f t="shared" si="8"/>
        <v>73</v>
      </c>
      <c r="R17" s="69"/>
    </row>
    <row r="18" spans="1:18" ht="22.5" customHeight="1">
      <c r="A18" s="134"/>
      <c r="B18" s="145" t="s">
        <v>33</v>
      </c>
      <c r="C18" s="147" t="s">
        <v>16</v>
      </c>
      <c r="D18" s="147"/>
      <c r="E18" s="141"/>
      <c r="F18" s="52">
        <f>SUM(F19:F23)</f>
        <v>165</v>
      </c>
      <c r="G18" s="21">
        <f>SUM(G19:G23)</f>
        <v>76</v>
      </c>
      <c r="H18" s="21">
        <f>SUM(H19:H23)</f>
        <v>89</v>
      </c>
      <c r="I18" s="21">
        <f aca="true" t="shared" si="10" ref="I18:N18">SUM(I19:I23)</f>
        <v>165</v>
      </c>
      <c r="J18" s="21">
        <f t="shared" si="10"/>
        <v>83</v>
      </c>
      <c r="K18" s="21">
        <f t="shared" si="10"/>
        <v>82</v>
      </c>
      <c r="L18" s="21">
        <f t="shared" si="10"/>
        <v>150</v>
      </c>
      <c r="M18" s="21">
        <f t="shared" si="10"/>
        <v>77</v>
      </c>
      <c r="N18" s="21">
        <f t="shared" si="10"/>
        <v>73</v>
      </c>
      <c r="O18" s="21">
        <f>SUM(F18,I18,L18)</f>
        <v>480</v>
      </c>
      <c r="P18" s="21">
        <f>SUM(G18,J18,M18)</f>
        <v>236</v>
      </c>
      <c r="Q18" s="22">
        <f t="shared" si="8"/>
        <v>244</v>
      </c>
      <c r="R18" s="69"/>
    </row>
    <row r="19" spans="1:18" ht="22.5" customHeight="1">
      <c r="A19" s="134"/>
      <c r="B19" s="149"/>
      <c r="C19" s="150" t="s">
        <v>112</v>
      </c>
      <c r="D19" s="141" t="s">
        <v>165</v>
      </c>
      <c r="E19" s="152"/>
      <c r="F19" s="52">
        <f t="shared" si="2"/>
        <v>20</v>
      </c>
      <c r="G19" s="90">
        <v>18</v>
      </c>
      <c r="H19" s="90">
        <v>2</v>
      </c>
      <c r="I19" s="21">
        <f t="shared" si="4"/>
        <v>17</v>
      </c>
      <c r="J19" s="90">
        <v>16</v>
      </c>
      <c r="K19" s="90">
        <v>1</v>
      </c>
      <c r="L19" s="21">
        <f t="shared" si="5"/>
        <v>17</v>
      </c>
      <c r="M19" s="90">
        <v>11</v>
      </c>
      <c r="N19" s="90">
        <v>6</v>
      </c>
      <c r="O19" s="21">
        <f t="shared" si="6"/>
        <v>54</v>
      </c>
      <c r="P19" s="21">
        <f t="shared" si="8"/>
        <v>45</v>
      </c>
      <c r="Q19" s="22">
        <f t="shared" si="8"/>
        <v>9</v>
      </c>
      <c r="R19" s="69"/>
    </row>
    <row r="20" spans="1:18" ht="22.5" customHeight="1">
      <c r="A20" s="134"/>
      <c r="B20" s="149"/>
      <c r="C20" s="158"/>
      <c r="D20" s="141" t="s">
        <v>166</v>
      </c>
      <c r="E20" s="152"/>
      <c r="F20" s="52">
        <f t="shared" si="2"/>
        <v>20</v>
      </c>
      <c r="G20" s="90">
        <v>8</v>
      </c>
      <c r="H20" s="90">
        <v>12</v>
      </c>
      <c r="I20" s="21">
        <f t="shared" si="4"/>
        <v>24</v>
      </c>
      <c r="J20" s="90">
        <v>12</v>
      </c>
      <c r="K20" s="90">
        <v>12</v>
      </c>
      <c r="L20" s="21">
        <f t="shared" si="5"/>
        <v>19</v>
      </c>
      <c r="M20" s="90">
        <v>5</v>
      </c>
      <c r="N20" s="90">
        <v>14</v>
      </c>
      <c r="O20" s="21">
        <f t="shared" si="6"/>
        <v>63</v>
      </c>
      <c r="P20" s="21">
        <f t="shared" si="8"/>
        <v>25</v>
      </c>
      <c r="Q20" s="22">
        <f t="shared" si="8"/>
        <v>38</v>
      </c>
      <c r="R20" s="69"/>
    </row>
    <row r="21" spans="1:18" ht="22.5" customHeight="1">
      <c r="A21" s="134"/>
      <c r="B21" s="149"/>
      <c r="C21" s="158"/>
      <c r="D21" s="141" t="s">
        <v>167</v>
      </c>
      <c r="E21" s="152"/>
      <c r="F21" s="52">
        <f t="shared" si="2"/>
        <v>25</v>
      </c>
      <c r="G21" s="90">
        <v>6</v>
      </c>
      <c r="H21" s="90">
        <v>19</v>
      </c>
      <c r="I21" s="21">
        <f t="shared" si="4"/>
        <v>25</v>
      </c>
      <c r="J21" s="90">
        <v>7</v>
      </c>
      <c r="K21" s="90">
        <v>18</v>
      </c>
      <c r="L21" s="21">
        <f t="shared" si="5"/>
        <v>22</v>
      </c>
      <c r="M21" s="90">
        <v>7</v>
      </c>
      <c r="N21" s="90">
        <v>15</v>
      </c>
      <c r="O21" s="21">
        <f t="shared" si="6"/>
        <v>72</v>
      </c>
      <c r="P21" s="21">
        <f t="shared" si="8"/>
        <v>20</v>
      </c>
      <c r="Q21" s="22">
        <f t="shared" si="8"/>
        <v>52</v>
      </c>
      <c r="R21" s="69"/>
    </row>
    <row r="22" spans="1:18" ht="22.5" customHeight="1">
      <c r="A22" s="134"/>
      <c r="B22" s="149"/>
      <c r="C22" s="192"/>
      <c r="D22" s="141" t="s">
        <v>181</v>
      </c>
      <c r="E22" s="152"/>
      <c r="F22" s="52">
        <f>SUM(G22:H22)</f>
        <v>25</v>
      </c>
      <c r="G22" s="90">
        <v>12</v>
      </c>
      <c r="H22" s="90">
        <v>13</v>
      </c>
      <c r="I22" s="21">
        <f>SUM(J22:K22)</f>
        <v>25</v>
      </c>
      <c r="J22" s="90">
        <v>14</v>
      </c>
      <c r="K22" s="90">
        <v>11</v>
      </c>
      <c r="L22" s="21">
        <f>SUM(M22:N22)</f>
        <v>23</v>
      </c>
      <c r="M22" s="90">
        <v>17</v>
      </c>
      <c r="N22" s="90">
        <v>6</v>
      </c>
      <c r="O22" s="21">
        <f>SUM(P22:Q22)</f>
        <v>73</v>
      </c>
      <c r="P22" s="21">
        <f t="shared" si="8"/>
        <v>43</v>
      </c>
      <c r="Q22" s="22">
        <f t="shared" si="8"/>
        <v>30</v>
      </c>
      <c r="R22" s="69"/>
    </row>
    <row r="23" spans="1:18" ht="22.5" customHeight="1">
      <c r="A23" s="134"/>
      <c r="B23" s="146"/>
      <c r="C23" s="97" t="s">
        <v>114</v>
      </c>
      <c r="D23" s="141" t="s">
        <v>114</v>
      </c>
      <c r="E23" s="152"/>
      <c r="F23" s="52">
        <f t="shared" si="2"/>
        <v>75</v>
      </c>
      <c r="G23" s="90">
        <v>32</v>
      </c>
      <c r="H23" s="90">
        <v>43</v>
      </c>
      <c r="I23" s="21">
        <f t="shared" si="4"/>
        <v>74</v>
      </c>
      <c r="J23" s="90">
        <v>34</v>
      </c>
      <c r="K23" s="90">
        <v>40</v>
      </c>
      <c r="L23" s="21">
        <f t="shared" si="5"/>
        <v>69</v>
      </c>
      <c r="M23" s="90">
        <v>37</v>
      </c>
      <c r="N23" s="90">
        <v>32</v>
      </c>
      <c r="O23" s="21">
        <f t="shared" si="6"/>
        <v>218</v>
      </c>
      <c r="P23" s="21">
        <f t="shared" si="8"/>
        <v>103</v>
      </c>
      <c r="Q23" s="22">
        <f t="shared" si="8"/>
        <v>115</v>
      </c>
      <c r="R23" s="69"/>
    </row>
    <row r="24" spans="1:18" ht="22.5" customHeight="1">
      <c r="A24" s="134"/>
      <c r="B24" s="145" t="s">
        <v>186</v>
      </c>
      <c r="C24" s="147" t="s">
        <v>16</v>
      </c>
      <c r="D24" s="147"/>
      <c r="E24" s="141"/>
      <c r="F24" s="41">
        <f aca="true" t="shared" si="11" ref="F24:N24">SUM(F25:F25)</f>
        <v>29</v>
      </c>
      <c r="G24" s="21">
        <f t="shared" si="11"/>
        <v>21</v>
      </c>
      <c r="H24" s="21">
        <f t="shared" si="11"/>
        <v>8</v>
      </c>
      <c r="I24" s="21">
        <f t="shared" si="11"/>
        <v>28</v>
      </c>
      <c r="J24" s="21">
        <f t="shared" si="11"/>
        <v>17</v>
      </c>
      <c r="K24" s="21">
        <f t="shared" si="11"/>
        <v>11</v>
      </c>
      <c r="L24" s="21">
        <f t="shared" si="11"/>
        <v>29</v>
      </c>
      <c r="M24" s="21">
        <f t="shared" si="11"/>
        <v>17</v>
      </c>
      <c r="N24" s="21">
        <f t="shared" si="11"/>
        <v>12</v>
      </c>
      <c r="O24" s="21">
        <f>SUM(F24,I24,L24)</f>
        <v>86</v>
      </c>
      <c r="P24" s="21">
        <f>SUM(G24,J24,M24)</f>
        <v>55</v>
      </c>
      <c r="Q24" s="22">
        <f>SUM(H24,K24,N24)</f>
        <v>31</v>
      </c>
      <c r="R24" s="69"/>
    </row>
    <row r="25" spans="1:19" ht="22.5" customHeight="1">
      <c r="A25" s="134"/>
      <c r="B25" s="146"/>
      <c r="C25" s="101" t="s">
        <v>147</v>
      </c>
      <c r="D25" s="141" t="s">
        <v>187</v>
      </c>
      <c r="E25" s="142"/>
      <c r="F25" s="52">
        <f>SUM(G25:H25)</f>
        <v>29</v>
      </c>
      <c r="G25" s="90">
        <v>21</v>
      </c>
      <c r="H25" s="90">
        <v>8</v>
      </c>
      <c r="I25" s="21">
        <f>SUM(J25:K25)</f>
        <v>28</v>
      </c>
      <c r="J25" s="90">
        <v>17</v>
      </c>
      <c r="K25" s="90">
        <v>11</v>
      </c>
      <c r="L25" s="21">
        <f t="shared" si="5"/>
        <v>29</v>
      </c>
      <c r="M25" s="90">
        <v>17</v>
      </c>
      <c r="N25" s="90">
        <v>12</v>
      </c>
      <c r="O25" s="21">
        <f>SUM(P25:Q25)</f>
        <v>86</v>
      </c>
      <c r="P25" s="21">
        <f>SUM(G25,J25,M25)</f>
        <v>55</v>
      </c>
      <c r="Q25" s="22">
        <f>SUM(H25,K25,N25)</f>
        <v>31</v>
      </c>
      <c r="R25" s="70"/>
      <c r="S25" s="8"/>
    </row>
    <row r="26" spans="1:19" ht="22.5" customHeight="1">
      <c r="A26" s="134"/>
      <c r="B26" s="189" t="s">
        <v>38</v>
      </c>
      <c r="C26" s="186" t="s">
        <v>16</v>
      </c>
      <c r="D26" s="186"/>
      <c r="E26" s="169"/>
      <c r="F26" s="52">
        <f>SUM(F27:F37)</f>
        <v>294</v>
      </c>
      <c r="G26" s="21">
        <f aca="true" t="shared" si="12" ref="G26:N26">SUM(G27:G37)</f>
        <v>244</v>
      </c>
      <c r="H26" s="21">
        <f t="shared" si="12"/>
        <v>50</v>
      </c>
      <c r="I26" s="21">
        <f t="shared" si="12"/>
        <v>291</v>
      </c>
      <c r="J26" s="21">
        <f t="shared" si="12"/>
        <v>244</v>
      </c>
      <c r="K26" s="21">
        <f t="shared" si="12"/>
        <v>47</v>
      </c>
      <c r="L26" s="21">
        <f t="shared" si="12"/>
        <v>279</v>
      </c>
      <c r="M26" s="21">
        <f t="shared" si="12"/>
        <v>229</v>
      </c>
      <c r="N26" s="21">
        <f t="shared" si="12"/>
        <v>50</v>
      </c>
      <c r="O26" s="21">
        <f t="shared" si="6"/>
        <v>864</v>
      </c>
      <c r="P26" s="21">
        <f t="shared" si="8"/>
        <v>717</v>
      </c>
      <c r="Q26" s="22">
        <f t="shared" si="8"/>
        <v>147</v>
      </c>
      <c r="R26" s="70"/>
      <c r="S26" s="8"/>
    </row>
    <row r="27" spans="1:19" ht="22.5" customHeight="1">
      <c r="A27" s="134"/>
      <c r="B27" s="190"/>
      <c r="C27" s="186" t="s">
        <v>115</v>
      </c>
      <c r="D27" s="176" t="s">
        <v>116</v>
      </c>
      <c r="E27" s="98" t="s">
        <v>117</v>
      </c>
      <c r="F27" s="179">
        <f t="shared" si="2"/>
        <v>61</v>
      </c>
      <c r="G27" s="180">
        <v>53</v>
      </c>
      <c r="H27" s="181">
        <v>8</v>
      </c>
      <c r="I27" s="21">
        <f t="shared" si="4"/>
        <v>29</v>
      </c>
      <c r="J27" s="96">
        <v>28</v>
      </c>
      <c r="K27" s="90">
        <v>1</v>
      </c>
      <c r="L27" s="21">
        <f t="shared" si="5"/>
        <v>32</v>
      </c>
      <c r="M27" s="90">
        <v>27</v>
      </c>
      <c r="N27" s="90">
        <v>5</v>
      </c>
      <c r="O27" s="184">
        <f t="shared" si="6"/>
        <v>179</v>
      </c>
      <c r="P27" s="184">
        <f>SUM(G27,J27,J28,M27,M28)</f>
        <v>153</v>
      </c>
      <c r="Q27" s="185">
        <f>SUM(H27,K27,K28,N27,N28)</f>
        <v>26</v>
      </c>
      <c r="R27" s="71"/>
      <c r="S27" s="8"/>
    </row>
    <row r="28" spans="1:19" ht="22.5" customHeight="1">
      <c r="A28" s="134"/>
      <c r="B28" s="190"/>
      <c r="C28" s="186"/>
      <c r="D28" s="178"/>
      <c r="E28" s="98" t="s">
        <v>118</v>
      </c>
      <c r="F28" s="179">
        <f t="shared" si="2"/>
        <v>0</v>
      </c>
      <c r="G28" s="180"/>
      <c r="H28" s="183"/>
      <c r="I28" s="21">
        <f t="shared" si="4"/>
        <v>29</v>
      </c>
      <c r="J28" s="96">
        <v>22</v>
      </c>
      <c r="K28" s="90">
        <v>7</v>
      </c>
      <c r="L28" s="21">
        <f t="shared" si="5"/>
        <v>28</v>
      </c>
      <c r="M28" s="90">
        <v>23</v>
      </c>
      <c r="N28" s="90">
        <v>5</v>
      </c>
      <c r="O28" s="184">
        <f t="shared" si="6"/>
        <v>0</v>
      </c>
      <c r="P28" s="184"/>
      <c r="Q28" s="185"/>
      <c r="R28" s="70"/>
      <c r="S28" s="8"/>
    </row>
    <row r="29" spans="1:19" ht="22.5" customHeight="1">
      <c r="A29" s="134"/>
      <c r="B29" s="190"/>
      <c r="C29" s="186"/>
      <c r="D29" s="176" t="s">
        <v>119</v>
      </c>
      <c r="E29" s="98" t="s">
        <v>120</v>
      </c>
      <c r="F29" s="179">
        <f t="shared" si="2"/>
        <v>68</v>
      </c>
      <c r="G29" s="180">
        <v>66</v>
      </c>
      <c r="H29" s="181">
        <v>2</v>
      </c>
      <c r="I29" s="21">
        <f t="shared" si="4"/>
        <v>33</v>
      </c>
      <c r="J29" s="96">
        <v>30</v>
      </c>
      <c r="K29" s="90">
        <v>3</v>
      </c>
      <c r="L29" s="21">
        <f t="shared" si="5"/>
        <v>30</v>
      </c>
      <c r="M29" s="90">
        <v>29</v>
      </c>
      <c r="N29" s="90">
        <v>1</v>
      </c>
      <c r="O29" s="184">
        <f t="shared" si="6"/>
        <v>201</v>
      </c>
      <c r="P29" s="184">
        <f>SUM(G29,J29,J30,M29,M30)</f>
        <v>194</v>
      </c>
      <c r="Q29" s="185">
        <f>SUM(H29,K29,K30,N29,N30)</f>
        <v>7</v>
      </c>
      <c r="R29" s="70"/>
      <c r="S29" s="8"/>
    </row>
    <row r="30" spans="1:19" ht="22.5" customHeight="1">
      <c r="A30" s="134"/>
      <c r="B30" s="190"/>
      <c r="C30" s="186"/>
      <c r="D30" s="178"/>
      <c r="E30" s="98" t="s">
        <v>121</v>
      </c>
      <c r="F30" s="179">
        <f t="shared" si="2"/>
        <v>0</v>
      </c>
      <c r="G30" s="180"/>
      <c r="H30" s="183"/>
      <c r="I30" s="21">
        <f t="shared" si="4"/>
        <v>35</v>
      </c>
      <c r="J30" s="96">
        <v>35</v>
      </c>
      <c r="K30" s="90">
        <v>0</v>
      </c>
      <c r="L30" s="21">
        <f t="shared" si="5"/>
        <v>35</v>
      </c>
      <c r="M30" s="90">
        <v>34</v>
      </c>
      <c r="N30" s="90">
        <v>1</v>
      </c>
      <c r="O30" s="184">
        <f t="shared" si="6"/>
        <v>0</v>
      </c>
      <c r="P30" s="184"/>
      <c r="Q30" s="185"/>
      <c r="R30" s="70"/>
      <c r="S30" s="8"/>
    </row>
    <row r="31" spans="1:19" ht="22.5" customHeight="1">
      <c r="A31" s="134"/>
      <c r="B31" s="190"/>
      <c r="C31" s="186"/>
      <c r="D31" s="176" t="s">
        <v>122</v>
      </c>
      <c r="E31" s="98" t="s">
        <v>123</v>
      </c>
      <c r="F31" s="179">
        <f t="shared" si="2"/>
        <v>60</v>
      </c>
      <c r="G31" s="180">
        <v>57</v>
      </c>
      <c r="H31" s="181">
        <v>3</v>
      </c>
      <c r="I31" s="21">
        <f t="shared" si="4"/>
        <v>30</v>
      </c>
      <c r="J31" s="96">
        <v>30</v>
      </c>
      <c r="K31" s="90">
        <v>0</v>
      </c>
      <c r="L31" s="21">
        <f t="shared" si="5"/>
        <v>27</v>
      </c>
      <c r="M31" s="90">
        <v>26</v>
      </c>
      <c r="N31" s="90">
        <v>1</v>
      </c>
      <c r="O31" s="184">
        <f>SUM(P31:Q31)</f>
        <v>172</v>
      </c>
      <c r="P31" s="184">
        <f>SUM(G31,J31,J32,M31,M32)</f>
        <v>165</v>
      </c>
      <c r="Q31" s="185">
        <f>SUM(H31,K31,K32,N31,N32)</f>
        <v>7</v>
      </c>
      <c r="R31" s="70"/>
      <c r="S31" s="8"/>
    </row>
    <row r="32" spans="1:19" ht="22.5" customHeight="1">
      <c r="A32" s="134"/>
      <c r="B32" s="190"/>
      <c r="C32" s="186"/>
      <c r="D32" s="178"/>
      <c r="E32" s="98" t="s">
        <v>124</v>
      </c>
      <c r="F32" s="179">
        <f t="shared" si="2"/>
        <v>0</v>
      </c>
      <c r="G32" s="180"/>
      <c r="H32" s="183"/>
      <c r="I32" s="21">
        <f t="shared" si="4"/>
        <v>27</v>
      </c>
      <c r="J32" s="96">
        <v>26</v>
      </c>
      <c r="K32" s="90">
        <v>1</v>
      </c>
      <c r="L32" s="21">
        <f t="shared" si="5"/>
        <v>28</v>
      </c>
      <c r="M32" s="90">
        <v>26</v>
      </c>
      <c r="N32" s="90">
        <v>2</v>
      </c>
      <c r="O32" s="184">
        <f t="shared" si="6"/>
        <v>0</v>
      </c>
      <c r="P32" s="184"/>
      <c r="Q32" s="185"/>
      <c r="R32" s="70"/>
      <c r="S32" s="8"/>
    </row>
    <row r="33" spans="1:19" ht="22.5" customHeight="1">
      <c r="A33" s="134"/>
      <c r="B33" s="190"/>
      <c r="C33" s="186"/>
      <c r="D33" s="176" t="s">
        <v>125</v>
      </c>
      <c r="E33" s="98" t="s">
        <v>126</v>
      </c>
      <c r="F33" s="179">
        <f t="shared" si="2"/>
        <v>75</v>
      </c>
      <c r="G33" s="180">
        <v>42</v>
      </c>
      <c r="H33" s="181">
        <v>33</v>
      </c>
      <c r="I33" s="21">
        <f t="shared" si="4"/>
        <v>28</v>
      </c>
      <c r="J33" s="96">
        <v>21</v>
      </c>
      <c r="K33" s="90">
        <v>7</v>
      </c>
      <c r="L33" s="21">
        <f t="shared" si="5"/>
        <v>26</v>
      </c>
      <c r="M33" s="90">
        <v>17</v>
      </c>
      <c r="N33" s="90">
        <v>9</v>
      </c>
      <c r="O33" s="184">
        <f t="shared" si="6"/>
        <v>223</v>
      </c>
      <c r="P33" s="184">
        <f>SUM(G33,J33,J34,J35,M33,M34,M35)</f>
        <v>129</v>
      </c>
      <c r="Q33" s="185">
        <f>SUM(H33,K33,K34,K35,N33,N34,N35)</f>
        <v>94</v>
      </c>
      <c r="R33" s="70"/>
      <c r="S33" s="8"/>
    </row>
    <row r="34" spans="1:19" ht="22.5" customHeight="1">
      <c r="A34" s="134"/>
      <c r="B34" s="190"/>
      <c r="C34" s="186"/>
      <c r="D34" s="177"/>
      <c r="E34" s="98" t="s">
        <v>127</v>
      </c>
      <c r="F34" s="179">
        <f t="shared" si="2"/>
        <v>0</v>
      </c>
      <c r="G34" s="180"/>
      <c r="H34" s="182"/>
      <c r="I34" s="21">
        <f t="shared" si="4"/>
        <v>29</v>
      </c>
      <c r="J34" s="96">
        <v>21</v>
      </c>
      <c r="K34" s="90">
        <v>8</v>
      </c>
      <c r="L34" s="21">
        <f t="shared" si="5"/>
        <v>26</v>
      </c>
      <c r="M34" s="90">
        <v>18</v>
      </c>
      <c r="N34" s="90">
        <v>8</v>
      </c>
      <c r="O34" s="184">
        <f t="shared" si="6"/>
        <v>0</v>
      </c>
      <c r="P34" s="184"/>
      <c r="Q34" s="185"/>
      <c r="R34" s="70"/>
      <c r="S34" s="8"/>
    </row>
    <row r="35" spans="1:19" ht="22.5" customHeight="1">
      <c r="A35" s="134"/>
      <c r="B35" s="190"/>
      <c r="C35" s="186"/>
      <c r="D35" s="178"/>
      <c r="E35" s="98" t="s">
        <v>128</v>
      </c>
      <c r="F35" s="179">
        <f t="shared" si="2"/>
        <v>0</v>
      </c>
      <c r="G35" s="180"/>
      <c r="H35" s="183"/>
      <c r="I35" s="21">
        <f t="shared" si="4"/>
        <v>21</v>
      </c>
      <c r="J35" s="96">
        <v>7</v>
      </c>
      <c r="K35" s="90">
        <v>14</v>
      </c>
      <c r="L35" s="21">
        <f t="shared" si="5"/>
        <v>18</v>
      </c>
      <c r="M35" s="90">
        <v>3</v>
      </c>
      <c r="N35" s="90">
        <v>15</v>
      </c>
      <c r="O35" s="184">
        <f t="shared" si="6"/>
        <v>0</v>
      </c>
      <c r="P35" s="184"/>
      <c r="Q35" s="185"/>
      <c r="R35" s="70"/>
      <c r="S35" s="8"/>
    </row>
    <row r="36" spans="1:19" ht="22.5" customHeight="1">
      <c r="A36" s="134"/>
      <c r="B36" s="190"/>
      <c r="C36" s="186" t="s">
        <v>129</v>
      </c>
      <c r="D36" s="99" t="s">
        <v>130</v>
      </c>
      <c r="E36" s="98" t="s">
        <v>131</v>
      </c>
      <c r="F36" s="52">
        <f t="shared" si="2"/>
        <v>10</v>
      </c>
      <c r="G36" s="90">
        <v>8</v>
      </c>
      <c r="H36" s="90">
        <v>2</v>
      </c>
      <c r="I36" s="21">
        <f t="shared" si="4"/>
        <v>10</v>
      </c>
      <c r="J36" s="90">
        <v>8</v>
      </c>
      <c r="K36" s="90">
        <v>2</v>
      </c>
      <c r="L36" s="21">
        <f t="shared" si="5"/>
        <v>10</v>
      </c>
      <c r="M36" s="90">
        <v>9</v>
      </c>
      <c r="N36" s="90">
        <v>1</v>
      </c>
      <c r="O36" s="21">
        <f t="shared" si="6"/>
        <v>30</v>
      </c>
      <c r="P36" s="21">
        <f aca="true" t="shared" si="13" ref="P36:Q38">SUM(G36,J36,M36)</f>
        <v>25</v>
      </c>
      <c r="Q36" s="22">
        <f t="shared" si="13"/>
        <v>5</v>
      </c>
      <c r="R36" s="70"/>
      <c r="S36" s="8"/>
    </row>
    <row r="37" spans="1:18" ht="22.5" customHeight="1">
      <c r="A37" s="134"/>
      <c r="B37" s="191"/>
      <c r="C37" s="186"/>
      <c r="D37" s="99" t="s">
        <v>132</v>
      </c>
      <c r="E37" s="98" t="s">
        <v>133</v>
      </c>
      <c r="F37" s="52">
        <f t="shared" si="2"/>
        <v>20</v>
      </c>
      <c r="G37" s="90">
        <v>18</v>
      </c>
      <c r="H37" s="90">
        <v>2</v>
      </c>
      <c r="I37" s="21">
        <f t="shared" si="4"/>
        <v>20</v>
      </c>
      <c r="J37" s="90">
        <v>16</v>
      </c>
      <c r="K37" s="90">
        <v>4</v>
      </c>
      <c r="L37" s="21">
        <f t="shared" si="5"/>
        <v>19</v>
      </c>
      <c r="M37" s="90">
        <v>17</v>
      </c>
      <c r="N37" s="90">
        <v>2</v>
      </c>
      <c r="O37" s="21">
        <f t="shared" si="6"/>
        <v>59</v>
      </c>
      <c r="P37" s="21">
        <f t="shared" si="13"/>
        <v>51</v>
      </c>
      <c r="Q37" s="22">
        <f t="shared" si="13"/>
        <v>8</v>
      </c>
      <c r="R37" s="69"/>
    </row>
    <row r="38" spans="1:18" ht="22.5" customHeight="1">
      <c r="A38" s="134"/>
      <c r="B38" s="145" t="s">
        <v>41</v>
      </c>
      <c r="C38" s="147" t="s">
        <v>16</v>
      </c>
      <c r="D38" s="147"/>
      <c r="E38" s="141"/>
      <c r="F38" s="52">
        <f aca="true" t="shared" si="14" ref="F38:N38">SUM(F39:F40)</f>
        <v>241</v>
      </c>
      <c r="G38" s="21">
        <f t="shared" si="14"/>
        <v>83</v>
      </c>
      <c r="H38" s="21">
        <f t="shared" si="14"/>
        <v>158</v>
      </c>
      <c r="I38" s="21">
        <f t="shared" si="14"/>
        <v>247</v>
      </c>
      <c r="J38" s="21">
        <f t="shared" si="14"/>
        <v>94</v>
      </c>
      <c r="K38" s="21">
        <f t="shared" si="14"/>
        <v>153</v>
      </c>
      <c r="L38" s="21">
        <f t="shared" si="14"/>
        <v>243</v>
      </c>
      <c r="M38" s="21">
        <f t="shared" si="14"/>
        <v>93</v>
      </c>
      <c r="N38" s="21">
        <f t="shared" si="14"/>
        <v>150</v>
      </c>
      <c r="O38" s="21">
        <f>SUM(F38,I38,L38)</f>
        <v>731</v>
      </c>
      <c r="P38" s="21">
        <f t="shared" si="13"/>
        <v>270</v>
      </c>
      <c r="Q38" s="22">
        <f t="shared" si="13"/>
        <v>461</v>
      </c>
      <c r="R38" s="69"/>
    </row>
    <row r="39" spans="1:18" ht="22.5" customHeight="1">
      <c r="A39" s="134"/>
      <c r="B39" s="149"/>
      <c r="C39" s="187" t="s">
        <v>134</v>
      </c>
      <c r="D39" s="141" t="s">
        <v>195</v>
      </c>
      <c r="E39" s="148"/>
      <c r="F39" s="52">
        <f t="shared" si="2"/>
        <v>60</v>
      </c>
      <c r="G39" s="90">
        <v>14</v>
      </c>
      <c r="H39" s="90">
        <v>46</v>
      </c>
      <c r="I39" s="21">
        <f t="shared" si="4"/>
        <v>60</v>
      </c>
      <c r="J39" s="90">
        <v>26</v>
      </c>
      <c r="K39" s="90">
        <v>34</v>
      </c>
      <c r="L39" s="21">
        <f>SUM(M39:N39)</f>
        <v>59</v>
      </c>
      <c r="M39" s="90">
        <v>16</v>
      </c>
      <c r="N39" s="90">
        <v>43</v>
      </c>
      <c r="O39" s="21">
        <f>SUM(F39,I39,L39)</f>
        <v>179</v>
      </c>
      <c r="P39" s="21">
        <f>SUM(G39,J39,M39)</f>
        <v>56</v>
      </c>
      <c r="Q39" s="22">
        <f>SUM(H39,K39,N39)</f>
        <v>123</v>
      </c>
      <c r="R39" s="69"/>
    </row>
    <row r="40" spans="1:18" ht="22.5" customHeight="1">
      <c r="A40" s="134"/>
      <c r="B40" s="149"/>
      <c r="C40" s="188"/>
      <c r="D40" s="141" t="s">
        <v>196</v>
      </c>
      <c r="E40" s="148"/>
      <c r="F40" s="52">
        <f t="shared" si="2"/>
        <v>181</v>
      </c>
      <c r="G40" s="90">
        <v>69</v>
      </c>
      <c r="H40" s="90">
        <v>112</v>
      </c>
      <c r="I40" s="21">
        <f t="shared" si="4"/>
        <v>187</v>
      </c>
      <c r="J40" s="90">
        <v>68</v>
      </c>
      <c r="K40" s="90">
        <v>119</v>
      </c>
      <c r="L40" s="21">
        <f>SUM(M40:N40)</f>
        <v>184</v>
      </c>
      <c r="M40" s="90">
        <v>77</v>
      </c>
      <c r="N40" s="90">
        <v>107</v>
      </c>
      <c r="O40" s="21">
        <f>SUM(F40,I40,L40)</f>
        <v>552</v>
      </c>
      <c r="P40" s="21">
        <f>SUM(G40,J40,M40)</f>
        <v>214</v>
      </c>
      <c r="Q40" s="22">
        <f>SUM(H40,K40,N40)</f>
        <v>338</v>
      </c>
      <c r="R40" s="69"/>
    </row>
    <row r="41" spans="1:18" ht="22.5" customHeight="1">
      <c r="A41" s="134"/>
      <c r="B41" s="153" t="s">
        <v>46</v>
      </c>
      <c r="C41" s="147" t="s">
        <v>16</v>
      </c>
      <c r="D41" s="147"/>
      <c r="E41" s="141"/>
      <c r="F41" s="52">
        <f aca="true" t="shared" si="15" ref="F41:Q41">F42</f>
        <v>280</v>
      </c>
      <c r="G41" s="21">
        <f t="shared" si="15"/>
        <v>123</v>
      </c>
      <c r="H41" s="21">
        <f t="shared" si="15"/>
        <v>157</v>
      </c>
      <c r="I41" s="21">
        <f t="shared" si="15"/>
        <v>253</v>
      </c>
      <c r="J41" s="21">
        <f t="shared" si="15"/>
        <v>116</v>
      </c>
      <c r="K41" s="21">
        <f t="shared" si="15"/>
        <v>137</v>
      </c>
      <c r="L41" s="21">
        <f t="shared" si="15"/>
        <v>275</v>
      </c>
      <c r="M41" s="21">
        <f t="shared" si="15"/>
        <v>121</v>
      </c>
      <c r="N41" s="21">
        <f t="shared" si="15"/>
        <v>154</v>
      </c>
      <c r="O41" s="21">
        <f t="shared" si="15"/>
        <v>808</v>
      </c>
      <c r="P41" s="21">
        <f t="shared" si="15"/>
        <v>360</v>
      </c>
      <c r="Q41" s="22">
        <f t="shared" si="15"/>
        <v>448</v>
      </c>
      <c r="R41" s="69"/>
    </row>
    <row r="42" spans="1:18" ht="22.5" customHeight="1">
      <c r="A42" s="134"/>
      <c r="B42" s="154"/>
      <c r="C42" s="97" t="s">
        <v>107</v>
      </c>
      <c r="D42" s="141" t="s">
        <v>107</v>
      </c>
      <c r="E42" s="152"/>
      <c r="F42" s="41">
        <f>SUM(G42:H42)</f>
        <v>280</v>
      </c>
      <c r="G42" s="90">
        <v>123</v>
      </c>
      <c r="H42" s="90">
        <v>157</v>
      </c>
      <c r="I42" s="21">
        <f>SUM(J42:K42)</f>
        <v>253</v>
      </c>
      <c r="J42" s="90">
        <v>116</v>
      </c>
      <c r="K42" s="90">
        <v>137</v>
      </c>
      <c r="L42" s="21">
        <f>SUM(M42:N42)</f>
        <v>275</v>
      </c>
      <c r="M42" s="90">
        <v>121</v>
      </c>
      <c r="N42" s="90">
        <v>154</v>
      </c>
      <c r="O42" s="21">
        <f>SUM(P42:Q42)</f>
        <v>808</v>
      </c>
      <c r="P42" s="21">
        <f aca="true" t="shared" si="16" ref="P42:Q45">SUM(G42,J42,M42)</f>
        <v>360</v>
      </c>
      <c r="Q42" s="22">
        <f t="shared" si="16"/>
        <v>448</v>
      </c>
      <c r="R42" s="69"/>
    </row>
    <row r="43" spans="1:18" ht="22.5" customHeight="1">
      <c r="A43" s="134"/>
      <c r="B43" s="145" t="s">
        <v>151</v>
      </c>
      <c r="C43" s="147" t="s">
        <v>16</v>
      </c>
      <c r="D43" s="147"/>
      <c r="E43" s="141"/>
      <c r="F43" s="52">
        <f aca="true" t="shared" si="17" ref="F43:N43">SUM(F44:F45)</f>
        <v>193</v>
      </c>
      <c r="G43" s="21">
        <f t="shared" si="17"/>
        <v>106</v>
      </c>
      <c r="H43" s="21">
        <f t="shared" si="17"/>
        <v>87</v>
      </c>
      <c r="I43" s="21">
        <f t="shared" si="17"/>
        <v>190</v>
      </c>
      <c r="J43" s="21">
        <f t="shared" si="17"/>
        <v>100</v>
      </c>
      <c r="K43" s="21">
        <f t="shared" si="17"/>
        <v>90</v>
      </c>
      <c r="L43" s="21">
        <f t="shared" si="17"/>
        <v>183</v>
      </c>
      <c r="M43" s="21">
        <f t="shared" si="17"/>
        <v>107</v>
      </c>
      <c r="N43" s="21">
        <f t="shared" si="17"/>
        <v>76</v>
      </c>
      <c r="O43" s="21">
        <f t="shared" si="6"/>
        <v>566</v>
      </c>
      <c r="P43" s="21">
        <f t="shared" si="16"/>
        <v>313</v>
      </c>
      <c r="Q43" s="22">
        <f t="shared" si="16"/>
        <v>253</v>
      </c>
      <c r="R43" s="69"/>
    </row>
    <row r="44" spans="1:18" ht="22.5" customHeight="1">
      <c r="A44" s="134"/>
      <c r="B44" s="149"/>
      <c r="C44" s="97" t="s">
        <v>154</v>
      </c>
      <c r="D44" s="141" t="s">
        <v>155</v>
      </c>
      <c r="E44" s="152"/>
      <c r="F44" s="52">
        <f t="shared" si="2"/>
        <v>60</v>
      </c>
      <c r="G44" s="90">
        <v>36</v>
      </c>
      <c r="H44" s="90">
        <v>24</v>
      </c>
      <c r="I44" s="21">
        <f t="shared" si="4"/>
        <v>57</v>
      </c>
      <c r="J44" s="90">
        <v>33</v>
      </c>
      <c r="K44" s="90">
        <v>24</v>
      </c>
      <c r="L44" s="21">
        <f t="shared" si="5"/>
        <v>58</v>
      </c>
      <c r="M44" s="90">
        <v>35</v>
      </c>
      <c r="N44" s="90">
        <v>23</v>
      </c>
      <c r="O44" s="21">
        <f t="shared" si="6"/>
        <v>175</v>
      </c>
      <c r="P44" s="21">
        <f t="shared" si="16"/>
        <v>104</v>
      </c>
      <c r="Q44" s="22">
        <f t="shared" si="16"/>
        <v>71</v>
      </c>
      <c r="R44" s="69"/>
    </row>
    <row r="45" spans="1:18" ht="22.5" customHeight="1">
      <c r="A45" s="134"/>
      <c r="B45" s="146"/>
      <c r="C45" s="97" t="s">
        <v>114</v>
      </c>
      <c r="D45" s="141" t="s">
        <v>114</v>
      </c>
      <c r="E45" s="152"/>
      <c r="F45" s="52">
        <f t="shared" si="2"/>
        <v>133</v>
      </c>
      <c r="G45" s="90">
        <v>70</v>
      </c>
      <c r="H45" s="90">
        <v>63</v>
      </c>
      <c r="I45" s="21">
        <f t="shared" si="4"/>
        <v>133</v>
      </c>
      <c r="J45" s="90">
        <v>67</v>
      </c>
      <c r="K45" s="90">
        <v>66</v>
      </c>
      <c r="L45" s="21">
        <f t="shared" si="5"/>
        <v>125</v>
      </c>
      <c r="M45" s="90">
        <v>72</v>
      </c>
      <c r="N45" s="90">
        <v>53</v>
      </c>
      <c r="O45" s="21">
        <f t="shared" si="6"/>
        <v>391</v>
      </c>
      <c r="P45" s="21">
        <f t="shared" si="16"/>
        <v>209</v>
      </c>
      <c r="Q45" s="22">
        <f t="shared" si="16"/>
        <v>182</v>
      </c>
      <c r="R45" s="69"/>
    </row>
    <row r="46" spans="1:18" ht="22.5" customHeight="1">
      <c r="A46" s="134"/>
      <c r="B46" s="153" t="s">
        <v>49</v>
      </c>
      <c r="C46" s="147" t="s">
        <v>16</v>
      </c>
      <c r="D46" s="147"/>
      <c r="E46" s="141"/>
      <c r="F46" s="52">
        <f aca="true" t="shared" si="18" ref="F46:Q46">F47</f>
        <v>135</v>
      </c>
      <c r="G46" s="21">
        <f t="shared" si="18"/>
        <v>69</v>
      </c>
      <c r="H46" s="21">
        <f t="shared" si="18"/>
        <v>66</v>
      </c>
      <c r="I46" s="21">
        <f t="shared" si="18"/>
        <v>123</v>
      </c>
      <c r="J46" s="21">
        <f t="shared" si="18"/>
        <v>63</v>
      </c>
      <c r="K46" s="21">
        <f t="shared" si="18"/>
        <v>60</v>
      </c>
      <c r="L46" s="21">
        <f t="shared" si="18"/>
        <v>129</v>
      </c>
      <c r="M46" s="21">
        <f t="shared" si="18"/>
        <v>74</v>
      </c>
      <c r="N46" s="21">
        <f t="shared" si="18"/>
        <v>55</v>
      </c>
      <c r="O46" s="21">
        <f t="shared" si="18"/>
        <v>387</v>
      </c>
      <c r="P46" s="21">
        <f t="shared" si="18"/>
        <v>206</v>
      </c>
      <c r="Q46" s="22">
        <f t="shared" si="18"/>
        <v>181</v>
      </c>
      <c r="R46" s="69"/>
    </row>
    <row r="47" spans="1:18" ht="22.5" customHeight="1">
      <c r="A47" s="134"/>
      <c r="B47" s="154"/>
      <c r="C47" s="97" t="s">
        <v>107</v>
      </c>
      <c r="D47" s="141" t="s">
        <v>107</v>
      </c>
      <c r="E47" s="152"/>
      <c r="F47" s="41">
        <f>SUM(G47:H47)</f>
        <v>135</v>
      </c>
      <c r="G47" s="90">
        <v>69</v>
      </c>
      <c r="H47" s="90">
        <v>66</v>
      </c>
      <c r="I47" s="21">
        <f>SUM(J47:K47)</f>
        <v>123</v>
      </c>
      <c r="J47" s="90">
        <v>63</v>
      </c>
      <c r="K47" s="90">
        <v>60</v>
      </c>
      <c r="L47" s="21">
        <f>SUM(M47:N47)</f>
        <v>129</v>
      </c>
      <c r="M47" s="90">
        <v>74</v>
      </c>
      <c r="N47" s="90">
        <v>55</v>
      </c>
      <c r="O47" s="21">
        <f>SUM(P47:Q47)</f>
        <v>387</v>
      </c>
      <c r="P47" s="21">
        <f>SUM(G47,J47,M47)</f>
        <v>206</v>
      </c>
      <c r="Q47" s="22">
        <f>SUM(H47,K47,N47)</f>
        <v>181</v>
      </c>
      <c r="R47" s="69"/>
    </row>
    <row r="48" spans="1:18" ht="22.5" customHeight="1">
      <c r="A48" s="134"/>
      <c r="B48" s="153" t="s">
        <v>51</v>
      </c>
      <c r="C48" s="147" t="s">
        <v>16</v>
      </c>
      <c r="D48" s="147"/>
      <c r="E48" s="141"/>
      <c r="F48" s="52">
        <f aca="true" t="shared" si="19" ref="F48:Q48">F49</f>
        <v>169</v>
      </c>
      <c r="G48" s="21">
        <f t="shared" si="19"/>
        <v>83</v>
      </c>
      <c r="H48" s="21">
        <f t="shared" si="19"/>
        <v>86</v>
      </c>
      <c r="I48" s="21">
        <f t="shared" si="19"/>
        <v>166</v>
      </c>
      <c r="J48" s="21">
        <f t="shared" si="19"/>
        <v>85</v>
      </c>
      <c r="K48" s="21">
        <f t="shared" si="19"/>
        <v>81</v>
      </c>
      <c r="L48" s="21">
        <f t="shared" si="19"/>
        <v>169</v>
      </c>
      <c r="M48" s="21">
        <f t="shared" si="19"/>
        <v>93</v>
      </c>
      <c r="N48" s="21">
        <f t="shared" si="19"/>
        <v>76</v>
      </c>
      <c r="O48" s="21">
        <f t="shared" si="19"/>
        <v>504</v>
      </c>
      <c r="P48" s="21">
        <f t="shared" si="19"/>
        <v>261</v>
      </c>
      <c r="Q48" s="22">
        <f t="shared" si="19"/>
        <v>243</v>
      </c>
      <c r="R48" s="69"/>
    </row>
    <row r="49" spans="1:18" ht="22.5" customHeight="1">
      <c r="A49" s="134"/>
      <c r="B49" s="154"/>
      <c r="C49" s="97" t="s">
        <v>107</v>
      </c>
      <c r="D49" s="141" t="s">
        <v>107</v>
      </c>
      <c r="E49" s="152"/>
      <c r="F49" s="41">
        <f>SUM(G49:H49)</f>
        <v>169</v>
      </c>
      <c r="G49" s="90">
        <v>83</v>
      </c>
      <c r="H49" s="90">
        <v>86</v>
      </c>
      <c r="I49" s="21">
        <f>SUM(J49:K49)</f>
        <v>166</v>
      </c>
      <c r="J49" s="90">
        <v>85</v>
      </c>
      <c r="K49" s="90">
        <v>81</v>
      </c>
      <c r="L49" s="21">
        <f>SUM(M49:N49)</f>
        <v>169</v>
      </c>
      <c r="M49" s="90">
        <v>93</v>
      </c>
      <c r="N49" s="90">
        <v>76</v>
      </c>
      <c r="O49" s="21">
        <f>SUM(P49:Q49)</f>
        <v>504</v>
      </c>
      <c r="P49" s="21">
        <f aca="true" t="shared" si="20" ref="P49:Q63">SUM(G49,J49,M49)</f>
        <v>261</v>
      </c>
      <c r="Q49" s="22">
        <f t="shared" si="20"/>
        <v>243</v>
      </c>
      <c r="R49" s="69"/>
    </row>
    <row r="50" spans="1:18" ht="22.5" customHeight="1">
      <c r="A50" s="134"/>
      <c r="B50" s="153" t="s">
        <v>54</v>
      </c>
      <c r="C50" s="147" t="s">
        <v>16</v>
      </c>
      <c r="D50" s="147"/>
      <c r="E50" s="141"/>
      <c r="F50" s="52">
        <f>SUM(F51:F54)</f>
        <v>180</v>
      </c>
      <c r="G50" s="21">
        <f aca="true" t="shared" si="21" ref="G50:N50">SUM(G51:G54)</f>
        <v>56</v>
      </c>
      <c r="H50" s="21">
        <f t="shared" si="21"/>
        <v>124</v>
      </c>
      <c r="I50" s="21">
        <f t="shared" si="21"/>
        <v>173</v>
      </c>
      <c r="J50" s="21">
        <f t="shared" si="21"/>
        <v>63</v>
      </c>
      <c r="K50" s="21">
        <f t="shared" si="21"/>
        <v>110</v>
      </c>
      <c r="L50" s="21">
        <f t="shared" si="21"/>
        <v>160</v>
      </c>
      <c r="M50" s="21">
        <f t="shared" si="21"/>
        <v>72</v>
      </c>
      <c r="N50" s="21">
        <f t="shared" si="21"/>
        <v>88</v>
      </c>
      <c r="O50" s="21">
        <f t="shared" si="6"/>
        <v>513</v>
      </c>
      <c r="P50" s="21">
        <f t="shared" si="20"/>
        <v>191</v>
      </c>
      <c r="Q50" s="22">
        <f t="shared" si="20"/>
        <v>322</v>
      </c>
      <c r="R50" s="69"/>
    </row>
    <row r="51" spans="1:18" ht="22.5" customHeight="1">
      <c r="A51" s="134"/>
      <c r="B51" s="137"/>
      <c r="C51" s="97" t="s">
        <v>134</v>
      </c>
      <c r="D51" s="141" t="s">
        <v>134</v>
      </c>
      <c r="E51" s="152"/>
      <c r="F51" s="52">
        <f t="shared" si="2"/>
        <v>60</v>
      </c>
      <c r="G51" s="90">
        <v>32</v>
      </c>
      <c r="H51" s="90">
        <v>28</v>
      </c>
      <c r="I51" s="21">
        <f t="shared" si="4"/>
        <v>60</v>
      </c>
      <c r="J51" s="90">
        <v>40</v>
      </c>
      <c r="K51" s="90">
        <v>20</v>
      </c>
      <c r="L51" s="21">
        <f t="shared" si="5"/>
        <v>56</v>
      </c>
      <c r="M51" s="90">
        <v>34</v>
      </c>
      <c r="N51" s="90">
        <v>22</v>
      </c>
      <c r="O51" s="21">
        <f t="shared" si="6"/>
        <v>176</v>
      </c>
      <c r="P51" s="21">
        <f t="shared" si="20"/>
        <v>106</v>
      </c>
      <c r="Q51" s="22">
        <f t="shared" si="20"/>
        <v>70</v>
      </c>
      <c r="R51" s="69"/>
    </row>
    <row r="52" spans="1:18" ht="22.5" customHeight="1">
      <c r="A52" s="134"/>
      <c r="B52" s="137"/>
      <c r="C52" s="147" t="s">
        <v>136</v>
      </c>
      <c r="D52" s="141" t="s">
        <v>193</v>
      </c>
      <c r="E52" s="152"/>
      <c r="F52" s="52">
        <f t="shared" si="2"/>
        <v>70</v>
      </c>
      <c r="G52" s="90">
        <v>18</v>
      </c>
      <c r="H52" s="90">
        <v>52</v>
      </c>
      <c r="I52" s="21">
        <f t="shared" si="4"/>
        <v>68</v>
      </c>
      <c r="J52" s="90">
        <v>15</v>
      </c>
      <c r="K52" s="90">
        <v>53</v>
      </c>
      <c r="L52" s="21">
        <f t="shared" si="5"/>
        <v>65</v>
      </c>
      <c r="M52" s="90">
        <v>30</v>
      </c>
      <c r="N52" s="90">
        <v>35</v>
      </c>
      <c r="O52" s="21">
        <f t="shared" si="6"/>
        <v>203</v>
      </c>
      <c r="P52" s="21">
        <f t="shared" si="20"/>
        <v>63</v>
      </c>
      <c r="Q52" s="22">
        <f t="shared" si="20"/>
        <v>140</v>
      </c>
      <c r="R52" s="69"/>
    </row>
    <row r="53" spans="1:18" ht="22.5" customHeight="1">
      <c r="A53" s="134"/>
      <c r="B53" s="137"/>
      <c r="C53" s="147"/>
      <c r="D53" s="141" t="s">
        <v>194</v>
      </c>
      <c r="E53" s="152"/>
      <c r="F53" s="52">
        <f t="shared" si="2"/>
        <v>20</v>
      </c>
      <c r="G53" s="90">
        <v>0</v>
      </c>
      <c r="H53" s="90">
        <v>20</v>
      </c>
      <c r="I53" s="21">
        <f t="shared" si="4"/>
        <v>17</v>
      </c>
      <c r="J53" s="90">
        <v>0</v>
      </c>
      <c r="K53" s="90">
        <v>17</v>
      </c>
      <c r="L53" s="21">
        <f t="shared" si="5"/>
        <v>13</v>
      </c>
      <c r="M53" s="90">
        <v>0</v>
      </c>
      <c r="N53" s="90">
        <v>13</v>
      </c>
      <c r="O53" s="21">
        <f t="shared" si="6"/>
        <v>50</v>
      </c>
      <c r="P53" s="21">
        <f t="shared" si="20"/>
        <v>0</v>
      </c>
      <c r="Q53" s="22">
        <f t="shared" si="20"/>
        <v>50</v>
      </c>
      <c r="R53" s="69"/>
    </row>
    <row r="54" spans="1:18" ht="22.5" customHeight="1">
      <c r="A54" s="134"/>
      <c r="B54" s="154"/>
      <c r="C54" s="97" t="s">
        <v>137</v>
      </c>
      <c r="D54" s="141" t="s">
        <v>137</v>
      </c>
      <c r="E54" s="152"/>
      <c r="F54" s="52">
        <f t="shared" si="2"/>
        <v>30</v>
      </c>
      <c r="G54" s="90">
        <v>6</v>
      </c>
      <c r="H54" s="90">
        <v>24</v>
      </c>
      <c r="I54" s="21">
        <f t="shared" si="4"/>
        <v>28</v>
      </c>
      <c r="J54" s="90">
        <v>8</v>
      </c>
      <c r="K54" s="90">
        <v>20</v>
      </c>
      <c r="L54" s="21">
        <f t="shared" si="5"/>
        <v>26</v>
      </c>
      <c r="M54" s="90">
        <v>8</v>
      </c>
      <c r="N54" s="90">
        <v>18</v>
      </c>
      <c r="O54" s="21">
        <f t="shared" si="6"/>
        <v>84</v>
      </c>
      <c r="P54" s="21">
        <f t="shared" si="20"/>
        <v>22</v>
      </c>
      <c r="Q54" s="22">
        <f t="shared" si="20"/>
        <v>62</v>
      </c>
      <c r="R54" s="69"/>
    </row>
    <row r="55" spans="1:18" ht="22.5" customHeight="1">
      <c r="A55" s="134"/>
      <c r="B55" s="153" t="s">
        <v>152</v>
      </c>
      <c r="C55" s="147" t="s">
        <v>16</v>
      </c>
      <c r="D55" s="147"/>
      <c r="E55" s="141"/>
      <c r="F55" s="52">
        <f>SUM(G55:H55)</f>
        <v>26</v>
      </c>
      <c r="G55" s="21">
        <f aca="true" t="shared" si="22" ref="G55:N55">SUM(G56:G57)</f>
        <v>15</v>
      </c>
      <c r="H55" s="21">
        <f t="shared" si="22"/>
        <v>11</v>
      </c>
      <c r="I55" s="21">
        <f t="shared" si="22"/>
        <v>27</v>
      </c>
      <c r="J55" s="21">
        <f t="shared" si="22"/>
        <v>17</v>
      </c>
      <c r="K55" s="21">
        <f t="shared" si="22"/>
        <v>10</v>
      </c>
      <c r="L55" s="21">
        <f t="shared" si="22"/>
        <v>14</v>
      </c>
      <c r="M55" s="21">
        <f t="shared" si="22"/>
        <v>11</v>
      </c>
      <c r="N55" s="21">
        <f t="shared" si="22"/>
        <v>3</v>
      </c>
      <c r="O55" s="21">
        <f>SUM(F55,I55,L55)</f>
        <v>67</v>
      </c>
      <c r="P55" s="21">
        <f t="shared" si="20"/>
        <v>43</v>
      </c>
      <c r="Q55" s="22">
        <f t="shared" si="20"/>
        <v>24</v>
      </c>
      <c r="R55" s="69"/>
    </row>
    <row r="56" spans="1:18" ht="22.5" customHeight="1">
      <c r="A56" s="134"/>
      <c r="B56" s="137"/>
      <c r="C56" s="167" t="s">
        <v>147</v>
      </c>
      <c r="D56" s="169" t="s">
        <v>149</v>
      </c>
      <c r="E56" s="170"/>
      <c r="F56" s="52">
        <f t="shared" si="2"/>
        <v>16</v>
      </c>
      <c r="G56" s="90">
        <v>10</v>
      </c>
      <c r="H56" s="90">
        <v>6</v>
      </c>
      <c r="I56" s="21">
        <f t="shared" si="4"/>
        <v>14</v>
      </c>
      <c r="J56" s="90">
        <v>8</v>
      </c>
      <c r="K56" s="90">
        <v>6</v>
      </c>
      <c r="L56" s="21">
        <f t="shared" si="5"/>
        <v>11</v>
      </c>
      <c r="M56" s="90">
        <v>9</v>
      </c>
      <c r="N56" s="90">
        <v>2</v>
      </c>
      <c r="O56" s="21">
        <f t="shared" si="6"/>
        <v>41</v>
      </c>
      <c r="P56" s="21">
        <f t="shared" si="20"/>
        <v>27</v>
      </c>
      <c r="Q56" s="22">
        <f t="shared" si="20"/>
        <v>14</v>
      </c>
      <c r="R56" s="69"/>
    </row>
    <row r="57" spans="1:18" ht="22.5" customHeight="1">
      <c r="A57" s="134"/>
      <c r="B57" s="154"/>
      <c r="C57" s="168"/>
      <c r="D57" s="169" t="s">
        <v>148</v>
      </c>
      <c r="E57" s="170"/>
      <c r="F57" s="52">
        <f t="shared" si="2"/>
        <v>10</v>
      </c>
      <c r="G57" s="90">
        <v>5</v>
      </c>
      <c r="H57" s="90">
        <v>5</v>
      </c>
      <c r="I57" s="21">
        <f t="shared" si="4"/>
        <v>13</v>
      </c>
      <c r="J57" s="90">
        <v>9</v>
      </c>
      <c r="K57" s="90">
        <v>4</v>
      </c>
      <c r="L57" s="21">
        <f t="shared" si="5"/>
        <v>3</v>
      </c>
      <c r="M57" s="90">
        <v>2</v>
      </c>
      <c r="N57" s="90">
        <v>1</v>
      </c>
      <c r="O57" s="21">
        <f t="shared" si="6"/>
        <v>26</v>
      </c>
      <c r="P57" s="21">
        <f t="shared" si="20"/>
        <v>16</v>
      </c>
      <c r="Q57" s="22">
        <f t="shared" si="20"/>
        <v>10</v>
      </c>
      <c r="R57" s="69"/>
    </row>
    <row r="58" spans="1:18" ht="22.5" customHeight="1">
      <c r="A58" s="134"/>
      <c r="B58" s="171" t="s">
        <v>185</v>
      </c>
      <c r="C58" s="109" t="s">
        <v>16</v>
      </c>
      <c r="D58" s="109"/>
      <c r="E58" s="162"/>
      <c r="F58" s="76">
        <f>SUM(G58:H58)</f>
        <v>168</v>
      </c>
      <c r="G58" s="77">
        <f>SUM(G59:G62)</f>
        <v>118</v>
      </c>
      <c r="H58" s="77">
        <f>SUM(H59:H62)</f>
        <v>50</v>
      </c>
      <c r="I58" s="77">
        <f t="shared" si="4"/>
        <v>166</v>
      </c>
      <c r="J58" s="77">
        <f>SUM(J59:J62)</f>
        <v>125</v>
      </c>
      <c r="K58" s="77">
        <f>SUM(K59:K62)</f>
        <v>41</v>
      </c>
      <c r="L58" s="77">
        <f t="shared" si="5"/>
        <v>149</v>
      </c>
      <c r="M58" s="77">
        <f>SUM(M59:M62)</f>
        <v>121</v>
      </c>
      <c r="N58" s="77">
        <f>SUM(N59:N62)</f>
        <v>28</v>
      </c>
      <c r="O58" s="77">
        <f>SUM(P58:Q58)</f>
        <v>483</v>
      </c>
      <c r="P58" s="77">
        <f t="shared" si="20"/>
        <v>364</v>
      </c>
      <c r="Q58" s="88">
        <f t="shared" si="20"/>
        <v>119</v>
      </c>
      <c r="R58" s="69"/>
    </row>
    <row r="59" spans="1:18" ht="22.5" customHeight="1">
      <c r="A59" s="134"/>
      <c r="B59" s="172"/>
      <c r="C59" s="174" t="s">
        <v>144</v>
      </c>
      <c r="D59" s="165" t="s">
        <v>189</v>
      </c>
      <c r="E59" s="163"/>
      <c r="F59" s="76">
        <f>SUM(G59:H59)</f>
        <v>34</v>
      </c>
      <c r="G59" s="92">
        <v>34</v>
      </c>
      <c r="H59" s="92">
        <v>0</v>
      </c>
      <c r="I59" s="77">
        <f t="shared" si="4"/>
        <v>33</v>
      </c>
      <c r="J59" s="92">
        <v>32</v>
      </c>
      <c r="K59" s="92">
        <v>1</v>
      </c>
      <c r="L59" s="77">
        <f t="shared" si="5"/>
        <v>34</v>
      </c>
      <c r="M59" s="92">
        <v>34</v>
      </c>
      <c r="N59" s="92">
        <v>0</v>
      </c>
      <c r="O59" s="77">
        <f>SUM(P59:Q59)</f>
        <v>101</v>
      </c>
      <c r="P59" s="77">
        <f t="shared" si="20"/>
        <v>100</v>
      </c>
      <c r="Q59" s="88">
        <f t="shared" si="20"/>
        <v>1</v>
      </c>
      <c r="R59" s="69"/>
    </row>
    <row r="60" spans="1:18" ht="22.5" customHeight="1">
      <c r="A60" s="134"/>
      <c r="B60" s="172"/>
      <c r="C60" s="174"/>
      <c r="D60" s="165" t="s">
        <v>190</v>
      </c>
      <c r="E60" s="163"/>
      <c r="F60" s="76">
        <f>SUM(G60:H60)</f>
        <v>24</v>
      </c>
      <c r="G60" s="92">
        <v>22</v>
      </c>
      <c r="H60" s="92">
        <v>2</v>
      </c>
      <c r="I60" s="77">
        <f t="shared" si="4"/>
        <v>28</v>
      </c>
      <c r="J60" s="92">
        <v>25</v>
      </c>
      <c r="K60" s="92">
        <v>3</v>
      </c>
      <c r="L60" s="77">
        <f t="shared" si="5"/>
        <v>29</v>
      </c>
      <c r="M60" s="92">
        <v>29</v>
      </c>
      <c r="N60" s="92">
        <v>0</v>
      </c>
      <c r="O60" s="77">
        <f>SUM(P60:Q60)</f>
        <v>81</v>
      </c>
      <c r="P60" s="77">
        <f t="shared" si="20"/>
        <v>76</v>
      </c>
      <c r="Q60" s="88">
        <f t="shared" si="20"/>
        <v>5</v>
      </c>
      <c r="R60" s="69"/>
    </row>
    <row r="61" spans="1:18" ht="22.5" customHeight="1">
      <c r="A61" s="134"/>
      <c r="B61" s="172"/>
      <c r="C61" s="175"/>
      <c r="D61" s="165" t="s">
        <v>191</v>
      </c>
      <c r="E61" s="163"/>
      <c r="F61" s="76">
        <f>SUM(G61:H61)</f>
        <v>25</v>
      </c>
      <c r="G61" s="92">
        <v>24</v>
      </c>
      <c r="H61" s="92">
        <v>1</v>
      </c>
      <c r="I61" s="77">
        <f t="shared" si="4"/>
        <v>24</v>
      </c>
      <c r="J61" s="92">
        <v>21</v>
      </c>
      <c r="K61" s="92">
        <v>3</v>
      </c>
      <c r="L61" s="77">
        <f t="shared" si="5"/>
        <v>19</v>
      </c>
      <c r="M61" s="92">
        <v>17</v>
      </c>
      <c r="N61" s="92">
        <v>2</v>
      </c>
      <c r="O61" s="77">
        <f>SUM(P61:Q61)</f>
        <v>68</v>
      </c>
      <c r="P61" s="77">
        <f t="shared" si="20"/>
        <v>62</v>
      </c>
      <c r="Q61" s="88">
        <f t="shared" si="20"/>
        <v>6</v>
      </c>
      <c r="R61" s="69"/>
    </row>
    <row r="62" spans="1:18" ht="22.5" customHeight="1">
      <c r="A62" s="134"/>
      <c r="B62" s="173"/>
      <c r="C62" s="102" t="s">
        <v>175</v>
      </c>
      <c r="D62" s="165" t="s">
        <v>192</v>
      </c>
      <c r="E62" s="166"/>
      <c r="F62" s="76">
        <f>SUM(G62:H62)</f>
        <v>85</v>
      </c>
      <c r="G62" s="92">
        <v>38</v>
      </c>
      <c r="H62" s="92">
        <v>47</v>
      </c>
      <c r="I62" s="77">
        <f t="shared" si="4"/>
        <v>81</v>
      </c>
      <c r="J62" s="92">
        <v>47</v>
      </c>
      <c r="K62" s="92">
        <v>34</v>
      </c>
      <c r="L62" s="77">
        <f t="shared" si="5"/>
        <v>67</v>
      </c>
      <c r="M62" s="92">
        <v>41</v>
      </c>
      <c r="N62" s="92">
        <v>26</v>
      </c>
      <c r="O62" s="77">
        <f>SUM(P62:Q62)</f>
        <v>233</v>
      </c>
      <c r="P62" s="77">
        <f t="shared" si="20"/>
        <v>126</v>
      </c>
      <c r="Q62" s="88">
        <f t="shared" si="20"/>
        <v>107</v>
      </c>
      <c r="R62" s="69"/>
    </row>
    <row r="63" spans="1:18" ht="22.5" customHeight="1">
      <c r="A63" s="134"/>
      <c r="B63" s="160" t="s">
        <v>59</v>
      </c>
      <c r="C63" s="109" t="s">
        <v>16</v>
      </c>
      <c r="D63" s="109"/>
      <c r="E63" s="162"/>
      <c r="F63" s="76">
        <f aca="true" t="shared" si="23" ref="F63:F112">SUM(G63:H63)</f>
        <v>184</v>
      </c>
      <c r="G63" s="77">
        <f aca="true" t="shared" si="24" ref="G63:N63">SUM(G64:G65)</f>
        <v>55</v>
      </c>
      <c r="H63" s="77">
        <f t="shared" si="24"/>
        <v>129</v>
      </c>
      <c r="I63" s="77">
        <f t="shared" si="24"/>
        <v>178</v>
      </c>
      <c r="J63" s="77">
        <f t="shared" si="24"/>
        <v>62</v>
      </c>
      <c r="K63" s="77">
        <f t="shared" si="24"/>
        <v>116</v>
      </c>
      <c r="L63" s="77">
        <f t="shared" si="24"/>
        <v>183</v>
      </c>
      <c r="M63" s="77">
        <f t="shared" si="24"/>
        <v>47</v>
      </c>
      <c r="N63" s="77">
        <f t="shared" si="24"/>
        <v>136</v>
      </c>
      <c r="O63" s="77">
        <f>SUM(F63,I63,L63)</f>
        <v>545</v>
      </c>
      <c r="P63" s="77">
        <f t="shared" si="20"/>
        <v>164</v>
      </c>
      <c r="Q63" s="88">
        <f t="shared" si="20"/>
        <v>381</v>
      </c>
      <c r="R63" s="69"/>
    </row>
    <row r="64" spans="1:18" ht="22.5" customHeight="1">
      <c r="A64" s="134"/>
      <c r="B64" s="164"/>
      <c r="C64" s="39" t="s">
        <v>107</v>
      </c>
      <c r="D64" s="162" t="s">
        <v>107</v>
      </c>
      <c r="E64" s="163"/>
      <c r="F64" s="76">
        <f t="shared" si="23"/>
        <v>150</v>
      </c>
      <c r="G64" s="92">
        <v>55</v>
      </c>
      <c r="H64" s="92">
        <v>95</v>
      </c>
      <c r="I64" s="77">
        <f>SUM(J64:K64)</f>
        <v>145</v>
      </c>
      <c r="J64" s="92">
        <v>61</v>
      </c>
      <c r="K64" s="92">
        <v>84</v>
      </c>
      <c r="L64" s="77">
        <f>SUM(M64:N64)</f>
        <v>148</v>
      </c>
      <c r="M64" s="92">
        <v>47</v>
      </c>
      <c r="N64" s="92">
        <v>101</v>
      </c>
      <c r="O64" s="77">
        <f aca="true" t="shared" si="25" ref="O64:O112">SUM(P64:Q64)</f>
        <v>443</v>
      </c>
      <c r="P64" s="77">
        <f aca="true" t="shared" si="26" ref="P64:Q112">SUM(G64,J64,M64)</f>
        <v>163</v>
      </c>
      <c r="Q64" s="88">
        <f t="shared" si="26"/>
        <v>280</v>
      </c>
      <c r="R64" s="69"/>
    </row>
    <row r="65" spans="1:18" ht="22.5" customHeight="1">
      <c r="A65" s="134"/>
      <c r="B65" s="161"/>
      <c r="C65" s="39" t="s">
        <v>134</v>
      </c>
      <c r="D65" s="162" t="s">
        <v>134</v>
      </c>
      <c r="E65" s="163"/>
      <c r="F65" s="76">
        <f t="shared" si="23"/>
        <v>34</v>
      </c>
      <c r="G65" s="92">
        <v>0</v>
      </c>
      <c r="H65" s="92">
        <v>34</v>
      </c>
      <c r="I65" s="77">
        <f>SUM(J65:K65)</f>
        <v>33</v>
      </c>
      <c r="J65" s="92">
        <v>1</v>
      </c>
      <c r="K65" s="92">
        <v>32</v>
      </c>
      <c r="L65" s="77">
        <f>SUM(M65:N65)</f>
        <v>35</v>
      </c>
      <c r="M65" s="92">
        <v>0</v>
      </c>
      <c r="N65" s="92">
        <v>35</v>
      </c>
      <c r="O65" s="77">
        <f t="shared" si="25"/>
        <v>102</v>
      </c>
      <c r="P65" s="77">
        <f t="shared" si="26"/>
        <v>1</v>
      </c>
      <c r="Q65" s="88">
        <f t="shared" si="26"/>
        <v>101</v>
      </c>
      <c r="R65" s="69"/>
    </row>
    <row r="66" spans="1:18" ht="22.5" customHeight="1">
      <c r="A66" s="134"/>
      <c r="B66" s="160" t="s">
        <v>62</v>
      </c>
      <c r="C66" s="109" t="s">
        <v>16</v>
      </c>
      <c r="D66" s="109"/>
      <c r="E66" s="162"/>
      <c r="F66" s="52">
        <f aca="true" t="shared" si="27" ref="F66:Q66">F67</f>
        <v>40</v>
      </c>
      <c r="G66" s="21">
        <f t="shared" si="27"/>
        <v>1</v>
      </c>
      <c r="H66" s="21">
        <f t="shared" si="27"/>
        <v>39</v>
      </c>
      <c r="I66" s="21">
        <f t="shared" si="27"/>
        <v>40</v>
      </c>
      <c r="J66" s="21">
        <f t="shared" si="27"/>
        <v>0</v>
      </c>
      <c r="K66" s="21">
        <f t="shared" si="27"/>
        <v>40</v>
      </c>
      <c r="L66" s="21">
        <f t="shared" si="27"/>
        <v>36</v>
      </c>
      <c r="M66" s="21">
        <f t="shared" si="27"/>
        <v>0</v>
      </c>
      <c r="N66" s="21">
        <f t="shared" si="27"/>
        <v>36</v>
      </c>
      <c r="O66" s="21">
        <f t="shared" si="27"/>
        <v>116</v>
      </c>
      <c r="P66" s="21">
        <f t="shared" si="27"/>
        <v>1</v>
      </c>
      <c r="Q66" s="22">
        <f t="shared" si="27"/>
        <v>115</v>
      </c>
      <c r="R66" s="69"/>
    </row>
    <row r="67" spans="1:18" ht="22.5" customHeight="1">
      <c r="A67" s="134"/>
      <c r="B67" s="161"/>
      <c r="C67" s="39" t="s">
        <v>138</v>
      </c>
      <c r="D67" s="162" t="s">
        <v>138</v>
      </c>
      <c r="E67" s="163"/>
      <c r="F67" s="76">
        <f t="shared" si="23"/>
        <v>40</v>
      </c>
      <c r="G67" s="92">
        <v>1</v>
      </c>
      <c r="H67" s="92">
        <v>39</v>
      </c>
      <c r="I67" s="77">
        <f>SUM(J67:K67)</f>
        <v>40</v>
      </c>
      <c r="J67" s="92">
        <v>0</v>
      </c>
      <c r="K67" s="92">
        <v>40</v>
      </c>
      <c r="L67" s="77">
        <f>SUM(M67:N67)</f>
        <v>36</v>
      </c>
      <c r="M67" s="92">
        <v>0</v>
      </c>
      <c r="N67" s="92">
        <v>36</v>
      </c>
      <c r="O67" s="77">
        <f t="shared" si="25"/>
        <v>116</v>
      </c>
      <c r="P67" s="77">
        <f t="shared" si="26"/>
        <v>1</v>
      </c>
      <c r="Q67" s="88">
        <f t="shared" si="26"/>
        <v>115</v>
      </c>
      <c r="R67" s="69"/>
    </row>
    <row r="68" spans="1:18" ht="22.5" customHeight="1">
      <c r="A68" s="134"/>
      <c r="B68" s="160" t="s">
        <v>65</v>
      </c>
      <c r="C68" s="109" t="s">
        <v>16</v>
      </c>
      <c r="D68" s="109"/>
      <c r="E68" s="162"/>
      <c r="F68" s="76">
        <f t="shared" si="23"/>
        <v>193</v>
      </c>
      <c r="G68" s="77">
        <f>SUM(G69:G70)</f>
        <v>90</v>
      </c>
      <c r="H68" s="77">
        <f aca="true" t="shared" si="28" ref="H68:N68">SUM(H69:H70)</f>
        <v>103</v>
      </c>
      <c r="I68" s="77">
        <f t="shared" si="28"/>
        <v>194</v>
      </c>
      <c r="J68" s="77">
        <f t="shared" si="28"/>
        <v>101</v>
      </c>
      <c r="K68" s="77">
        <f t="shared" si="28"/>
        <v>93</v>
      </c>
      <c r="L68" s="77">
        <f t="shared" si="28"/>
        <v>190</v>
      </c>
      <c r="M68" s="77">
        <f t="shared" si="28"/>
        <v>80</v>
      </c>
      <c r="N68" s="77">
        <f t="shared" si="28"/>
        <v>110</v>
      </c>
      <c r="O68" s="77">
        <f>SUM(F68,I68,L68)</f>
        <v>577</v>
      </c>
      <c r="P68" s="77">
        <f>SUM(G68,J68,M68)</f>
        <v>271</v>
      </c>
      <c r="Q68" s="88">
        <f>SUM(H68,K68,N68)</f>
        <v>306</v>
      </c>
      <c r="R68" s="69"/>
    </row>
    <row r="69" spans="1:18" ht="22.5" customHeight="1">
      <c r="A69" s="134"/>
      <c r="B69" s="164"/>
      <c r="C69" s="39" t="s">
        <v>107</v>
      </c>
      <c r="D69" s="162" t="s">
        <v>107</v>
      </c>
      <c r="E69" s="163"/>
      <c r="F69" s="76">
        <f t="shared" si="23"/>
        <v>156</v>
      </c>
      <c r="G69" s="92">
        <v>66</v>
      </c>
      <c r="H69" s="92">
        <v>90</v>
      </c>
      <c r="I69" s="77">
        <f>SUM(J69:K69)</f>
        <v>154</v>
      </c>
      <c r="J69" s="92">
        <v>79</v>
      </c>
      <c r="K69" s="92">
        <v>75</v>
      </c>
      <c r="L69" s="77">
        <f>SUM(M69:N69)</f>
        <v>152</v>
      </c>
      <c r="M69" s="92">
        <v>65</v>
      </c>
      <c r="N69" s="92">
        <v>87</v>
      </c>
      <c r="O69" s="77">
        <f t="shared" si="25"/>
        <v>462</v>
      </c>
      <c r="P69" s="77">
        <f>SUM(G69,J69,M69)</f>
        <v>210</v>
      </c>
      <c r="Q69" s="88">
        <f>SUM(H69,K69,N69)</f>
        <v>252</v>
      </c>
      <c r="R69" s="69"/>
    </row>
    <row r="70" spans="1:18" ht="22.5" customHeight="1">
      <c r="A70" s="134"/>
      <c r="B70" s="161"/>
      <c r="C70" s="39" t="s">
        <v>108</v>
      </c>
      <c r="D70" s="162" t="s">
        <v>108</v>
      </c>
      <c r="E70" s="163"/>
      <c r="F70" s="76">
        <f t="shared" si="23"/>
        <v>37</v>
      </c>
      <c r="G70" s="92">
        <v>24</v>
      </c>
      <c r="H70" s="92">
        <v>13</v>
      </c>
      <c r="I70" s="77">
        <f>SUM(J70:K70)</f>
        <v>40</v>
      </c>
      <c r="J70" s="92">
        <v>22</v>
      </c>
      <c r="K70" s="92">
        <v>18</v>
      </c>
      <c r="L70" s="77">
        <f>SUM(M70:N70)</f>
        <v>38</v>
      </c>
      <c r="M70" s="92">
        <v>15</v>
      </c>
      <c r="N70" s="92">
        <v>23</v>
      </c>
      <c r="O70" s="77">
        <f t="shared" si="25"/>
        <v>115</v>
      </c>
      <c r="P70" s="77">
        <f t="shared" si="26"/>
        <v>61</v>
      </c>
      <c r="Q70" s="88">
        <f t="shared" si="26"/>
        <v>54</v>
      </c>
      <c r="R70" s="69"/>
    </row>
    <row r="71" spans="1:18" ht="22.5" customHeight="1">
      <c r="A71" s="134"/>
      <c r="B71" s="153" t="s">
        <v>68</v>
      </c>
      <c r="C71" s="147" t="s">
        <v>16</v>
      </c>
      <c r="D71" s="147"/>
      <c r="E71" s="141"/>
      <c r="F71" s="76">
        <f>SUM(G71:H71)</f>
        <v>61</v>
      </c>
      <c r="G71" s="77">
        <f>SUM(G72:G73)</f>
        <v>39</v>
      </c>
      <c r="H71" s="77">
        <f aca="true" t="shared" si="29" ref="H71:N71">SUM(H72:H73)</f>
        <v>22</v>
      </c>
      <c r="I71" s="77">
        <f t="shared" si="29"/>
        <v>58</v>
      </c>
      <c r="J71" s="77">
        <f t="shared" si="29"/>
        <v>29</v>
      </c>
      <c r="K71" s="77">
        <f t="shared" si="29"/>
        <v>29</v>
      </c>
      <c r="L71" s="77">
        <f t="shared" si="29"/>
        <v>51</v>
      </c>
      <c r="M71" s="77">
        <f t="shared" si="29"/>
        <v>29</v>
      </c>
      <c r="N71" s="77">
        <f t="shared" si="29"/>
        <v>22</v>
      </c>
      <c r="O71" s="77">
        <f>SUM(F71,I71,L71)</f>
        <v>170</v>
      </c>
      <c r="P71" s="77">
        <f t="shared" si="26"/>
        <v>97</v>
      </c>
      <c r="Q71" s="88">
        <f t="shared" si="26"/>
        <v>73</v>
      </c>
      <c r="R71" s="69"/>
    </row>
    <row r="72" spans="1:18" ht="22.5" customHeight="1">
      <c r="A72" s="134"/>
      <c r="B72" s="137"/>
      <c r="C72" s="97" t="s">
        <v>107</v>
      </c>
      <c r="D72" s="141" t="s">
        <v>107</v>
      </c>
      <c r="E72" s="152"/>
      <c r="F72" s="41">
        <f>SUM(G72:H72)</f>
        <v>42</v>
      </c>
      <c r="G72" s="90">
        <v>21</v>
      </c>
      <c r="H72" s="90">
        <v>21</v>
      </c>
      <c r="I72" s="21">
        <f>SUM(J72:K72)</f>
        <v>41</v>
      </c>
      <c r="J72" s="90">
        <v>15</v>
      </c>
      <c r="K72" s="90">
        <v>26</v>
      </c>
      <c r="L72" s="21">
        <f>SUM(M72:N72)</f>
        <v>35</v>
      </c>
      <c r="M72" s="90">
        <v>16</v>
      </c>
      <c r="N72" s="90">
        <v>19</v>
      </c>
      <c r="O72" s="21">
        <f>SUM(P72:Q72)</f>
        <v>118</v>
      </c>
      <c r="P72" s="21">
        <f t="shared" si="26"/>
        <v>52</v>
      </c>
      <c r="Q72" s="22">
        <f t="shared" si="26"/>
        <v>66</v>
      </c>
      <c r="R72" s="69"/>
    </row>
    <row r="73" spans="1:18" ht="22.5" customHeight="1">
      <c r="A73" s="134"/>
      <c r="B73" s="159"/>
      <c r="C73" s="97" t="s">
        <v>147</v>
      </c>
      <c r="D73" s="141" t="s">
        <v>180</v>
      </c>
      <c r="E73" s="152"/>
      <c r="F73" s="41">
        <f>SUM(G73:H73)</f>
        <v>19</v>
      </c>
      <c r="G73" s="90">
        <v>18</v>
      </c>
      <c r="H73" s="90">
        <v>1</v>
      </c>
      <c r="I73" s="21">
        <f>SUM(J73:K73)</f>
        <v>17</v>
      </c>
      <c r="J73" s="90">
        <v>14</v>
      </c>
      <c r="K73" s="90">
        <v>3</v>
      </c>
      <c r="L73" s="21">
        <f>SUM(M73:N73)</f>
        <v>16</v>
      </c>
      <c r="M73" s="90">
        <v>13</v>
      </c>
      <c r="N73" s="90">
        <v>3</v>
      </c>
      <c r="O73" s="21">
        <f>SUM(P73:Q73)</f>
        <v>52</v>
      </c>
      <c r="P73" s="21">
        <f t="shared" si="26"/>
        <v>45</v>
      </c>
      <c r="Q73" s="22">
        <f t="shared" si="26"/>
        <v>7</v>
      </c>
      <c r="R73" s="69"/>
    </row>
    <row r="74" spans="1:18" ht="22.5" customHeight="1">
      <c r="A74" s="134"/>
      <c r="B74" s="153" t="s">
        <v>71</v>
      </c>
      <c r="C74" s="147" t="s">
        <v>16</v>
      </c>
      <c r="D74" s="147"/>
      <c r="E74" s="141"/>
      <c r="F74" s="52">
        <f>SUM(F75:F77)</f>
        <v>85</v>
      </c>
      <c r="G74" s="21">
        <f>SUM(G75:G77)</f>
        <v>48</v>
      </c>
      <c r="H74" s="21">
        <f aca="true" t="shared" si="30" ref="H74:N74">SUM(H75:H77)</f>
        <v>37</v>
      </c>
      <c r="I74" s="21">
        <f t="shared" si="30"/>
        <v>108</v>
      </c>
      <c r="J74" s="21">
        <f t="shared" si="30"/>
        <v>67</v>
      </c>
      <c r="K74" s="21">
        <f t="shared" si="30"/>
        <v>41</v>
      </c>
      <c r="L74" s="21">
        <f t="shared" si="30"/>
        <v>93</v>
      </c>
      <c r="M74" s="21">
        <f t="shared" si="30"/>
        <v>58</v>
      </c>
      <c r="N74" s="21">
        <f t="shared" si="30"/>
        <v>35</v>
      </c>
      <c r="O74" s="21">
        <f t="shared" si="25"/>
        <v>286</v>
      </c>
      <c r="P74" s="21">
        <f t="shared" si="26"/>
        <v>173</v>
      </c>
      <c r="Q74" s="22">
        <f t="shared" si="26"/>
        <v>113</v>
      </c>
      <c r="R74" s="69"/>
    </row>
    <row r="75" spans="1:18" ht="22.5" customHeight="1">
      <c r="A75" s="134"/>
      <c r="B75" s="137"/>
      <c r="C75" s="97" t="s">
        <v>107</v>
      </c>
      <c r="D75" s="141" t="s">
        <v>107</v>
      </c>
      <c r="E75" s="152"/>
      <c r="F75" s="52">
        <f t="shared" si="23"/>
        <v>47</v>
      </c>
      <c r="G75" s="90">
        <v>26</v>
      </c>
      <c r="H75" s="90">
        <v>21</v>
      </c>
      <c r="I75" s="21">
        <f>SUM(J75:K75)</f>
        <v>57</v>
      </c>
      <c r="J75" s="90">
        <v>32</v>
      </c>
      <c r="K75" s="90">
        <v>25</v>
      </c>
      <c r="L75" s="21">
        <f>SUM(M75:N75)</f>
        <v>46</v>
      </c>
      <c r="M75" s="90">
        <v>31</v>
      </c>
      <c r="N75" s="90">
        <v>15</v>
      </c>
      <c r="O75" s="21">
        <f t="shared" si="25"/>
        <v>150</v>
      </c>
      <c r="P75" s="21">
        <f t="shared" si="26"/>
        <v>89</v>
      </c>
      <c r="Q75" s="22">
        <f t="shared" si="26"/>
        <v>61</v>
      </c>
      <c r="R75" s="69"/>
    </row>
    <row r="76" spans="1:18" ht="22.5" customHeight="1">
      <c r="A76" s="134"/>
      <c r="B76" s="137"/>
      <c r="C76" s="97" t="s">
        <v>134</v>
      </c>
      <c r="D76" s="141" t="s">
        <v>135</v>
      </c>
      <c r="E76" s="152"/>
      <c r="F76" s="52">
        <f t="shared" si="23"/>
        <v>15</v>
      </c>
      <c r="G76" s="90">
        <v>12</v>
      </c>
      <c r="H76" s="90">
        <v>3</v>
      </c>
      <c r="I76" s="21">
        <f>SUM(J76:K76)</f>
        <v>20</v>
      </c>
      <c r="J76" s="90">
        <v>16</v>
      </c>
      <c r="K76" s="90">
        <v>4</v>
      </c>
      <c r="L76" s="21">
        <f>SUM(M76:N76)</f>
        <v>18</v>
      </c>
      <c r="M76" s="90">
        <v>10</v>
      </c>
      <c r="N76" s="90">
        <v>8</v>
      </c>
      <c r="O76" s="21">
        <f t="shared" si="25"/>
        <v>53</v>
      </c>
      <c r="P76" s="21">
        <f t="shared" si="26"/>
        <v>38</v>
      </c>
      <c r="Q76" s="22">
        <f t="shared" si="26"/>
        <v>15</v>
      </c>
      <c r="R76" s="69"/>
    </row>
    <row r="77" spans="1:18" ht="22.5" customHeight="1">
      <c r="A77" s="134"/>
      <c r="B77" s="154"/>
      <c r="C77" s="97" t="s">
        <v>108</v>
      </c>
      <c r="D77" s="141" t="s">
        <v>139</v>
      </c>
      <c r="E77" s="152"/>
      <c r="F77" s="52">
        <f t="shared" si="23"/>
        <v>23</v>
      </c>
      <c r="G77" s="90">
        <v>10</v>
      </c>
      <c r="H77" s="90">
        <v>13</v>
      </c>
      <c r="I77" s="21">
        <f>SUM(J77:K77)</f>
        <v>31</v>
      </c>
      <c r="J77" s="90">
        <v>19</v>
      </c>
      <c r="K77" s="90">
        <v>12</v>
      </c>
      <c r="L77" s="21">
        <f>SUM(M77:N77)</f>
        <v>29</v>
      </c>
      <c r="M77" s="90">
        <v>17</v>
      </c>
      <c r="N77" s="90">
        <v>12</v>
      </c>
      <c r="O77" s="21">
        <f t="shared" si="25"/>
        <v>83</v>
      </c>
      <c r="P77" s="21">
        <f t="shared" si="26"/>
        <v>46</v>
      </c>
      <c r="Q77" s="22">
        <f t="shared" si="26"/>
        <v>37</v>
      </c>
      <c r="R77" s="69"/>
    </row>
    <row r="78" spans="1:18" ht="22.5" customHeight="1">
      <c r="A78" s="134"/>
      <c r="B78" s="153" t="s">
        <v>74</v>
      </c>
      <c r="C78" s="147" t="s">
        <v>16</v>
      </c>
      <c r="D78" s="147"/>
      <c r="E78" s="141"/>
      <c r="F78" s="52">
        <f t="shared" si="23"/>
        <v>94</v>
      </c>
      <c r="G78" s="21">
        <f>SUM(G79:G82)</f>
        <v>20</v>
      </c>
      <c r="H78" s="21">
        <f aca="true" t="shared" si="31" ref="H78:N78">SUM(H79:H82)</f>
        <v>74</v>
      </c>
      <c r="I78" s="21">
        <f t="shared" si="31"/>
        <v>87</v>
      </c>
      <c r="J78" s="21">
        <f t="shared" si="31"/>
        <v>24</v>
      </c>
      <c r="K78" s="21">
        <f t="shared" si="31"/>
        <v>63</v>
      </c>
      <c r="L78" s="21">
        <f t="shared" si="31"/>
        <v>86</v>
      </c>
      <c r="M78" s="21">
        <f t="shared" si="31"/>
        <v>20</v>
      </c>
      <c r="N78" s="21">
        <f t="shared" si="31"/>
        <v>66</v>
      </c>
      <c r="O78" s="21">
        <f t="shared" si="25"/>
        <v>267</v>
      </c>
      <c r="P78" s="21">
        <f t="shared" si="26"/>
        <v>64</v>
      </c>
      <c r="Q78" s="22">
        <f t="shared" si="26"/>
        <v>203</v>
      </c>
      <c r="R78" s="69"/>
    </row>
    <row r="79" spans="1:18" ht="22.5" customHeight="1">
      <c r="A79" s="134"/>
      <c r="B79" s="137"/>
      <c r="C79" s="97" t="s">
        <v>107</v>
      </c>
      <c r="D79" s="141" t="s">
        <v>107</v>
      </c>
      <c r="E79" s="152"/>
      <c r="F79" s="52">
        <f t="shared" si="23"/>
        <v>49</v>
      </c>
      <c r="G79" s="90">
        <v>17</v>
      </c>
      <c r="H79" s="90">
        <v>32</v>
      </c>
      <c r="I79" s="21">
        <f>SUM(J79:K79)</f>
        <v>45</v>
      </c>
      <c r="J79" s="90">
        <v>19</v>
      </c>
      <c r="K79" s="90">
        <v>26</v>
      </c>
      <c r="L79" s="21">
        <f>SUM(M79:N79)</f>
        <v>49</v>
      </c>
      <c r="M79" s="90">
        <v>18</v>
      </c>
      <c r="N79" s="90">
        <v>31</v>
      </c>
      <c r="O79" s="21">
        <f t="shared" si="25"/>
        <v>143</v>
      </c>
      <c r="P79" s="21">
        <f t="shared" si="26"/>
        <v>54</v>
      </c>
      <c r="Q79" s="22">
        <f t="shared" si="26"/>
        <v>89</v>
      </c>
      <c r="R79" s="69"/>
    </row>
    <row r="80" spans="1:18" ht="22.5" customHeight="1">
      <c r="A80" s="134"/>
      <c r="B80" s="137"/>
      <c r="C80" s="147" t="s">
        <v>140</v>
      </c>
      <c r="D80" s="141" t="s">
        <v>141</v>
      </c>
      <c r="E80" s="152"/>
      <c r="F80" s="52">
        <f t="shared" si="23"/>
        <v>15</v>
      </c>
      <c r="G80" s="90">
        <v>1</v>
      </c>
      <c r="H80" s="90">
        <v>14</v>
      </c>
      <c r="I80" s="21">
        <f>SUM(J80:K80)</f>
        <v>14</v>
      </c>
      <c r="J80" s="90">
        <v>2</v>
      </c>
      <c r="K80" s="90">
        <v>12</v>
      </c>
      <c r="L80" s="21">
        <f>SUM(M80:N80)</f>
        <v>12</v>
      </c>
      <c r="M80" s="90">
        <v>1</v>
      </c>
      <c r="N80" s="90">
        <v>11</v>
      </c>
      <c r="O80" s="21">
        <f t="shared" si="25"/>
        <v>41</v>
      </c>
      <c r="P80" s="21">
        <f t="shared" si="26"/>
        <v>4</v>
      </c>
      <c r="Q80" s="22">
        <f t="shared" si="26"/>
        <v>37</v>
      </c>
      <c r="R80" s="69"/>
    </row>
    <row r="81" spans="1:18" ht="22.5" customHeight="1">
      <c r="A81" s="134"/>
      <c r="B81" s="137"/>
      <c r="C81" s="147"/>
      <c r="D81" s="141" t="s">
        <v>142</v>
      </c>
      <c r="E81" s="152"/>
      <c r="F81" s="52">
        <f t="shared" si="23"/>
        <v>20</v>
      </c>
      <c r="G81" s="90">
        <v>1</v>
      </c>
      <c r="H81" s="90">
        <v>19</v>
      </c>
      <c r="I81" s="21">
        <f>SUM(J81:K81)</f>
        <v>20</v>
      </c>
      <c r="J81" s="90">
        <v>1</v>
      </c>
      <c r="K81" s="90">
        <v>19</v>
      </c>
      <c r="L81" s="21">
        <f>SUM(M81:N81)</f>
        <v>15</v>
      </c>
      <c r="M81" s="90">
        <v>1</v>
      </c>
      <c r="N81" s="90">
        <v>14</v>
      </c>
      <c r="O81" s="21">
        <f t="shared" si="25"/>
        <v>55</v>
      </c>
      <c r="P81" s="21">
        <f t="shared" si="26"/>
        <v>3</v>
      </c>
      <c r="Q81" s="22">
        <f t="shared" si="26"/>
        <v>52</v>
      </c>
      <c r="R81" s="69"/>
    </row>
    <row r="82" spans="1:18" ht="22.5" customHeight="1">
      <c r="A82" s="134"/>
      <c r="B82" s="154"/>
      <c r="C82" s="147"/>
      <c r="D82" s="141" t="s">
        <v>143</v>
      </c>
      <c r="E82" s="152"/>
      <c r="F82" s="52">
        <f t="shared" si="23"/>
        <v>10</v>
      </c>
      <c r="G82" s="90">
        <v>1</v>
      </c>
      <c r="H82" s="90">
        <v>9</v>
      </c>
      <c r="I82" s="21">
        <f>SUM(J82:K82)</f>
        <v>8</v>
      </c>
      <c r="J82" s="90">
        <v>2</v>
      </c>
      <c r="K82" s="90">
        <v>6</v>
      </c>
      <c r="L82" s="21">
        <f>SUM(M82:N82)</f>
        <v>10</v>
      </c>
      <c r="M82" s="90">
        <v>0</v>
      </c>
      <c r="N82" s="90">
        <v>10</v>
      </c>
      <c r="O82" s="21">
        <f t="shared" si="25"/>
        <v>28</v>
      </c>
      <c r="P82" s="21">
        <f t="shared" si="26"/>
        <v>3</v>
      </c>
      <c r="Q82" s="22">
        <f t="shared" si="26"/>
        <v>25</v>
      </c>
      <c r="R82" s="69"/>
    </row>
    <row r="83" spans="1:18" ht="22.5" customHeight="1">
      <c r="A83" s="134"/>
      <c r="B83" s="145" t="s">
        <v>153</v>
      </c>
      <c r="C83" s="147" t="s">
        <v>16</v>
      </c>
      <c r="D83" s="147"/>
      <c r="E83" s="141"/>
      <c r="F83" s="52">
        <f aca="true" t="shared" si="32" ref="F83:N83">SUM(F84:F88)</f>
        <v>106</v>
      </c>
      <c r="G83" s="21">
        <f t="shared" si="32"/>
        <v>51</v>
      </c>
      <c r="H83" s="21">
        <f t="shared" si="32"/>
        <v>55</v>
      </c>
      <c r="I83" s="21">
        <f t="shared" si="32"/>
        <v>101</v>
      </c>
      <c r="J83" s="21">
        <f t="shared" si="32"/>
        <v>45</v>
      </c>
      <c r="K83" s="21">
        <f t="shared" si="32"/>
        <v>56</v>
      </c>
      <c r="L83" s="21">
        <f t="shared" si="32"/>
        <v>92</v>
      </c>
      <c r="M83" s="21">
        <f t="shared" si="32"/>
        <v>52</v>
      </c>
      <c r="N83" s="21">
        <f t="shared" si="32"/>
        <v>40</v>
      </c>
      <c r="O83" s="21">
        <f t="shared" si="25"/>
        <v>299</v>
      </c>
      <c r="P83" s="21">
        <f t="shared" si="26"/>
        <v>148</v>
      </c>
      <c r="Q83" s="22">
        <f t="shared" si="26"/>
        <v>151</v>
      </c>
      <c r="R83" s="69"/>
    </row>
    <row r="84" spans="1:18" ht="22.5" customHeight="1">
      <c r="A84" s="134"/>
      <c r="B84" s="149"/>
      <c r="C84" s="150" t="s">
        <v>147</v>
      </c>
      <c r="D84" s="141" t="s">
        <v>113</v>
      </c>
      <c r="E84" s="152"/>
      <c r="F84" s="52">
        <f t="shared" si="23"/>
        <v>15</v>
      </c>
      <c r="G84" s="90">
        <v>11</v>
      </c>
      <c r="H84" s="90">
        <v>4</v>
      </c>
      <c r="I84" s="21">
        <f>SUM(J84:K84)</f>
        <v>14</v>
      </c>
      <c r="J84" s="90">
        <v>10</v>
      </c>
      <c r="K84" s="90">
        <v>4</v>
      </c>
      <c r="L84" s="21">
        <f>SUM(M84:N84)</f>
        <v>17</v>
      </c>
      <c r="M84" s="90">
        <v>15</v>
      </c>
      <c r="N84" s="90">
        <v>2</v>
      </c>
      <c r="O84" s="21">
        <f t="shared" si="25"/>
        <v>46</v>
      </c>
      <c r="P84" s="21">
        <f t="shared" si="26"/>
        <v>36</v>
      </c>
      <c r="Q84" s="22">
        <f t="shared" si="26"/>
        <v>10</v>
      </c>
      <c r="R84" s="69"/>
    </row>
    <row r="85" spans="1:18" ht="22.5" customHeight="1">
      <c r="A85" s="134"/>
      <c r="B85" s="149"/>
      <c r="C85" s="151"/>
      <c r="D85" s="141" t="s">
        <v>161</v>
      </c>
      <c r="E85" s="152"/>
      <c r="F85" s="52">
        <f t="shared" si="23"/>
        <v>15</v>
      </c>
      <c r="G85" s="90">
        <v>4</v>
      </c>
      <c r="H85" s="90">
        <v>11</v>
      </c>
      <c r="I85" s="21">
        <f>SUM(J85:K85)</f>
        <v>12</v>
      </c>
      <c r="J85" s="90">
        <v>2</v>
      </c>
      <c r="K85" s="90">
        <v>10</v>
      </c>
      <c r="L85" s="21">
        <f>SUM(M85:N85)</f>
        <v>12</v>
      </c>
      <c r="M85" s="90">
        <v>7</v>
      </c>
      <c r="N85" s="90">
        <v>5</v>
      </c>
      <c r="O85" s="21">
        <f>SUM(P85:Q85)</f>
        <v>39</v>
      </c>
      <c r="P85" s="21">
        <f t="shared" si="26"/>
        <v>13</v>
      </c>
      <c r="Q85" s="22">
        <f t="shared" si="26"/>
        <v>26</v>
      </c>
      <c r="R85" s="69"/>
    </row>
    <row r="86" spans="1:18" ht="22.5" customHeight="1">
      <c r="A86" s="134"/>
      <c r="B86" s="149"/>
      <c r="C86" s="150" t="s">
        <v>134</v>
      </c>
      <c r="D86" s="141" t="s">
        <v>162</v>
      </c>
      <c r="E86" s="152"/>
      <c r="F86" s="52">
        <f t="shared" si="23"/>
        <v>25</v>
      </c>
      <c r="G86" s="90">
        <v>11</v>
      </c>
      <c r="H86" s="90">
        <v>14</v>
      </c>
      <c r="I86" s="21">
        <f>SUM(J86:K86)</f>
        <v>25</v>
      </c>
      <c r="J86" s="90">
        <v>15</v>
      </c>
      <c r="K86" s="90">
        <v>10</v>
      </c>
      <c r="L86" s="21">
        <f>SUM(M86:N86)</f>
        <v>22</v>
      </c>
      <c r="M86" s="90">
        <v>16</v>
      </c>
      <c r="N86" s="90">
        <v>6</v>
      </c>
      <c r="O86" s="21">
        <f t="shared" si="25"/>
        <v>72</v>
      </c>
      <c r="P86" s="21">
        <f t="shared" si="26"/>
        <v>42</v>
      </c>
      <c r="Q86" s="22">
        <f t="shared" si="26"/>
        <v>30</v>
      </c>
      <c r="R86" s="69"/>
    </row>
    <row r="87" spans="1:18" ht="22.5" customHeight="1">
      <c r="A87" s="134"/>
      <c r="B87" s="149"/>
      <c r="C87" s="158"/>
      <c r="D87" s="141" t="s">
        <v>163</v>
      </c>
      <c r="E87" s="152"/>
      <c r="F87" s="52">
        <f t="shared" si="23"/>
        <v>31</v>
      </c>
      <c r="G87" s="90">
        <v>14</v>
      </c>
      <c r="H87" s="90">
        <v>17</v>
      </c>
      <c r="I87" s="21">
        <f>SUM(J87:K87)</f>
        <v>30</v>
      </c>
      <c r="J87" s="90">
        <v>7</v>
      </c>
      <c r="K87" s="90">
        <v>23</v>
      </c>
      <c r="L87" s="21">
        <f>SUM(M87:N87)</f>
        <v>27</v>
      </c>
      <c r="M87" s="90">
        <v>10</v>
      </c>
      <c r="N87" s="90">
        <v>17</v>
      </c>
      <c r="O87" s="21">
        <f t="shared" si="25"/>
        <v>88</v>
      </c>
      <c r="P87" s="21">
        <f t="shared" si="26"/>
        <v>31</v>
      </c>
      <c r="Q87" s="22">
        <f t="shared" si="26"/>
        <v>57</v>
      </c>
      <c r="R87" s="69"/>
    </row>
    <row r="88" spans="1:18" ht="22.5" customHeight="1">
      <c r="A88" s="134"/>
      <c r="B88" s="146"/>
      <c r="C88" s="158"/>
      <c r="D88" s="141" t="s">
        <v>164</v>
      </c>
      <c r="E88" s="152"/>
      <c r="F88" s="52">
        <f t="shared" si="23"/>
        <v>20</v>
      </c>
      <c r="G88" s="90">
        <v>11</v>
      </c>
      <c r="H88" s="90">
        <v>9</v>
      </c>
      <c r="I88" s="21">
        <f>SUM(J88:K88)</f>
        <v>20</v>
      </c>
      <c r="J88" s="90">
        <v>11</v>
      </c>
      <c r="K88" s="90">
        <v>9</v>
      </c>
      <c r="L88" s="21">
        <f>SUM(M88:N88)</f>
        <v>14</v>
      </c>
      <c r="M88" s="90">
        <v>4</v>
      </c>
      <c r="N88" s="90">
        <v>10</v>
      </c>
      <c r="O88" s="21">
        <f t="shared" si="25"/>
        <v>54</v>
      </c>
      <c r="P88" s="21">
        <f t="shared" si="26"/>
        <v>26</v>
      </c>
      <c r="Q88" s="22">
        <f t="shared" si="26"/>
        <v>28</v>
      </c>
      <c r="R88" s="69"/>
    </row>
    <row r="89" spans="1:18" ht="22.5" customHeight="1">
      <c r="A89" s="134"/>
      <c r="B89" s="153" t="s">
        <v>79</v>
      </c>
      <c r="C89" s="147" t="s">
        <v>16</v>
      </c>
      <c r="D89" s="147"/>
      <c r="E89" s="141"/>
      <c r="F89" s="52">
        <f aca="true" t="shared" si="33" ref="F89:Q89">F90</f>
        <v>126</v>
      </c>
      <c r="G89" s="21">
        <f t="shared" si="33"/>
        <v>51</v>
      </c>
      <c r="H89" s="21">
        <f t="shared" si="33"/>
        <v>75</v>
      </c>
      <c r="I89" s="21">
        <f t="shared" si="33"/>
        <v>109</v>
      </c>
      <c r="J89" s="21">
        <f t="shared" si="33"/>
        <v>48</v>
      </c>
      <c r="K89" s="21">
        <f t="shared" si="33"/>
        <v>61</v>
      </c>
      <c r="L89" s="21">
        <f t="shared" si="33"/>
        <v>121</v>
      </c>
      <c r="M89" s="21">
        <f t="shared" si="33"/>
        <v>49</v>
      </c>
      <c r="N89" s="21">
        <f t="shared" si="33"/>
        <v>72</v>
      </c>
      <c r="O89" s="21">
        <f t="shared" si="33"/>
        <v>356</v>
      </c>
      <c r="P89" s="21">
        <f t="shared" si="33"/>
        <v>148</v>
      </c>
      <c r="Q89" s="22">
        <f t="shared" si="33"/>
        <v>208</v>
      </c>
      <c r="R89" s="69"/>
    </row>
    <row r="90" spans="1:18" ht="22.5" customHeight="1">
      <c r="A90" s="134"/>
      <c r="B90" s="154"/>
      <c r="C90" s="97" t="s">
        <v>107</v>
      </c>
      <c r="D90" s="141" t="s">
        <v>107</v>
      </c>
      <c r="E90" s="152"/>
      <c r="F90" s="41">
        <f>SUM(G90:H90)</f>
        <v>126</v>
      </c>
      <c r="G90" s="90">
        <v>51</v>
      </c>
      <c r="H90" s="90">
        <v>75</v>
      </c>
      <c r="I90" s="21">
        <f>SUM(J90:K90)</f>
        <v>109</v>
      </c>
      <c r="J90" s="90">
        <v>48</v>
      </c>
      <c r="K90" s="90">
        <v>61</v>
      </c>
      <c r="L90" s="21">
        <f>SUM(M90:N90)</f>
        <v>121</v>
      </c>
      <c r="M90" s="90">
        <v>49</v>
      </c>
      <c r="N90" s="90">
        <v>72</v>
      </c>
      <c r="O90" s="21">
        <f>SUM(P90:Q90)</f>
        <v>356</v>
      </c>
      <c r="P90" s="21">
        <f>SUM(G90,J90,M90)</f>
        <v>148</v>
      </c>
      <c r="Q90" s="22">
        <f>SUM(H90,K90,N90)</f>
        <v>208</v>
      </c>
      <c r="R90" s="69"/>
    </row>
    <row r="91" spans="1:18" ht="22.5" customHeight="1">
      <c r="A91" s="134"/>
      <c r="B91" s="153" t="s">
        <v>81</v>
      </c>
      <c r="C91" s="147" t="s">
        <v>16</v>
      </c>
      <c r="D91" s="147"/>
      <c r="E91" s="141"/>
      <c r="F91" s="52">
        <f aca="true" t="shared" si="34" ref="F91:Q91">F92</f>
        <v>145</v>
      </c>
      <c r="G91" s="21">
        <f t="shared" si="34"/>
        <v>71</v>
      </c>
      <c r="H91" s="21">
        <f t="shared" si="34"/>
        <v>74</v>
      </c>
      <c r="I91" s="21">
        <f t="shared" si="34"/>
        <v>167</v>
      </c>
      <c r="J91" s="21">
        <f t="shared" si="34"/>
        <v>81</v>
      </c>
      <c r="K91" s="21">
        <f t="shared" si="34"/>
        <v>86</v>
      </c>
      <c r="L91" s="21">
        <f t="shared" si="34"/>
        <v>153</v>
      </c>
      <c r="M91" s="21">
        <f t="shared" si="34"/>
        <v>68</v>
      </c>
      <c r="N91" s="21">
        <f t="shared" si="34"/>
        <v>85</v>
      </c>
      <c r="O91" s="21">
        <f t="shared" si="34"/>
        <v>465</v>
      </c>
      <c r="P91" s="21">
        <f t="shared" si="34"/>
        <v>220</v>
      </c>
      <c r="Q91" s="22">
        <f t="shared" si="34"/>
        <v>245</v>
      </c>
      <c r="R91" s="69"/>
    </row>
    <row r="92" spans="1:18" ht="22.5" customHeight="1">
      <c r="A92" s="134"/>
      <c r="B92" s="154"/>
      <c r="C92" s="97" t="s">
        <v>107</v>
      </c>
      <c r="D92" s="141" t="s">
        <v>107</v>
      </c>
      <c r="E92" s="152"/>
      <c r="F92" s="41">
        <f>SUM(G92:H92)</f>
        <v>145</v>
      </c>
      <c r="G92" s="90">
        <v>71</v>
      </c>
      <c r="H92" s="90">
        <v>74</v>
      </c>
      <c r="I92" s="21">
        <f>SUM(J92:K92)</f>
        <v>167</v>
      </c>
      <c r="J92" s="90">
        <v>81</v>
      </c>
      <c r="K92" s="90">
        <v>86</v>
      </c>
      <c r="L92" s="21">
        <f>SUM(M92:N92)</f>
        <v>153</v>
      </c>
      <c r="M92" s="90">
        <v>68</v>
      </c>
      <c r="N92" s="90">
        <v>85</v>
      </c>
      <c r="O92" s="21">
        <f>SUM(P92:Q92)</f>
        <v>465</v>
      </c>
      <c r="P92" s="21">
        <f>SUM(G92,J92,M92)</f>
        <v>220</v>
      </c>
      <c r="Q92" s="22">
        <f>SUM(H92,K92,N92)</f>
        <v>245</v>
      </c>
      <c r="R92" s="69"/>
    </row>
    <row r="93" spans="1:18" ht="22.5" customHeight="1">
      <c r="A93" s="134"/>
      <c r="B93" s="153" t="s">
        <v>84</v>
      </c>
      <c r="C93" s="147" t="s">
        <v>16</v>
      </c>
      <c r="D93" s="147"/>
      <c r="E93" s="141"/>
      <c r="F93" s="52">
        <f aca="true" t="shared" si="35" ref="F93:Q93">F94</f>
        <v>45</v>
      </c>
      <c r="G93" s="21">
        <f t="shared" si="35"/>
        <v>16</v>
      </c>
      <c r="H93" s="21">
        <f t="shared" si="35"/>
        <v>29</v>
      </c>
      <c r="I93" s="21">
        <f t="shared" si="35"/>
        <v>49</v>
      </c>
      <c r="J93" s="21">
        <f t="shared" si="35"/>
        <v>25</v>
      </c>
      <c r="K93" s="21">
        <f t="shared" si="35"/>
        <v>24</v>
      </c>
      <c r="L93" s="21">
        <f t="shared" si="35"/>
        <v>42</v>
      </c>
      <c r="M93" s="21">
        <f t="shared" si="35"/>
        <v>22</v>
      </c>
      <c r="N93" s="21">
        <f t="shared" si="35"/>
        <v>20</v>
      </c>
      <c r="O93" s="21">
        <f t="shared" si="35"/>
        <v>136</v>
      </c>
      <c r="P93" s="21">
        <f t="shared" si="35"/>
        <v>63</v>
      </c>
      <c r="Q93" s="22">
        <f t="shared" si="35"/>
        <v>73</v>
      </c>
      <c r="R93" s="69"/>
    </row>
    <row r="94" spans="1:18" ht="22.5" customHeight="1">
      <c r="A94" s="134"/>
      <c r="B94" s="154"/>
      <c r="C94" s="97" t="s">
        <v>107</v>
      </c>
      <c r="D94" s="141" t="s">
        <v>107</v>
      </c>
      <c r="E94" s="152"/>
      <c r="F94" s="41">
        <f>SUM(G94:H94)</f>
        <v>45</v>
      </c>
      <c r="G94" s="90">
        <v>16</v>
      </c>
      <c r="H94" s="90">
        <v>29</v>
      </c>
      <c r="I94" s="21">
        <f>SUM(J94:K94)</f>
        <v>49</v>
      </c>
      <c r="J94" s="90">
        <v>25</v>
      </c>
      <c r="K94" s="90">
        <v>24</v>
      </c>
      <c r="L94" s="21">
        <f>SUM(M94:N94)</f>
        <v>42</v>
      </c>
      <c r="M94" s="90">
        <v>22</v>
      </c>
      <c r="N94" s="90">
        <v>20</v>
      </c>
      <c r="O94" s="21">
        <f>SUM(P94:Q94)</f>
        <v>136</v>
      </c>
      <c r="P94" s="21">
        <f>SUM(G94,J94,M94)</f>
        <v>63</v>
      </c>
      <c r="Q94" s="22">
        <f>SUM(H94,K94,N94)</f>
        <v>73</v>
      </c>
      <c r="R94" s="69"/>
    </row>
    <row r="95" spans="1:18" ht="22.5" customHeight="1">
      <c r="A95" s="134"/>
      <c r="B95" s="153" t="s">
        <v>87</v>
      </c>
      <c r="C95" s="147" t="s">
        <v>16</v>
      </c>
      <c r="D95" s="147"/>
      <c r="E95" s="141"/>
      <c r="F95" s="52">
        <f aca="true" t="shared" si="36" ref="F95:Q95">F96</f>
        <v>45</v>
      </c>
      <c r="G95" s="21">
        <f t="shared" si="36"/>
        <v>26</v>
      </c>
      <c r="H95" s="21">
        <f t="shared" si="36"/>
        <v>19</v>
      </c>
      <c r="I95" s="21">
        <f t="shared" si="36"/>
        <v>48</v>
      </c>
      <c r="J95" s="21">
        <f t="shared" si="36"/>
        <v>27</v>
      </c>
      <c r="K95" s="21">
        <f t="shared" si="36"/>
        <v>21</v>
      </c>
      <c r="L95" s="21">
        <f t="shared" si="36"/>
        <v>28</v>
      </c>
      <c r="M95" s="21">
        <f t="shared" si="36"/>
        <v>16</v>
      </c>
      <c r="N95" s="21">
        <f t="shared" si="36"/>
        <v>12</v>
      </c>
      <c r="O95" s="21">
        <f t="shared" si="36"/>
        <v>121</v>
      </c>
      <c r="P95" s="21">
        <f t="shared" si="36"/>
        <v>69</v>
      </c>
      <c r="Q95" s="22">
        <f t="shared" si="36"/>
        <v>52</v>
      </c>
      <c r="R95" s="69"/>
    </row>
    <row r="96" spans="1:18" ht="22.5" customHeight="1">
      <c r="A96" s="134"/>
      <c r="B96" s="154"/>
      <c r="C96" s="97" t="s">
        <v>107</v>
      </c>
      <c r="D96" s="141" t="s">
        <v>107</v>
      </c>
      <c r="E96" s="152"/>
      <c r="F96" s="41">
        <f>SUM(G96:H96)</f>
        <v>45</v>
      </c>
      <c r="G96" s="90">
        <v>26</v>
      </c>
      <c r="H96" s="90">
        <v>19</v>
      </c>
      <c r="I96" s="21">
        <f>SUM(J96:K96)</f>
        <v>48</v>
      </c>
      <c r="J96" s="90">
        <v>27</v>
      </c>
      <c r="K96" s="90">
        <v>21</v>
      </c>
      <c r="L96" s="21">
        <f>SUM(M96:N96)</f>
        <v>28</v>
      </c>
      <c r="M96" s="90">
        <v>16</v>
      </c>
      <c r="N96" s="90">
        <v>12</v>
      </c>
      <c r="O96" s="21">
        <f>SUM(P96:Q96)</f>
        <v>121</v>
      </c>
      <c r="P96" s="21">
        <f>SUM(G96,J96,M96)</f>
        <v>69</v>
      </c>
      <c r="Q96" s="22">
        <f>SUM(H96,K96,N96)</f>
        <v>52</v>
      </c>
      <c r="R96" s="69"/>
    </row>
    <row r="97" spans="1:18" ht="22.5" customHeight="1">
      <c r="A97" s="134"/>
      <c r="B97" s="153" t="s">
        <v>90</v>
      </c>
      <c r="C97" s="147" t="s">
        <v>16</v>
      </c>
      <c r="D97" s="147"/>
      <c r="E97" s="141"/>
      <c r="F97" s="52">
        <f aca="true" t="shared" si="37" ref="F97:Q97">F98</f>
        <v>165</v>
      </c>
      <c r="G97" s="21">
        <f t="shared" si="37"/>
        <v>63</v>
      </c>
      <c r="H97" s="21">
        <f t="shared" si="37"/>
        <v>102</v>
      </c>
      <c r="I97" s="21">
        <f t="shared" si="37"/>
        <v>166</v>
      </c>
      <c r="J97" s="21">
        <f t="shared" si="37"/>
        <v>78</v>
      </c>
      <c r="K97" s="21">
        <f t="shared" si="37"/>
        <v>88</v>
      </c>
      <c r="L97" s="21">
        <f t="shared" si="37"/>
        <v>163</v>
      </c>
      <c r="M97" s="21">
        <f t="shared" si="37"/>
        <v>80</v>
      </c>
      <c r="N97" s="21">
        <f t="shared" si="37"/>
        <v>83</v>
      </c>
      <c r="O97" s="21">
        <f t="shared" si="37"/>
        <v>494</v>
      </c>
      <c r="P97" s="21">
        <f t="shared" si="37"/>
        <v>221</v>
      </c>
      <c r="Q97" s="22">
        <f t="shared" si="37"/>
        <v>273</v>
      </c>
      <c r="R97" s="69"/>
    </row>
    <row r="98" spans="1:18" ht="22.5" customHeight="1">
      <c r="A98" s="134"/>
      <c r="B98" s="154"/>
      <c r="C98" s="97" t="s">
        <v>107</v>
      </c>
      <c r="D98" s="141" t="s">
        <v>107</v>
      </c>
      <c r="E98" s="152"/>
      <c r="F98" s="41">
        <f>SUM(G98:H98)</f>
        <v>165</v>
      </c>
      <c r="G98" s="90">
        <v>63</v>
      </c>
      <c r="H98" s="90">
        <v>102</v>
      </c>
      <c r="I98" s="21">
        <f>SUM(J98:K98)</f>
        <v>166</v>
      </c>
      <c r="J98" s="90">
        <v>78</v>
      </c>
      <c r="K98" s="90">
        <v>88</v>
      </c>
      <c r="L98" s="21">
        <f>SUM(M98:N98)</f>
        <v>163</v>
      </c>
      <c r="M98" s="90">
        <v>80</v>
      </c>
      <c r="N98" s="90">
        <v>83</v>
      </c>
      <c r="O98" s="21">
        <f>SUM(P98:Q98)</f>
        <v>494</v>
      </c>
      <c r="P98" s="21">
        <f>SUM(G98,J98,M98)</f>
        <v>221</v>
      </c>
      <c r="Q98" s="22">
        <f>SUM(H98,K98,N98)</f>
        <v>273</v>
      </c>
      <c r="R98" s="69"/>
    </row>
    <row r="99" spans="1:18" ht="22.5" customHeight="1">
      <c r="A99" s="134"/>
      <c r="B99" s="155" t="s">
        <v>171</v>
      </c>
      <c r="C99" s="147" t="s">
        <v>16</v>
      </c>
      <c r="D99" s="147"/>
      <c r="E99" s="141"/>
      <c r="F99" s="52">
        <f>SUM(F100:F104)</f>
        <v>137</v>
      </c>
      <c r="G99" s="21">
        <f aca="true" t="shared" si="38" ref="G99:N99">SUM(G100:G104)</f>
        <v>106</v>
      </c>
      <c r="H99" s="21">
        <f t="shared" si="38"/>
        <v>31</v>
      </c>
      <c r="I99" s="21">
        <f t="shared" si="38"/>
        <v>143</v>
      </c>
      <c r="J99" s="21">
        <f t="shared" si="38"/>
        <v>115</v>
      </c>
      <c r="K99" s="21">
        <f t="shared" si="38"/>
        <v>28</v>
      </c>
      <c r="L99" s="21">
        <f t="shared" si="38"/>
        <v>148</v>
      </c>
      <c r="M99" s="21">
        <f t="shared" si="38"/>
        <v>110</v>
      </c>
      <c r="N99" s="21">
        <f t="shared" si="38"/>
        <v>38</v>
      </c>
      <c r="O99" s="21">
        <f t="shared" si="25"/>
        <v>428</v>
      </c>
      <c r="P99" s="21">
        <f t="shared" si="26"/>
        <v>331</v>
      </c>
      <c r="Q99" s="22">
        <f t="shared" si="26"/>
        <v>97</v>
      </c>
      <c r="R99" s="69"/>
    </row>
    <row r="100" spans="1:18" ht="22.5" customHeight="1">
      <c r="A100" s="134"/>
      <c r="B100" s="156"/>
      <c r="C100" s="147" t="s">
        <v>115</v>
      </c>
      <c r="D100" s="141" t="s">
        <v>159</v>
      </c>
      <c r="E100" s="152"/>
      <c r="F100" s="52">
        <f t="shared" si="23"/>
        <v>34</v>
      </c>
      <c r="G100" s="90">
        <v>31</v>
      </c>
      <c r="H100" s="90">
        <v>3</v>
      </c>
      <c r="I100" s="21">
        <f>SUM(J100:K100)</f>
        <v>39</v>
      </c>
      <c r="J100" s="90">
        <v>37</v>
      </c>
      <c r="K100" s="90">
        <v>2</v>
      </c>
      <c r="L100" s="21">
        <f>SUM(M100:N100)</f>
        <v>43</v>
      </c>
      <c r="M100" s="90">
        <v>41</v>
      </c>
      <c r="N100" s="90">
        <v>2</v>
      </c>
      <c r="O100" s="21">
        <f t="shared" si="25"/>
        <v>116</v>
      </c>
      <c r="P100" s="21">
        <f t="shared" si="26"/>
        <v>109</v>
      </c>
      <c r="Q100" s="22">
        <f t="shared" si="26"/>
        <v>7</v>
      </c>
      <c r="R100" s="69"/>
    </row>
    <row r="101" spans="1:18" ht="22.5" customHeight="1">
      <c r="A101" s="134"/>
      <c r="B101" s="156"/>
      <c r="C101" s="147"/>
      <c r="D101" s="141" t="s">
        <v>158</v>
      </c>
      <c r="E101" s="152"/>
      <c r="F101" s="52">
        <f t="shared" si="23"/>
        <v>41</v>
      </c>
      <c r="G101" s="90">
        <v>41</v>
      </c>
      <c r="H101" s="90">
        <v>0</v>
      </c>
      <c r="I101" s="21">
        <f>SUM(J101:K101)</f>
        <v>44</v>
      </c>
      <c r="J101" s="90">
        <v>44</v>
      </c>
      <c r="K101" s="90">
        <v>0</v>
      </c>
      <c r="L101" s="21">
        <f>SUM(M101:N101)</f>
        <v>43</v>
      </c>
      <c r="M101" s="90">
        <v>42</v>
      </c>
      <c r="N101" s="90">
        <v>1</v>
      </c>
      <c r="O101" s="21">
        <f t="shared" si="25"/>
        <v>128</v>
      </c>
      <c r="P101" s="21">
        <f t="shared" si="26"/>
        <v>127</v>
      </c>
      <c r="Q101" s="22">
        <f t="shared" si="26"/>
        <v>1</v>
      </c>
      <c r="R101" s="69"/>
    </row>
    <row r="102" spans="1:18" ht="22.5" customHeight="1">
      <c r="A102" s="134"/>
      <c r="B102" s="156"/>
      <c r="C102" s="147"/>
      <c r="D102" s="141" t="s">
        <v>160</v>
      </c>
      <c r="E102" s="152"/>
      <c r="F102" s="52">
        <f t="shared" si="23"/>
        <v>20</v>
      </c>
      <c r="G102" s="90">
        <v>17</v>
      </c>
      <c r="H102" s="90">
        <v>3</v>
      </c>
      <c r="I102" s="21">
        <f>SUM(J102:K102)</f>
        <v>19</v>
      </c>
      <c r="J102" s="90">
        <v>19</v>
      </c>
      <c r="K102" s="90">
        <v>0</v>
      </c>
      <c r="L102" s="21">
        <f>SUM(M102:N102)</f>
        <v>19</v>
      </c>
      <c r="M102" s="90">
        <v>14</v>
      </c>
      <c r="N102" s="90">
        <v>5</v>
      </c>
      <c r="O102" s="21">
        <f t="shared" si="25"/>
        <v>58</v>
      </c>
      <c r="P102" s="21">
        <f t="shared" si="26"/>
        <v>50</v>
      </c>
      <c r="Q102" s="22">
        <f t="shared" si="26"/>
        <v>8</v>
      </c>
      <c r="R102" s="69"/>
    </row>
    <row r="103" spans="1:18" ht="22.5" customHeight="1">
      <c r="A103" s="134"/>
      <c r="B103" s="156"/>
      <c r="C103" s="150" t="s">
        <v>134</v>
      </c>
      <c r="D103" s="141" t="s">
        <v>168</v>
      </c>
      <c r="E103" s="152"/>
      <c r="F103" s="52">
        <f t="shared" si="23"/>
        <v>22</v>
      </c>
      <c r="G103" s="90">
        <v>5</v>
      </c>
      <c r="H103" s="90">
        <v>17</v>
      </c>
      <c r="I103" s="21">
        <f>SUM(J103:K103)</f>
        <v>22</v>
      </c>
      <c r="J103" s="90">
        <v>5</v>
      </c>
      <c r="K103" s="90">
        <v>17</v>
      </c>
      <c r="L103" s="21">
        <f>SUM(M103:N103)</f>
        <v>23</v>
      </c>
      <c r="M103" s="90">
        <v>2</v>
      </c>
      <c r="N103" s="90">
        <v>21</v>
      </c>
      <c r="O103" s="21">
        <f t="shared" si="25"/>
        <v>67</v>
      </c>
      <c r="P103" s="21">
        <f t="shared" si="26"/>
        <v>12</v>
      </c>
      <c r="Q103" s="22">
        <f t="shared" si="26"/>
        <v>55</v>
      </c>
      <c r="R103" s="69"/>
    </row>
    <row r="104" spans="1:18" ht="22.5" customHeight="1">
      <c r="A104" s="134"/>
      <c r="B104" s="157"/>
      <c r="C104" s="151"/>
      <c r="D104" s="141" t="s">
        <v>174</v>
      </c>
      <c r="E104" s="152"/>
      <c r="F104" s="52">
        <f t="shared" si="23"/>
        <v>20</v>
      </c>
      <c r="G104" s="90">
        <v>12</v>
      </c>
      <c r="H104" s="90">
        <v>8</v>
      </c>
      <c r="I104" s="21">
        <f>SUM(J104:K104)</f>
        <v>19</v>
      </c>
      <c r="J104" s="90">
        <v>10</v>
      </c>
      <c r="K104" s="90">
        <v>9</v>
      </c>
      <c r="L104" s="21">
        <f>SUM(M104:N104)</f>
        <v>20</v>
      </c>
      <c r="M104" s="90">
        <v>11</v>
      </c>
      <c r="N104" s="90">
        <v>9</v>
      </c>
      <c r="O104" s="21">
        <f t="shared" si="25"/>
        <v>59</v>
      </c>
      <c r="P104" s="21">
        <f t="shared" si="26"/>
        <v>33</v>
      </c>
      <c r="Q104" s="22">
        <f t="shared" si="26"/>
        <v>26</v>
      </c>
      <c r="R104" s="69"/>
    </row>
    <row r="105" spans="1:18" ht="22.5" customHeight="1">
      <c r="A105" s="134"/>
      <c r="B105" s="153" t="s">
        <v>97</v>
      </c>
      <c r="C105" s="147" t="s">
        <v>16</v>
      </c>
      <c r="D105" s="147"/>
      <c r="E105" s="141"/>
      <c r="F105" s="52">
        <f t="shared" si="23"/>
        <v>146</v>
      </c>
      <c r="G105" s="21">
        <f aca="true" t="shared" si="39" ref="G105:N105">SUM(G106:G107)</f>
        <v>79</v>
      </c>
      <c r="H105" s="21">
        <f t="shared" si="39"/>
        <v>67</v>
      </c>
      <c r="I105" s="21">
        <f t="shared" si="39"/>
        <v>159</v>
      </c>
      <c r="J105" s="21">
        <f t="shared" si="39"/>
        <v>78</v>
      </c>
      <c r="K105" s="21">
        <f t="shared" si="39"/>
        <v>81</v>
      </c>
      <c r="L105" s="21">
        <f t="shared" si="39"/>
        <v>155</v>
      </c>
      <c r="M105" s="21">
        <f t="shared" si="39"/>
        <v>71</v>
      </c>
      <c r="N105" s="21">
        <f t="shared" si="39"/>
        <v>84</v>
      </c>
      <c r="O105" s="21">
        <f>SUM(F105,I105,L105)</f>
        <v>460</v>
      </c>
      <c r="P105" s="21">
        <f>SUM(G105,J105,M105)</f>
        <v>228</v>
      </c>
      <c r="Q105" s="22">
        <f>SUM(H105,K105,N105)</f>
        <v>232</v>
      </c>
      <c r="R105" s="69"/>
    </row>
    <row r="106" spans="1:18" ht="22.5" customHeight="1">
      <c r="A106" s="134"/>
      <c r="B106" s="137"/>
      <c r="C106" s="97" t="s">
        <v>107</v>
      </c>
      <c r="D106" s="141" t="s">
        <v>107</v>
      </c>
      <c r="E106" s="152"/>
      <c r="F106" s="52">
        <f t="shared" si="23"/>
        <v>112</v>
      </c>
      <c r="G106" s="90">
        <v>62</v>
      </c>
      <c r="H106" s="90">
        <v>50</v>
      </c>
      <c r="I106" s="21">
        <f>SUM(J106:K106)</f>
        <v>124</v>
      </c>
      <c r="J106" s="90">
        <v>62</v>
      </c>
      <c r="K106" s="90">
        <v>62</v>
      </c>
      <c r="L106" s="21">
        <f>SUM(M106:N106)</f>
        <v>121</v>
      </c>
      <c r="M106" s="90">
        <v>59</v>
      </c>
      <c r="N106" s="90">
        <v>62</v>
      </c>
      <c r="O106" s="21">
        <f t="shared" si="25"/>
        <v>357</v>
      </c>
      <c r="P106" s="21">
        <f t="shared" si="26"/>
        <v>183</v>
      </c>
      <c r="Q106" s="22">
        <f t="shared" si="26"/>
        <v>174</v>
      </c>
      <c r="R106" s="69"/>
    </row>
    <row r="107" spans="1:18" ht="22.5" customHeight="1">
      <c r="A107" s="134"/>
      <c r="B107" s="154"/>
      <c r="C107" s="97" t="s">
        <v>156</v>
      </c>
      <c r="D107" s="141" t="s">
        <v>157</v>
      </c>
      <c r="E107" s="152"/>
      <c r="F107" s="52">
        <f t="shared" si="23"/>
        <v>34</v>
      </c>
      <c r="G107" s="90">
        <v>17</v>
      </c>
      <c r="H107" s="90">
        <v>17</v>
      </c>
      <c r="I107" s="21">
        <f>SUM(J107:K107)</f>
        <v>35</v>
      </c>
      <c r="J107" s="90">
        <v>16</v>
      </c>
      <c r="K107" s="90">
        <v>19</v>
      </c>
      <c r="L107" s="21">
        <f>SUM(M107:N107)</f>
        <v>34</v>
      </c>
      <c r="M107" s="90">
        <v>12</v>
      </c>
      <c r="N107" s="90">
        <v>22</v>
      </c>
      <c r="O107" s="21">
        <f t="shared" si="25"/>
        <v>103</v>
      </c>
      <c r="P107" s="21">
        <f t="shared" si="26"/>
        <v>45</v>
      </c>
      <c r="Q107" s="22">
        <f t="shared" si="26"/>
        <v>58</v>
      </c>
      <c r="R107" s="69"/>
    </row>
    <row r="108" spans="1:18" ht="22.5" customHeight="1">
      <c r="A108" s="134"/>
      <c r="B108" s="145" t="s">
        <v>182</v>
      </c>
      <c r="C108" s="147" t="s">
        <v>16</v>
      </c>
      <c r="D108" s="147"/>
      <c r="E108" s="141"/>
      <c r="F108" s="52">
        <f aca="true" t="shared" si="40" ref="F108:Q108">F109</f>
        <v>41</v>
      </c>
      <c r="G108" s="21">
        <f>G109</f>
        <v>15</v>
      </c>
      <c r="H108" s="21">
        <f t="shared" si="40"/>
        <v>26</v>
      </c>
      <c r="I108" s="21">
        <f t="shared" si="40"/>
        <v>36</v>
      </c>
      <c r="J108" s="21">
        <f t="shared" si="40"/>
        <v>12</v>
      </c>
      <c r="K108" s="21">
        <f t="shared" si="40"/>
        <v>24</v>
      </c>
      <c r="L108" s="21">
        <f t="shared" si="40"/>
        <v>45</v>
      </c>
      <c r="M108" s="21">
        <f t="shared" si="40"/>
        <v>15</v>
      </c>
      <c r="N108" s="21">
        <f t="shared" si="40"/>
        <v>30</v>
      </c>
      <c r="O108" s="21">
        <f t="shared" si="40"/>
        <v>122</v>
      </c>
      <c r="P108" s="21">
        <f t="shared" si="40"/>
        <v>42</v>
      </c>
      <c r="Q108" s="22">
        <f t="shared" si="40"/>
        <v>80</v>
      </c>
      <c r="R108" s="69"/>
    </row>
    <row r="109" spans="1:18" ht="22.5" customHeight="1">
      <c r="A109" s="134"/>
      <c r="B109" s="146"/>
      <c r="C109" s="97" t="s">
        <v>175</v>
      </c>
      <c r="D109" s="141" t="s">
        <v>175</v>
      </c>
      <c r="E109" s="148"/>
      <c r="F109" s="41">
        <f>SUM(G109:H109)</f>
        <v>41</v>
      </c>
      <c r="G109" s="90">
        <v>15</v>
      </c>
      <c r="H109" s="90">
        <v>26</v>
      </c>
      <c r="I109" s="21">
        <f>SUM(J109:K109)</f>
        <v>36</v>
      </c>
      <c r="J109" s="90">
        <v>12</v>
      </c>
      <c r="K109" s="90">
        <v>24</v>
      </c>
      <c r="L109" s="21">
        <f>SUM(M109:N109)</f>
        <v>45</v>
      </c>
      <c r="M109" s="90">
        <v>15</v>
      </c>
      <c r="N109" s="90">
        <v>30</v>
      </c>
      <c r="O109" s="21">
        <f>SUM(P109:Q109)</f>
        <v>122</v>
      </c>
      <c r="P109" s="21">
        <f>SUM(G109,J109,M109)</f>
        <v>42</v>
      </c>
      <c r="Q109" s="22">
        <f>SUM(H109,K109,N109)</f>
        <v>80</v>
      </c>
      <c r="R109" s="69"/>
    </row>
    <row r="110" spans="1:18" ht="22.5" customHeight="1">
      <c r="A110" s="134"/>
      <c r="B110" s="145" t="s">
        <v>183</v>
      </c>
      <c r="C110" s="147" t="s">
        <v>16</v>
      </c>
      <c r="D110" s="147"/>
      <c r="E110" s="141"/>
      <c r="F110" s="52">
        <f aca="true" t="shared" si="41" ref="F110:N110">SUM(F111:F112)</f>
        <v>28</v>
      </c>
      <c r="G110" s="21">
        <f>SUM(G111:G112)</f>
        <v>13</v>
      </c>
      <c r="H110" s="21">
        <f t="shared" si="41"/>
        <v>15</v>
      </c>
      <c r="I110" s="21">
        <f t="shared" si="41"/>
        <v>25</v>
      </c>
      <c r="J110" s="21">
        <f t="shared" si="41"/>
        <v>13</v>
      </c>
      <c r="K110" s="21">
        <f t="shared" si="41"/>
        <v>12</v>
      </c>
      <c r="L110" s="21">
        <f t="shared" si="41"/>
        <v>25</v>
      </c>
      <c r="M110" s="21">
        <f t="shared" si="41"/>
        <v>17</v>
      </c>
      <c r="N110" s="21">
        <f t="shared" si="41"/>
        <v>8</v>
      </c>
      <c r="O110" s="21">
        <f t="shared" si="25"/>
        <v>78</v>
      </c>
      <c r="P110" s="21">
        <f t="shared" si="26"/>
        <v>43</v>
      </c>
      <c r="Q110" s="22">
        <f t="shared" si="26"/>
        <v>35</v>
      </c>
      <c r="R110" s="69"/>
    </row>
    <row r="111" spans="1:18" ht="22.5" customHeight="1">
      <c r="A111" s="134"/>
      <c r="B111" s="149"/>
      <c r="C111" s="150" t="s">
        <v>112</v>
      </c>
      <c r="D111" s="141" t="s">
        <v>169</v>
      </c>
      <c r="E111" s="152"/>
      <c r="F111" s="52">
        <f t="shared" si="23"/>
        <v>19</v>
      </c>
      <c r="G111" s="90">
        <v>9</v>
      </c>
      <c r="H111" s="90">
        <v>10</v>
      </c>
      <c r="I111" s="21">
        <f>SUM(J111:K111)</f>
        <v>17</v>
      </c>
      <c r="J111" s="90">
        <v>6</v>
      </c>
      <c r="K111" s="90">
        <v>11</v>
      </c>
      <c r="L111" s="21">
        <f>SUM(M111:N111)</f>
        <v>16</v>
      </c>
      <c r="M111" s="90">
        <v>9</v>
      </c>
      <c r="N111" s="90">
        <v>7</v>
      </c>
      <c r="O111" s="21">
        <f t="shared" si="25"/>
        <v>52</v>
      </c>
      <c r="P111" s="21">
        <f t="shared" si="26"/>
        <v>24</v>
      </c>
      <c r="Q111" s="22">
        <f t="shared" si="26"/>
        <v>28</v>
      </c>
      <c r="R111" s="69"/>
    </row>
    <row r="112" spans="1:18" ht="22.5" customHeight="1">
      <c r="A112" s="134"/>
      <c r="B112" s="149"/>
      <c r="C112" s="151"/>
      <c r="D112" s="141" t="s">
        <v>170</v>
      </c>
      <c r="E112" s="152"/>
      <c r="F112" s="52">
        <f t="shared" si="23"/>
        <v>9</v>
      </c>
      <c r="G112" s="90">
        <v>4</v>
      </c>
      <c r="H112" s="90">
        <v>5</v>
      </c>
      <c r="I112" s="21">
        <f>SUM(J112:K112)</f>
        <v>8</v>
      </c>
      <c r="J112" s="90">
        <v>7</v>
      </c>
      <c r="K112" s="90">
        <v>1</v>
      </c>
      <c r="L112" s="21">
        <f>SUM(M112:N112)</f>
        <v>9</v>
      </c>
      <c r="M112" s="90">
        <v>8</v>
      </c>
      <c r="N112" s="90">
        <v>1</v>
      </c>
      <c r="O112" s="21">
        <f t="shared" si="25"/>
        <v>26</v>
      </c>
      <c r="P112" s="21">
        <f t="shared" si="26"/>
        <v>19</v>
      </c>
      <c r="Q112" s="22">
        <f t="shared" si="26"/>
        <v>7</v>
      </c>
      <c r="R112" s="69"/>
    </row>
    <row r="113" spans="1:18" ht="22.5" customHeight="1">
      <c r="A113" s="133" t="s">
        <v>102</v>
      </c>
      <c r="B113" s="136" t="s">
        <v>103</v>
      </c>
      <c r="C113" s="139" t="s">
        <v>16</v>
      </c>
      <c r="D113" s="139"/>
      <c r="E113" s="140"/>
      <c r="F113" s="78">
        <f>SUM(G113:H113)</f>
        <v>300</v>
      </c>
      <c r="G113" s="43">
        <f>SUM(G114:G115)</f>
        <v>139</v>
      </c>
      <c r="H113" s="43">
        <f>SUM(H114:H115)</f>
        <v>161</v>
      </c>
      <c r="I113" s="43">
        <f aca="true" t="shared" si="42" ref="I113:N113">SUM(I114:I115)</f>
        <v>320</v>
      </c>
      <c r="J113" s="43">
        <f t="shared" si="42"/>
        <v>159</v>
      </c>
      <c r="K113" s="43">
        <f t="shared" si="42"/>
        <v>161</v>
      </c>
      <c r="L113" s="43">
        <f t="shared" si="42"/>
        <v>292</v>
      </c>
      <c r="M113" s="43">
        <f t="shared" si="42"/>
        <v>148</v>
      </c>
      <c r="N113" s="43">
        <f t="shared" si="42"/>
        <v>144</v>
      </c>
      <c r="O113" s="43">
        <f>SUM(F113,I113,L113)</f>
        <v>912</v>
      </c>
      <c r="P113" s="43">
        <f>SUM(G113,J113,M113)</f>
        <v>446</v>
      </c>
      <c r="Q113" s="59">
        <f>SUM(H113,K113,N113)</f>
        <v>466</v>
      </c>
      <c r="R113" s="69"/>
    </row>
    <row r="114" spans="1:18" ht="22.5" customHeight="1">
      <c r="A114" s="134"/>
      <c r="B114" s="137"/>
      <c r="C114" s="97" t="s">
        <v>107</v>
      </c>
      <c r="D114" s="141" t="s">
        <v>107</v>
      </c>
      <c r="E114" s="142"/>
      <c r="F114" s="52">
        <f>SUM(G114:H114)</f>
        <v>260</v>
      </c>
      <c r="G114" s="90">
        <v>117</v>
      </c>
      <c r="H114" s="90">
        <v>143</v>
      </c>
      <c r="I114" s="21">
        <f>SUM(J114:K114)</f>
        <v>280</v>
      </c>
      <c r="J114" s="90">
        <v>136</v>
      </c>
      <c r="K114" s="90">
        <v>144</v>
      </c>
      <c r="L114" s="21">
        <f>SUM(M114:N114)</f>
        <v>253</v>
      </c>
      <c r="M114" s="90">
        <v>125</v>
      </c>
      <c r="N114" s="90">
        <v>128</v>
      </c>
      <c r="O114" s="21">
        <f>SUM(P114:Q114)</f>
        <v>793</v>
      </c>
      <c r="P114" s="21">
        <f>SUM(G114,J114,M114)</f>
        <v>378</v>
      </c>
      <c r="Q114" s="22">
        <f>SUM(H114,K114,N114)</f>
        <v>415</v>
      </c>
      <c r="R114" s="69"/>
    </row>
    <row r="115" spans="1:18" ht="22.5" customHeight="1">
      <c r="A115" s="135"/>
      <c r="B115" s="138"/>
      <c r="C115" s="40" t="s">
        <v>108</v>
      </c>
      <c r="D115" s="143" t="s">
        <v>108</v>
      </c>
      <c r="E115" s="144"/>
      <c r="F115" s="89">
        <f>SUM(G115:H115)</f>
        <v>40</v>
      </c>
      <c r="G115" s="91">
        <v>22</v>
      </c>
      <c r="H115" s="91">
        <v>18</v>
      </c>
      <c r="I115" s="48">
        <f>SUM(J115:K115)</f>
        <v>40</v>
      </c>
      <c r="J115" s="91">
        <v>23</v>
      </c>
      <c r="K115" s="91">
        <v>17</v>
      </c>
      <c r="L115" s="48">
        <f>SUM(M115:N115)</f>
        <v>39</v>
      </c>
      <c r="M115" s="91">
        <v>23</v>
      </c>
      <c r="N115" s="91">
        <v>16</v>
      </c>
      <c r="O115" s="48">
        <f>SUM(P115:Q115)</f>
        <v>119</v>
      </c>
      <c r="P115" s="48">
        <f>SUM(G115,J115,M115)</f>
        <v>68</v>
      </c>
      <c r="Q115" s="49">
        <f>SUM(H115,K115,N115)</f>
        <v>51</v>
      </c>
      <c r="R115" s="69"/>
    </row>
    <row r="117" spans="6:18" ht="12"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</row>
  </sheetData>
  <sheetProtection/>
  <mergeCells count="184">
    <mergeCell ref="A2:A4"/>
    <mergeCell ref="B2:B4"/>
    <mergeCell ref="C2:E4"/>
    <mergeCell ref="F2:Q2"/>
    <mergeCell ref="F3:H3"/>
    <mergeCell ref="I3:K3"/>
    <mergeCell ref="L3:N3"/>
    <mergeCell ref="O3:Q3"/>
    <mergeCell ref="A5:A112"/>
    <mergeCell ref="B5:B6"/>
    <mergeCell ref="C5:E5"/>
    <mergeCell ref="D6:E6"/>
    <mergeCell ref="B7:B9"/>
    <mergeCell ref="C7:E7"/>
    <mergeCell ref="D8:E8"/>
    <mergeCell ref="D9:E9"/>
    <mergeCell ref="B10:B12"/>
    <mergeCell ref="C10:E10"/>
    <mergeCell ref="D11:E11"/>
    <mergeCell ref="D12:E12"/>
    <mergeCell ref="B13:B14"/>
    <mergeCell ref="C13:E13"/>
    <mergeCell ref="B15:B17"/>
    <mergeCell ref="C15:E15"/>
    <mergeCell ref="D16:E16"/>
    <mergeCell ref="D17:E17"/>
    <mergeCell ref="C14:E14"/>
    <mergeCell ref="B18:B23"/>
    <mergeCell ref="C18:E18"/>
    <mergeCell ref="C19:C22"/>
    <mergeCell ref="D19:E19"/>
    <mergeCell ref="D20:E20"/>
    <mergeCell ref="D21:E21"/>
    <mergeCell ref="D22:E22"/>
    <mergeCell ref="D23:E23"/>
    <mergeCell ref="B24:B25"/>
    <mergeCell ref="C24:E24"/>
    <mergeCell ref="D25:E25"/>
    <mergeCell ref="C39:C40"/>
    <mergeCell ref="D39:E39"/>
    <mergeCell ref="D40:E40"/>
    <mergeCell ref="C36:C37"/>
    <mergeCell ref="B38:B40"/>
    <mergeCell ref="C38:E38"/>
    <mergeCell ref="B26:B37"/>
    <mergeCell ref="C26:E26"/>
    <mergeCell ref="C27:C35"/>
    <mergeCell ref="D27:D28"/>
    <mergeCell ref="F27:F28"/>
    <mergeCell ref="G27:G28"/>
    <mergeCell ref="Q27:Q28"/>
    <mergeCell ref="D29:D30"/>
    <mergeCell ref="F29:F30"/>
    <mergeCell ref="G29:G30"/>
    <mergeCell ref="H29:H30"/>
    <mergeCell ref="O29:O30"/>
    <mergeCell ref="P29:P30"/>
    <mergeCell ref="Q29:Q30"/>
    <mergeCell ref="H27:H28"/>
    <mergeCell ref="O27:O28"/>
    <mergeCell ref="Q33:Q35"/>
    <mergeCell ref="Q31:Q32"/>
    <mergeCell ref="P27:P28"/>
    <mergeCell ref="D31:D32"/>
    <mergeCell ref="F31:F32"/>
    <mergeCell ref="G31:G32"/>
    <mergeCell ref="H31:H32"/>
    <mergeCell ref="O31:O32"/>
    <mergeCell ref="P31:P32"/>
    <mergeCell ref="D33:D35"/>
    <mergeCell ref="F33:F35"/>
    <mergeCell ref="G33:G35"/>
    <mergeCell ref="H33:H35"/>
    <mergeCell ref="O33:O35"/>
    <mergeCell ref="P33:P35"/>
    <mergeCell ref="B41:B42"/>
    <mergeCell ref="C41:E41"/>
    <mergeCell ref="D42:E42"/>
    <mergeCell ref="B43:B45"/>
    <mergeCell ref="C43:E43"/>
    <mergeCell ref="D44:E44"/>
    <mergeCell ref="D45:E45"/>
    <mergeCell ref="B46:B47"/>
    <mergeCell ref="C46:E46"/>
    <mergeCell ref="D47:E47"/>
    <mergeCell ref="B48:B49"/>
    <mergeCell ref="C48:E48"/>
    <mergeCell ref="D49:E49"/>
    <mergeCell ref="B50:B54"/>
    <mergeCell ref="C50:E50"/>
    <mergeCell ref="D51:E51"/>
    <mergeCell ref="C52:C53"/>
    <mergeCell ref="D52:E52"/>
    <mergeCell ref="D53:E53"/>
    <mergeCell ref="D54:E54"/>
    <mergeCell ref="B55:B57"/>
    <mergeCell ref="C55:E55"/>
    <mergeCell ref="C56:C57"/>
    <mergeCell ref="D56:E56"/>
    <mergeCell ref="D57:E57"/>
    <mergeCell ref="B58:B62"/>
    <mergeCell ref="C58:E58"/>
    <mergeCell ref="C59:C61"/>
    <mergeCell ref="D59:E59"/>
    <mergeCell ref="D60:E60"/>
    <mergeCell ref="D61:E61"/>
    <mergeCell ref="D62:E62"/>
    <mergeCell ref="B63:B65"/>
    <mergeCell ref="C63:E63"/>
    <mergeCell ref="D64:E64"/>
    <mergeCell ref="D65:E65"/>
    <mergeCell ref="B66:B67"/>
    <mergeCell ref="C66:E66"/>
    <mergeCell ref="D67:E67"/>
    <mergeCell ref="B68:B70"/>
    <mergeCell ref="C68:E68"/>
    <mergeCell ref="D69:E69"/>
    <mergeCell ref="D70:E70"/>
    <mergeCell ref="B71:B73"/>
    <mergeCell ref="C71:E71"/>
    <mergeCell ref="D72:E72"/>
    <mergeCell ref="D73:E73"/>
    <mergeCell ref="B74:B77"/>
    <mergeCell ref="C74:E74"/>
    <mergeCell ref="D75:E75"/>
    <mergeCell ref="D76:E76"/>
    <mergeCell ref="D77:E77"/>
    <mergeCell ref="B78:B82"/>
    <mergeCell ref="C78:E78"/>
    <mergeCell ref="D79:E79"/>
    <mergeCell ref="C80:C82"/>
    <mergeCell ref="D80:E80"/>
    <mergeCell ref="D81:E81"/>
    <mergeCell ref="D82:E82"/>
    <mergeCell ref="B83:B88"/>
    <mergeCell ref="C83:E83"/>
    <mergeCell ref="C84:C85"/>
    <mergeCell ref="D84:E84"/>
    <mergeCell ref="D85:E85"/>
    <mergeCell ref="C86:C88"/>
    <mergeCell ref="D86:E86"/>
    <mergeCell ref="D87:E87"/>
    <mergeCell ref="D88:E88"/>
    <mergeCell ref="B89:B90"/>
    <mergeCell ref="C89:E89"/>
    <mergeCell ref="D90:E90"/>
    <mergeCell ref="B91:B92"/>
    <mergeCell ref="C91:E91"/>
    <mergeCell ref="D92:E92"/>
    <mergeCell ref="B93:B94"/>
    <mergeCell ref="C93:E93"/>
    <mergeCell ref="D94:E94"/>
    <mergeCell ref="B95:B96"/>
    <mergeCell ref="C95:E95"/>
    <mergeCell ref="D96:E96"/>
    <mergeCell ref="B97:B98"/>
    <mergeCell ref="C97:E97"/>
    <mergeCell ref="D98:E98"/>
    <mergeCell ref="B99:B104"/>
    <mergeCell ref="C99:E99"/>
    <mergeCell ref="C100:C102"/>
    <mergeCell ref="D100:E100"/>
    <mergeCell ref="D101:E101"/>
    <mergeCell ref="D102:E102"/>
    <mergeCell ref="C103:C104"/>
    <mergeCell ref="C111:C112"/>
    <mergeCell ref="D111:E111"/>
    <mergeCell ref="D112:E112"/>
    <mergeCell ref="D103:E103"/>
    <mergeCell ref="D104:E104"/>
    <mergeCell ref="B105:B107"/>
    <mergeCell ref="C105:E105"/>
    <mergeCell ref="D106:E106"/>
    <mergeCell ref="D107:E107"/>
    <mergeCell ref="A113:A115"/>
    <mergeCell ref="B113:B115"/>
    <mergeCell ref="C113:E113"/>
    <mergeCell ref="D114:E114"/>
    <mergeCell ref="D115:E115"/>
    <mergeCell ref="B108:B109"/>
    <mergeCell ref="C108:E108"/>
    <mergeCell ref="D109:E109"/>
    <mergeCell ref="B110:B112"/>
    <mergeCell ref="C110:E1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8" r:id="rId1"/>
  <headerFooter alignWithMargins="0">
    <oddHeader>&amp;R&amp;P/&amp;N</oddHeader>
  </headerFooter>
  <rowBreaks count="2" manualBreakCount="2">
    <brk id="40" max="17" man="1"/>
    <brk id="77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U20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13" sqref="P13"/>
    </sheetView>
  </sheetViews>
  <sheetFormatPr defaultColWidth="9.00390625" defaultRowHeight="13.5"/>
  <cols>
    <col min="1" max="1" width="6.375" style="1" bestFit="1" customWidth="1"/>
    <col min="2" max="2" width="21.125" style="1" customWidth="1"/>
    <col min="3" max="3" width="6.375" style="1" bestFit="1" customWidth="1"/>
    <col min="4" max="4" width="9.625" style="1" bestFit="1" customWidth="1"/>
    <col min="5" max="5" width="9.375" style="1" bestFit="1" customWidth="1"/>
    <col min="6" max="20" width="5.00390625" style="1" customWidth="1"/>
    <col min="21" max="16384" width="9.00390625" style="1" customWidth="1"/>
  </cols>
  <sheetData>
    <row r="1" spans="2:17" ht="19.5" customHeight="1">
      <c r="B1" s="1" t="s">
        <v>201</v>
      </c>
      <c r="Q1" s="1" t="s">
        <v>199</v>
      </c>
    </row>
    <row r="2" spans="1:20" ht="24.75" customHeight="1">
      <c r="A2" s="200" t="s">
        <v>0</v>
      </c>
      <c r="B2" s="203" t="s">
        <v>1</v>
      </c>
      <c r="C2" s="205" t="s">
        <v>145</v>
      </c>
      <c r="D2" s="206"/>
      <c r="E2" s="206"/>
      <c r="F2" s="203" t="s">
        <v>146</v>
      </c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6"/>
    </row>
    <row r="3" spans="1:20" ht="22.5" customHeight="1">
      <c r="A3" s="201"/>
      <c r="B3" s="116"/>
      <c r="C3" s="207"/>
      <c r="D3" s="208"/>
      <c r="E3" s="208"/>
      <c r="F3" s="116" t="s">
        <v>13</v>
      </c>
      <c r="G3" s="109"/>
      <c r="H3" s="109"/>
      <c r="I3" s="109" t="s">
        <v>14</v>
      </c>
      <c r="J3" s="109"/>
      <c r="K3" s="109"/>
      <c r="L3" s="109" t="s">
        <v>15</v>
      </c>
      <c r="M3" s="109"/>
      <c r="N3" s="109"/>
      <c r="O3" s="109" t="s">
        <v>17</v>
      </c>
      <c r="P3" s="109"/>
      <c r="Q3" s="109"/>
      <c r="R3" s="109" t="s">
        <v>16</v>
      </c>
      <c r="S3" s="109"/>
      <c r="T3" s="110"/>
    </row>
    <row r="4" spans="1:20" ht="22.5" customHeight="1">
      <c r="A4" s="202"/>
      <c r="B4" s="204"/>
      <c r="C4" s="209"/>
      <c r="D4" s="210"/>
      <c r="E4" s="210"/>
      <c r="F4" s="5" t="s">
        <v>16</v>
      </c>
      <c r="G4" s="6" t="s">
        <v>18</v>
      </c>
      <c r="H4" s="6" t="s">
        <v>19</v>
      </c>
      <c r="I4" s="93" t="s">
        <v>16</v>
      </c>
      <c r="J4" s="6" t="s">
        <v>18</v>
      </c>
      <c r="K4" s="6" t="s">
        <v>19</v>
      </c>
      <c r="L4" s="93" t="s">
        <v>16</v>
      </c>
      <c r="M4" s="6" t="s">
        <v>18</v>
      </c>
      <c r="N4" s="6" t="s">
        <v>19</v>
      </c>
      <c r="O4" s="93" t="s">
        <v>16</v>
      </c>
      <c r="P4" s="6" t="s">
        <v>18</v>
      </c>
      <c r="Q4" s="6" t="s">
        <v>19</v>
      </c>
      <c r="R4" s="6" t="s">
        <v>16</v>
      </c>
      <c r="S4" s="6" t="s">
        <v>18</v>
      </c>
      <c r="T4" s="7" t="s">
        <v>19</v>
      </c>
    </row>
    <row r="5" spans="1:20" ht="33" customHeight="1">
      <c r="A5" s="134" t="s">
        <v>106</v>
      </c>
      <c r="B5" s="189" t="s">
        <v>38</v>
      </c>
      <c r="C5" s="186" t="s">
        <v>16</v>
      </c>
      <c r="D5" s="186"/>
      <c r="E5" s="169"/>
      <c r="F5" s="42">
        <f>SUM(F6:F8)</f>
        <v>10</v>
      </c>
      <c r="G5" s="43">
        <f>SUM(G6:G8)</f>
        <v>8</v>
      </c>
      <c r="H5" s="43">
        <f aca="true" t="shared" si="0" ref="H5:Q5">SUM(H6:H8)</f>
        <v>2</v>
      </c>
      <c r="I5" s="43">
        <f t="shared" si="0"/>
        <v>16</v>
      </c>
      <c r="J5" s="43">
        <f t="shared" si="0"/>
        <v>15</v>
      </c>
      <c r="K5" s="43">
        <f t="shared" si="0"/>
        <v>1</v>
      </c>
      <c r="L5" s="43">
        <f t="shared" si="0"/>
        <v>14</v>
      </c>
      <c r="M5" s="43">
        <f t="shared" si="0"/>
        <v>14</v>
      </c>
      <c r="N5" s="43">
        <f t="shared" si="0"/>
        <v>0</v>
      </c>
      <c r="O5" s="43">
        <f t="shared" si="0"/>
        <v>14</v>
      </c>
      <c r="P5" s="43">
        <f t="shared" si="0"/>
        <v>14</v>
      </c>
      <c r="Q5" s="43">
        <f t="shared" si="0"/>
        <v>0</v>
      </c>
      <c r="R5" s="43">
        <f>SUM(S5:T5)</f>
        <v>54</v>
      </c>
      <c r="S5" s="44">
        <f aca="true" t="shared" si="1" ref="S5:T8">SUM(G5,J5,M5,P5)</f>
        <v>51</v>
      </c>
      <c r="T5" s="45">
        <f t="shared" si="1"/>
        <v>3</v>
      </c>
    </row>
    <row r="6" spans="1:20" ht="33" customHeight="1">
      <c r="A6" s="134"/>
      <c r="B6" s="190"/>
      <c r="C6" s="186" t="s">
        <v>144</v>
      </c>
      <c r="D6" s="169" t="s">
        <v>120</v>
      </c>
      <c r="E6" s="217"/>
      <c r="F6" s="41">
        <f>SUM(G6:H6)</f>
        <v>3</v>
      </c>
      <c r="G6" s="90">
        <v>3</v>
      </c>
      <c r="H6" s="90">
        <v>0</v>
      </c>
      <c r="I6" s="21">
        <f>SUM(J6:K6)</f>
        <v>8</v>
      </c>
      <c r="J6" s="90">
        <v>7</v>
      </c>
      <c r="K6" s="90">
        <v>1</v>
      </c>
      <c r="L6" s="21">
        <f>SUM(M6:N6)</f>
        <v>7</v>
      </c>
      <c r="M6" s="90">
        <v>7</v>
      </c>
      <c r="N6" s="90">
        <v>0</v>
      </c>
      <c r="O6" s="21">
        <f>SUM(P6:Q6)</f>
        <v>10</v>
      </c>
      <c r="P6" s="90">
        <v>10</v>
      </c>
      <c r="Q6" s="90">
        <v>0</v>
      </c>
      <c r="R6" s="21">
        <f>SUM(S6:T6)</f>
        <v>28</v>
      </c>
      <c r="S6" s="21">
        <f t="shared" si="1"/>
        <v>27</v>
      </c>
      <c r="T6" s="22">
        <f t="shared" si="1"/>
        <v>1</v>
      </c>
    </row>
    <row r="7" spans="1:20" ht="33" customHeight="1">
      <c r="A7" s="134"/>
      <c r="B7" s="190"/>
      <c r="C7" s="186"/>
      <c r="D7" s="169" t="s">
        <v>123</v>
      </c>
      <c r="E7" s="217"/>
      <c r="F7" s="41">
        <f>SUM(G7:H7)</f>
        <v>4</v>
      </c>
      <c r="G7" s="90">
        <v>3</v>
      </c>
      <c r="H7" s="90">
        <v>1</v>
      </c>
      <c r="I7" s="21">
        <f>SUM(J7:K7)</f>
        <v>5</v>
      </c>
      <c r="J7" s="90">
        <v>5</v>
      </c>
      <c r="K7" s="90">
        <v>0</v>
      </c>
      <c r="L7" s="21">
        <f>SUM(M7:N7)</f>
        <v>6</v>
      </c>
      <c r="M7" s="90">
        <v>6</v>
      </c>
      <c r="N7" s="90">
        <v>0</v>
      </c>
      <c r="O7" s="21">
        <f>SUM(P7:Q7)</f>
        <v>0</v>
      </c>
      <c r="P7" s="90">
        <v>0</v>
      </c>
      <c r="Q7" s="90">
        <v>0</v>
      </c>
      <c r="R7" s="21">
        <f>SUM(S7:T7)</f>
        <v>15</v>
      </c>
      <c r="S7" s="21">
        <f t="shared" si="1"/>
        <v>14</v>
      </c>
      <c r="T7" s="22">
        <f t="shared" si="1"/>
        <v>1</v>
      </c>
    </row>
    <row r="8" spans="1:20" ht="33" customHeight="1">
      <c r="A8" s="134"/>
      <c r="B8" s="190"/>
      <c r="C8" s="186"/>
      <c r="D8" s="169" t="s">
        <v>126</v>
      </c>
      <c r="E8" s="217"/>
      <c r="F8" s="53">
        <f>SUM(G8:H8)</f>
        <v>3</v>
      </c>
      <c r="G8" s="95">
        <v>2</v>
      </c>
      <c r="H8" s="95">
        <v>1</v>
      </c>
      <c r="I8" s="54">
        <f>SUM(J8:K8)</f>
        <v>3</v>
      </c>
      <c r="J8" s="95">
        <v>3</v>
      </c>
      <c r="K8" s="95">
        <v>0</v>
      </c>
      <c r="L8" s="54">
        <f>SUM(M8:N8)</f>
        <v>1</v>
      </c>
      <c r="M8" s="95">
        <v>1</v>
      </c>
      <c r="N8" s="95">
        <v>0</v>
      </c>
      <c r="O8" s="54">
        <f>SUM(P8:Q8)</f>
        <v>4</v>
      </c>
      <c r="P8" s="95">
        <v>4</v>
      </c>
      <c r="Q8" s="95">
        <v>0</v>
      </c>
      <c r="R8" s="54">
        <f>SUM(S8:T8)</f>
        <v>11</v>
      </c>
      <c r="S8" s="54">
        <f t="shared" si="1"/>
        <v>10</v>
      </c>
      <c r="T8" s="55">
        <f t="shared" si="1"/>
        <v>1</v>
      </c>
    </row>
    <row r="9" spans="1:20" ht="33" customHeight="1">
      <c r="A9" s="134"/>
      <c r="B9" s="189" t="s">
        <v>44</v>
      </c>
      <c r="C9" s="186" t="s">
        <v>16</v>
      </c>
      <c r="D9" s="186"/>
      <c r="E9" s="169"/>
      <c r="F9" s="41">
        <f>F10</f>
        <v>104</v>
      </c>
      <c r="G9" s="21">
        <f>G10</f>
        <v>45</v>
      </c>
      <c r="H9" s="21">
        <f>H10</f>
        <v>59</v>
      </c>
      <c r="I9" s="21">
        <f aca="true" t="shared" si="2" ref="I9:T9">I10</f>
        <v>89</v>
      </c>
      <c r="J9" s="21">
        <f t="shared" si="2"/>
        <v>43</v>
      </c>
      <c r="K9" s="21">
        <f t="shared" si="2"/>
        <v>46</v>
      </c>
      <c r="L9" s="21">
        <f t="shared" si="2"/>
        <v>46</v>
      </c>
      <c r="M9" s="21">
        <f t="shared" si="2"/>
        <v>23</v>
      </c>
      <c r="N9" s="21">
        <f t="shared" si="2"/>
        <v>23</v>
      </c>
      <c r="O9" s="21">
        <f t="shared" si="2"/>
        <v>18</v>
      </c>
      <c r="P9" s="21">
        <f t="shared" si="2"/>
        <v>9</v>
      </c>
      <c r="Q9" s="21">
        <f t="shared" si="2"/>
        <v>9</v>
      </c>
      <c r="R9" s="21">
        <f t="shared" si="2"/>
        <v>257</v>
      </c>
      <c r="S9" s="21">
        <f t="shared" si="2"/>
        <v>120</v>
      </c>
      <c r="T9" s="22">
        <f t="shared" si="2"/>
        <v>137</v>
      </c>
    </row>
    <row r="10" spans="1:20" ht="33" customHeight="1">
      <c r="A10" s="134"/>
      <c r="B10" s="190"/>
      <c r="C10" s="100" t="s">
        <v>107</v>
      </c>
      <c r="D10" s="169" t="s">
        <v>107</v>
      </c>
      <c r="E10" s="170"/>
      <c r="F10" s="41">
        <f aca="true" t="shared" si="3" ref="F10:F18">SUM(G10:H10)</f>
        <v>104</v>
      </c>
      <c r="G10" s="90">
        <v>45</v>
      </c>
      <c r="H10" s="90">
        <v>59</v>
      </c>
      <c r="I10" s="21">
        <f>SUM(J10:K10)</f>
        <v>89</v>
      </c>
      <c r="J10" s="90">
        <v>43</v>
      </c>
      <c r="K10" s="90">
        <v>46</v>
      </c>
      <c r="L10" s="21">
        <f>SUM(M10:N10)</f>
        <v>46</v>
      </c>
      <c r="M10" s="90">
        <v>23</v>
      </c>
      <c r="N10" s="90">
        <v>23</v>
      </c>
      <c r="O10" s="21">
        <f>SUM(P10:Q10)</f>
        <v>18</v>
      </c>
      <c r="P10" s="90">
        <v>9</v>
      </c>
      <c r="Q10" s="90">
        <v>9</v>
      </c>
      <c r="R10" s="21">
        <f>SUM(S10:T10)</f>
        <v>257</v>
      </c>
      <c r="S10" s="21">
        <f>SUM(G10,J10,M10,P10)</f>
        <v>120</v>
      </c>
      <c r="T10" s="22">
        <f>SUM(H10,K10,N10,Q10)</f>
        <v>137</v>
      </c>
    </row>
    <row r="11" spans="1:20" ht="33" customHeight="1">
      <c r="A11" s="134"/>
      <c r="B11" s="189" t="s">
        <v>46</v>
      </c>
      <c r="C11" s="186" t="s">
        <v>16</v>
      </c>
      <c r="D11" s="186"/>
      <c r="E11" s="169"/>
      <c r="F11" s="41">
        <f t="shared" si="3"/>
        <v>11</v>
      </c>
      <c r="G11" s="21">
        <f>G12</f>
        <v>4</v>
      </c>
      <c r="H11" s="21">
        <f>H12</f>
        <v>7</v>
      </c>
      <c r="I11" s="21">
        <f aca="true" t="shared" si="4" ref="I11:T11">I12</f>
        <v>14</v>
      </c>
      <c r="J11" s="21">
        <f t="shared" si="4"/>
        <v>8</v>
      </c>
      <c r="K11" s="21">
        <f t="shared" si="4"/>
        <v>6</v>
      </c>
      <c r="L11" s="21">
        <f t="shared" si="4"/>
        <v>5</v>
      </c>
      <c r="M11" s="21">
        <f t="shared" si="4"/>
        <v>4</v>
      </c>
      <c r="N11" s="21">
        <f t="shared" si="4"/>
        <v>1</v>
      </c>
      <c r="O11" s="21">
        <f t="shared" si="4"/>
        <v>12</v>
      </c>
      <c r="P11" s="21">
        <f t="shared" si="4"/>
        <v>12</v>
      </c>
      <c r="Q11" s="21">
        <f t="shared" si="4"/>
        <v>0</v>
      </c>
      <c r="R11" s="21">
        <f t="shared" si="4"/>
        <v>42</v>
      </c>
      <c r="S11" s="21">
        <f t="shared" si="4"/>
        <v>28</v>
      </c>
      <c r="T11" s="22">
        <f t="shared" si="4"/>
        <v>14</v>
      </c>
    </row>
    <row r="12" spans="1:21" ht="33" customHeight="1">
      <c r="A12" s="134"/>
      <c r="B12" s="191"/>
      <c r="C12" s="100" t="s">
        <v>107</v>
      </c>
      <c r="D12" s="169" t="s">
        <v>107</v>
      </c>
      <c r="E12" s="170"/>
      <c r="F12" s="41">
        <f>SUM(G12:H12)</f>
        <v>11</v>
      </c>
      <c r="G12" s="90">
        <v>4</v>
      </c>
      <c r="H12" s="90">
        <v>7</v>
      </c>
      <c r="I12" s="21">
        <f>SUM(J12:K12)</f>
        <v>14</v>
      </c>
      <c r="J12" s="90">
        <v>8</v>
      </c>
      <c r="K12" s="90">
        <v>6</v>
      </c>
      <c r="L12" s="21">
        <f>SUM(M12:N12)</f>
        <v>5</v>
      </c>
      <c r="M12" s="90">
        <v>4</v>
      </c>
      <c r="N12" s="90">
        <v>1</v>
      </c>
      <c r="O12" s="21">
        <f>SUM(P12:Q12)</f>
        <v>12</v>
      </c>
      <c r="P12" s="90">
        <v>12</v>
      </c>
      <c r="Q12" s="90">
        <v>0</v>
      </c>
      <c r="R12" s="21">
        <f>SUM(S12:T12)</f>
        <v>42</v>
      </c>
      <c r="S12" s="21">
        <f>SUM(G12,J12,M12,P12)</f>
        <v>28</v>
      </c>
      <c r="T12" s="22">
        <f>SUM(H12,K12,N12,Q12)</f>
        <v>14</v>
      </c>
      <c r="U12" s="69"/>
    </row>
    <row r="13" spans="1:21" ht="33" customHeight="1">
      <c r="A13" s="134"/>
      <c r="B13" s="189" t="s">
        <v>59</v>
      </c>
      <c r="C13" s="169" t="s">
        <v>16</v>
      </c>
      <c r="D13" s="170"/>
      <c r="E13" s="170"/>
      <c r="F13" s="41">
        <f>SUM(G13:H13)</f>
        <v>4</v>
      </c>
      <c r="G13" s="21">
        <f aca="true" t="shared" si="5" ref="G13:R13">G14</f>
        <v>3</v>
      </c>
      <c r="H13" s="21">
        <f t="shared" si="5"/>
        <v>1</v>
      </c>
      <c r="I13" s="21">
        <f t="shared" si="5"/>
        <v>8</v>
      </c>
      <c r="J13" s="21">
        <f t="shared" si="5"/>
        <v>2</v>
      </c>
      <c r="K13" s="21">
        <f t="shared" si="5"/>
        <v>6</v>
      </c>
      <c r="L13" s="21">
        <f t="shared" si="5"/>
        <v>2</v>
      </c>
      <c r="M13" s="21">
        <f t="shared" si="5"/>
        <v>2</v>
      </c>
      <c r="N13" s="21">
        <f t="shared" si="5"/>
        <v>0</v>
      </c>
      <c r="O13" s="21">
        <f t="shared" si="5"/>
        <v>5</v>
      </c>
      <c r="P13" s="21">
        <f t="shared" si="5"/>
        <v>2</v>
      </c>
      <c r="Q13" s="21">
        <f t="shared" si="5"/>
        <v>3</v>
      </c>
      <c r="R13" s="21">
        <f t="shared" si="5"/>
        <v>19</v>
      </c>
      <c r="S13" s="21">
        <f aca="true" t="shared" si="6" ref="S13:T18">SUM(G13,J13,M13,P13)</f>
        <v>9</v>
      </c>
      <c r="T13" s="22">
        <f t="shared" si="6"/>
        <v>10</v>
      </c>
      <c r="U13" s="69"/>
    </row>
    <row r="14" spans="1:21" ht="33" customHeight="1">
      <c r="A14" s="134"/>
      <c r="B14" s="190"/>
      <c r="C14" s="100" t="s">
        <v>107</v>
      </c>
      <c r="D14" s="169" t="s">
        <v>107</v>
      </c>
      <c r="E14" s="170"/>
      <c r="F14" s="41">
        <f>SUM(G14:H14)</f>
        <v>4</v>
      </c>
      <c r="G14" s="90">
        <v>3</v>
      </c>
      <c r="H14" s="90">
        <v>1</v>
      </c>
      <c r="I14" s="21">
        <f>SUM(J14:K14)</f>
        <v>8</v>
      </c>
      <c r="J14" s="90">
        <v>2</v>
      </c>
      <c r="K14" s="90">
        <v>6</v>
      </c>
      <c r="L14" s="21">
        <f>SUM(M14:N14)</f>
        <v>2</v>
      </c>
      <c r="M14" s="90">
        <v>2</v>
      </c>
      <c r="N14" s="90">
        <v>0</v>
      </c>
      <c r="O14" s="21">
        <f>SUM(P14:Q14)</f>
        <v>5</v>
      </c>
      <c r="P14" s="90">
        <v>2</v>
      </c>
      <c r="Q14" s="90">
        <v>3</v>
      </c>
      <c r="R14" s="21">
        <f>SUM(S14:T14)</f>
        <v>19</v>
      </c>
      <c r="S14" s="21">
        <f t="shared" si="6"/>
        <v>9</v>
      </c>
      <c r="T14" s="22">
        <f t="shared" si="6"/>
        <v>10</v>
      </c>
      <c r="U14" s="69"/>
    </row>
    <row r="15" spans="1:20" ht="33" customHeight="1">
      <c r="A15" s="134"/>
      <c r="B15" s="189" t="s">
        <v>74</v>
      </c>
      <c r="C15" s="186" t="s">
        <v>16</v>
      </c>
      <c r="D15" s="186"/>
      <c r="E15" s="169"/>
      <c r="F15" s="41">
        <f>SUM(G15:H15)</f>
        <v>11</v>
      </c>
      <c r="G15" s="21">
        <f aca="true" t="shared" si="7" ref="G15:R15">G16</f>
        <v>5</v>
      </c>
      <c r="H15" s="21">
        <f t="shared" si="7"/>
        <v>6</v>
      </c>
      <c r="I15" s="21">
        <f t="shared" si="7"/>
        <v>8</v>
      </c>
      <c r="J15" s="21">
        <f t="shared" si="7"/>
        <v>2</v>
      </c>
      <c r="K15" s="21">
        <f t="shared" si="7"/>
        <v>6</v>
      </c>
      <c r="L15" s="21">
        <f t="shared" si="7"/>
        <v>3</v>
      </c>
      <c r="M15" s="21">
        <f t="shared" si="7"/>
        <v>2</v>
      </c>
      <c r="N15" s="21">
        <f t="shared" si="7"/>
        <v>1</v>
      </c>
      <c r="O15" s="21">
        <f t="shared" si="7"/>
        <v>10</v>
      </c>
      <c r="P15" s="21">
        <f t="shared" si="7"/>
        <v>5</v>
      </c>
      <c r="Q15" s="21">
        <f t="shared" si="7"/>
        <v>5</v>
      </c>
      <c r="R15" s="21">
        <f t="shared" si="7"/>
        <v>32</v>
      </c>
      <c r="S15" s="21">
        <f t="shared" si="6"/>
        <v>14</v>
      </c>
      <c r="T15" s="22">
        <f t="shared" si="6"/>
        <v>18</v>
      </c>
    </row>
    <row r="16" spans="1:20" ht="33" customHeight="1">
      <c r="A16" s="134"/>
      <c r="B16" s="190"/>
      <c r="C16" s="100" t="s">
        <v>107</v>
      </c>
      <c r="D16" s="169" t="s">
        <v>107</v>
      </c>
      <c r="E16" s="170"/>
      <c r="F16" s="41">
        <f t="shared" si="3"/>
        <v>11</v>
      </c>
      <c r="G16" s="90">
        <v>5</v>
      </c>
      <c r="H16" s="90">
        <v>6</v>
      </c>
      <c r="I16" s="21">
        <f>SUM(J16:K16)</f>
        <v>8</v>
      </c>
      <c r="J16" s="90">
        <v>2</v>
      </c>
      <c r="K16" s="90">
        <v>6</v>
      </c>
      <c r="L16" s="21">
        <f>SUM(M16:N16)</f>
        <v>3</v>
      </c>
      <c r="M16" s="90">
        <v>2</v>
      </c>
      <c r="N16" s="90">
        <v>1</v>
      </c>
      <c r="O16" s="21">
        <f>SUM(P16:Q16)</f>
        <v>10</v>
      </c>
      <c r="P16" s="90">
        <v>5</v>
      </c>
      <c r="Q16" s="90">
        <v>5</v>
      </c>
      <c r="R16" s="21">
        <f>SUM(S16:T16)</f>
        <v>32</v>
      </c>
      <c r="S16" s="21">
        <f t="shared" si="6"/>
        <v>14</v>
      </c>
      <c r="T16" s="22">
        <f t="shared" si="6"/>
        <v>18</v>
      </c>
    </row>
    <row r="17" spans="1:20" ht="33" customHeight="1">
      <c r="A17" s="134"/>
      <c r="B17" s="189" t="s">
        <v>97</v>
      </c>
      <c r="C17" s="186" t="s">
        <v>16</v>
      </c>
      <c r="D17" s="186"/>
      <c r="E17" s="169"/>
      <c r="F17" s="41">
        <f>SUM(G17:H17)</f>
        <v>1</v>
      </c>
      <c r="G17" s="21">
        <f aca="true" t="shared" si="8" ref="G17:R17">G18</f>
        <v>1</v>
      </c>
      <c r="H17" s="21">
        <f t="shared" si="8"/>
        <v>0</v>
      </c>
      <c r="I17" s="21">
        <f t="shared" si="8"/>
        <v>4</v>
      </c>
      <c r="J17" s="21">
        <f t="shared" si="8"/>
        <v>2</v>
      </c>
      <c r="K17" s="21">
        <f t="shared" si="8"/>
        <v>2</v>
      </c>
      <c r="L17" s="21">
        <f t="shared" si="8"/>
        <v>4</v>
      </c>
      <c r="M17" s="21">
        <f t="shared" si="8"/>
        <v>1</v>
      </c>
      <c r="N17" s="21">
        <f t="shared" si="8"/>
        <v>3</v>
      </c>
      <c r="O17" s="21">
        <f t="shared" si="8"/>
        <v>4</v>
      </c>
      <c r="P17" s="21">
        <f t="shared" si="8"/>
        <v>2</v>
      </c>
      <c r="Q17" s="21">
        <f t="shared" si="8"/>
        <v>2</v>
      </c>
      <c r="R17" s="21">
        <f t="shared" si="8"/>
        <v>13</v>
      </c>
      <c r="S17" s="21">
        <f t="shared" si="6"/>
        <v>6</v>
      </c>
      <c r="T17" s="22">
        <f t="shared" si="6"/>
        <v>7</v>
      </c>
    </row>
    <row r="18" spans="1:20" ht="33" customHeight="1">
      <c r="A18" s="135"/>
      <c r="B18" s="218"/>
      <c r="C18" s="46" t="s">
        <v>107</v>
      </c>
      <c r="D18" s="219" t="s">
        <v>107</v>
      </c>
      <c r="E18" s="220"/>
      <c r="F18" s="47">
        <f t="shared" si="3"/>
        <v>1</v>
      </c>
      <c r="G18" s="91">
        <v>1</v>
      </c>
      <c r="H18" s="91">
        <v>0</v>
      </c>
      <c r="I18" s="48">
        <f>SUM(J18:K18)</f>
        <v>4</v>
      </c>
      <c r="J18" s="91">
        <v>2</v>
      </c>
      <c r="K18" s="91">
        <v>2</v>
      </c>
      <c r="L18" s="48">
        <f>SUM(M18:N18)</f>
        <v>4</v>
      </c>
      <c r="M18" s="91">
        <v>1</v>
      </c>
      <c r="N18" s="91">
        <v>3</v>
      </c>
      <c r="O18" s="48">
        <f>SUM(P18:Q18)</f>
        <v>4</v>
      </c>
      <c r="P18" s="91">
        <v>2</v>
      </c>
      <c r="Q18" s="91">
        <v>2</v>
      </c>
      <c r="R18" s="48">
        <f>SUM(S18:T18)</f>
        <v>13</v>
      </c>
      <c r="S18" s="48">
        <f t="shared" si="6"/>
        <v>6</v>
      </c>
      <c r="T18" s="49">
        <f t="shared" si="6"/>
        <v>7</v>
      </c>
    </row>
    <row r="20" spans="6:20" ht="12"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</row>
  </sheetData>
  <sheetProtection/>
  <mergeCells count="31">
    <mergeCell ref="B15:B16"/>
    <mergeCell ref="C15:E15"/>
    <mergeCell ref="D16:E16"/>
    <mergeCell ref="B17:B18"/>
    <mergeCell ref="C17:E17"/>
    <mergeCell ref="D18:E18"/>
    <mergeCell ref="B11:B12"/>
    <mergeCell ref="C11:E11"/>
    <mergeCell ref="D12:E12"/>
    <mergeCell ref="B13:B14"/>
    <mergeCell ref="C13:E13"/>
    <mergeCell ref="D14:E14"/>
    <mergeCell ref="A5:A18"/>
    <mergeCell ref="B5:B8"/>
    <mergeCell ref="C5:E5"/>
    <mergeCell ref="C6:C8"/>
    <mergeCell ref="D6:E6"/>
    <mergeCell ref="D7:E7"/>
    <mergeCell ref="D8:E8"/>
    <mergeCell ref="B9:B10"/>
    <mergeCell ref="C9:E9"/>
    <mergeCell ref="D10:E10"/>
    <mergeCell ref="A2:A4"/>
    <mergeCell ref="B2:B4"/>
    <mergeCell ref="C2:E4"/>
    <mergeCell ref="F2:T2"/>
    <mergeCell ref="F3:H3"/>
    <mergeCell ref="I3:K3"/>
    <mergeCell ref="L3:N3"/>
    <mergeCell ref="O3:Q3"/>
    <mergeCell ref="R3:T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8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Windows ユーザー</cp:lastModifiedBy>
  <cp:lastPrinted>2023-08-24T08:00:19Z</cp:lastPrinted>
  <dcterms:created xsi:type="dcterms:W3CDTF">2009-07-31T04:03:52Z</dcterms:created>
  <dcterms:modified xsi:type="dcterms:W3CDTF">2023-08-24T08:02:32Z</dcterms:modified>
  <cp:category/>
  <cp:version/>
  <cp:contentType/>
  <cp:contentStatus/>
</cp:coreProperties>
</file>