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７\39_重点対策加速化事業（県補助金関係）\00_補助要綱改正\06_HP公表用(最終)\"/>
    </mc:Choice>
  </mc:AlternateContent>
  <xr:revisionPtr revIDLastSave="0" documentId="13_ncr:1_{5BBDAFA2-9AA0-4D68-81A4-49836A63A227}" xr6:coauthVersionLast="47" xr6:coauthVersionMax="47" xr10:uidLastSave="{00000000-0000-0000-0000-000000000000}"/>
  <bookViews>
    <workbookView xWindow="-110" yWindow="-110" windowWidth="19420" windowHeight="10300" xr2:uid="{00000000-000D-0000-FFFF-FFFF00000000}"/>
  </bookViews>
  <sheets>
    <sheet name="様式第1号" sheetId="1" r:id="rId1"/>
    <sheet name="様式1-1" sheetId="8" r:id="rId2"/>
    <sheet name="様式1-2" sheetId="9" r:id="rId3"/>
    <sheet name="様式1-3" sheetId="10" r:id="rId4"/>
    <sheet name="様式1-4" sheetId="11" r:id="rId5"/>
    <sheet name="様式1-５" sheetId="12" r:id="rId6"/>
    <sheet name="様式1-6" sheetId="14" r:id="rId7"/>
    <sheet name="様式1-7" sheetId="15" r:id="rId8"/>
    <sheet name="様式第2号" sheetId="2" r:id="rId9"/>
    <sheet name="様式第3号" sheetId="3" r:id="rId10"/>
    <sheet name="様式第4号" sheetId="5" r:id="rId11"/>
    <sheet name="様式第5号" sheetId="4" r:id="rId12"/>
    <sheet name="様式1-8" sheetId="13" r:id="rId13"/>
    <sheet name="様式第6号" sheetId="7" r:id="rId14"/>
    <sheet name="様式第7号" sheetId="6" r:id="rId15"/>
  </sheets>
  <definedNames>
    <definedName name="_xlnm.Print_Area" localSheetId="1">'様式1-1'!$A$1:$R$39</definedName>
    <definedName name="_xlnm.Print_Area" localSheetId="2">'様式1-2'!$A$1:$R$140</definedName>
    <definedName name="_xlnm.Print_Area" localSheetId="3">'様式1-3'!$A$1:$R$40</definedName>
    <definedName name="_xlnm.Print_Area" localSheetId="4">'様式1-4'!$A$1:$R$39</definedName>
    <definedName name="_xlnm.Print_Area" localSheetId="5">'様式1-５'!$A$1:$R$31</definedName>
    <definedName name="_xlnm.Print_Area" localSheetId="6">'様式1-6'!$A$1:$Q$36</definedName>
    <definedName name="_xlnm.Print_Area" localSheetId="7">'様式1-7'!$A$1:$Q$42</definedName>
    <definedName name="_xlnm.Print_Area" localSheetId="12">'様式1-8'!$A$1:$R$31</definedName>
    <definedName name="_xlnm.Print_Area" localSheetId="0">様式第1号!$A$1:$Q$41</definedName>
    <definedName name="_xlnm.Print_Area" localSheetId="8">様式第2号!$A$1:$Q$35</definedName>
    <definedName name="_xlnm.Print_Area" localSheetId="9">様式第3号!$A$1:$Q$35</definedName>
    <definedName name="_xlnm.Print_Area" localSheetId="10">様式第4号!$A$1:$Q$30</definedName>
    <definedName name="_xlnm.Print_Area" localSheetId="11">様式第5号!$A$1:$Q$40</definedName>
    <definedName name="_xlnm.Print_Area" localSheetId="13">様式第6号!$A$1:$Q$38</definedName>
    <definedName name="_xlnm.Print_Area" localSheetId="14">様式第7号!$A$1:$Q$35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7" l="1"/>
  <c r="B23" i="4"/>
  <c r="E22" i="7"/>
  <c r="L9" i="1"/>
  <c r="L8" i="1"/>
  <c r="L7" i="1"/>
  <c r="I22" i="14"/>
  <c r="J21" i="14"/>
  <c r="I28" i="15"/>
  <c r="I34" i="15"/>
  <c r="I31" i="15"/>
  <c r="I25" i="15"/>
  <c r="I22" i="15"/>
  <c r="I7" i="10" l="1"/>
  <c r="I6" i="10"/>
  <c r="U20" i="12"/>
  <c r="S16" i="10"/>
  <c r="I16" i="10"/>
  <c r="I14" i="10"/>
  <c r="F12" i="11"/>
  <c r="G11" i="11"/>
  <c r="I18" i="14" l="1"/>
  <c r="V21" i="12"/>
  <c r="V20" i="12"/>
  <c r="U21" i="12"/>
  <c r="W21" i="12" l="1"/>
  <c r="U22" i="12"/>
  <c r="U23" i="12" s="1"/>
  <c r="U24" i="12" s="1"/>
  <c r="V22" i="12"/>
  <c r="V23" i="12" s="1"/>
  <c r="V24" i="12" s="1"/>
  <c r="W20" i="12"/>
  <c r="P78" i="9"/>
  <c r="P72" i="9"/>
  <c r="G23" i="12"/>
  <c r="W22" i="12" l="1"/>
  <c r="W23" i="12" s="1"/>
  <c r="W24" i="12" s="1"/>
  <c r="L10" i="15"/>
  <c r="L9" i="15"/>
  <c r="L8" i="15"/>
  <c r="L30" i="13"/>
  <c r="L29" i="13"/>
  <c r="H23" i="13"/>
  <c r="K22" i="13"/>
  <c r="K21" i="13"/>
  <c r="K20" i="13"/>
  <c r="H13" i="13"/>
  <c r="K12" i="13"/>
  <c r="E12" i="13"/>
  <c r="K11" i="13"/>
  <c r="E11" i="13"/>
  <c r="K10" i="13"/>
  <c r="L30" i="12"/>
  <c r="L29" i="12"/>
  <c r="F10" i="11"/>
  <c r="F9" i="11"/>
  <c r="G8" i="11"/>
  <c r="F7" i="11"/>
  <c r="F6" i="11"/>
  <c r="I117" i="9"/>
  <c r="N93" i="9"/>
  <c r="P84" i="9"/>
  <c r="P83" i="9"/>
  <c r="N80" i="9"/>
  <c r="P79" i="9"/>
  <c r="P77" i="9"/>
  <c r="P76" i="9"/>
  <c r="P75" i="9"/>
  <c r="N74" i="9"/>
  <c r="P73" i="9"/>
  <c r="P71" i="9"/>
  <c r="P70" i="9"/>
  <c r="P69" i="9"/>
  <c r="I37" i="15" l="1"/>
  <c r="I40" i="15" s="1"/>
  <c r="I120" i="9"/>
  <c r="N67" i="9"/>
  <c r="P80" i="9"/>
  <c r="N87" i="9" s="1"/>
  <c r="P74" i="9"/>
  <c r="L11" i="2"/>
  <c r="L9" i="6"/>
  <c r="L11" i="4"/>
  <c r="L11" i="5"/>
  <c r="L11" i="3"/>
  <c r="L10" i="5"/>
  <c r="L10" i="3"/>
  <c r="J13" i="7"/>
  <c r="L8" i="6"/>
  <c r="L10" i="2"/>
  <c r="L10" i="4"/>
  <c r="L7" i="6"/>
  <c r="L9" i="2"/>
  <c r="L9" i="4"/>
  <c r="J12" i="7"/>
  <c r="L9" i="5"/>
  <c r="L9" i="3"/>
  <c r="N86" i="9" l="1"/>
  <c r="N85" i="9" s="1"/>
  <c r="T87" i="9"/>
  <c r="E21" i="13"/>
  <c r="P67" i="9"/>
  <c r="T68" i="9" s="1"/>
  <c r="E20" i="13"/>
  <c r="T86" i="9" l="1"/>
  <c r="N88" i="9"/>
  <c r="N95" i="9" s="1"/>
  <c r="V16" i="7" l="1"/>
  <c r="B20" i="1"/>
  <c r="T88" i="9"/>
  <c r="W16" i="7" l="1"/>
  <c r="E21" i="7"/>
  <c r="H26" i="7"/>
  <c r="H24" i="7"/>
  <c r="H25" i="7"/>
  <c r="G10" i="12"/>
  <c r="E22" i="13"/>
  <c r="E23" i="13" s="1"/>
  <c r="K23" i="13" s="1"/>
  <c r="O16" i="7" l="1"/>
  <c r="P16" i="7"/>
  <c r="E10" i="13"/>
  <c r="E13" i="13" s="1"/>
  <c r="K13" i="13" s="1"/>
  <c r="W25" i="12"/>
  <c r="G13" i="12"/>
  <c r="S13" i="12" s="1"/>
  <c r="K16" i="7"/>
  <c r="I16" i="7"/>
  <c r="J16" i="7"/>
  <c r="M16" i="7"/>
  <c r="N16" i="7"/>
  <c r="L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E22" authorId="0" shapeId="0" xr:uid="{078FF115-A5FA-4F72-8457-AA6CCF6010EB}">
      <text>
        <r>
          <rPr>
            <sz val="12"/>
            <color indexed="81"/>
            <rFont val="MS P ゴシック"/>
            <family val="3"/>
            <charset val="128"/>
          </rPr>
          <t>基本的には、補助事業者が、
①補助対象設備の引き渡しを受け
②工事代金全額の支払いが済んだ　時点をもって事業の完了（事業完了年月日）となりますが、
関係書類（電力需給契約の写し、保証書、出荷証明書の写し等）の取得が上記①②より遅れる場合、
最後に揃った関係書類に記載の日を事業完了年月日としてください。</t>
        </r>
      </text>
    </comment>
    <comment ref="Q27" authorId="0" shapeId="0" xr:uid="{905D1A08-A4E4-4B2B-AB91-1C2B3A90BE40}">
      <text>
        <r>
          <rPr>
            <sz val="12"/>
            <color indexed="8"/>
            <rFont val="MS P ゴシック"/>
            <family val="3"/>
            <charset val="128"/>
          </rPr>
          <t>※</t>
        </r>
        <r>
          <rPr>
            <u/>
            <sz val="12"/>
            <color indexed="8"/>
            <rFont val="MS P ゴシック"/>
            <family val="3"/>
            <charset val="128"/>
          </rPr>
          <t>納税証明書の取り誤りや、不足が多く発生しておりますので、ご注意ください。</t>
        </r>
        <r>
          <rPr>
            <sz val="12"/>
            <color indexed="8"/>
            <rFont val="MS P ゴシック"/>
            <family val="3"/>
            <charset val="128"/>
          </rPr>
          <t xml:space="preserve">
　①県税の未納証明
　②国税（所得税と消費税）の未納証明　※所得税と消費税の両方が必要。
　の２書類を提出いただく必要があります。
</t>
        </r>
        <r>
          <rPr>
            <sz val="12"/>
            <color indexed="81"/>
            <rFont val="MS P ゴシック"/>
            <family val="3"/>
            <charset val="128"/>
          </rPr>
          <t xml:space="preserve">
【納税証明書の取得場所と必要となる証明事項について】
①「都道府県税」
　取得場所：県税局、各県民局
　取得書類：全ての県税（個人県民税及び地方消費税を除く）及び地方法人特別税・特別法人事業税
　　　　　　</t>
        </r>
        <r>
          <rPr>
            <sz val="12"/>
            <color indexed="10"/>
            <rFont val="MS P ゴシック"/>
            <family val="3"/>
            <charset val="128"/>
          </rPr>
          <t>（※交付申請の証明事項は「7番」を選択し、提出）</t>
        </r>
        <r>
          <rPr>
            <sz val="12"/>
            <color indexed="81"/>
            <rFont val="MS P ゴシック"/>
            <family val="3"/>
            <charset val="128"/>
          </rPr>
          <t xml:space="preserve">
　参考URL：「県税すべてに未納がないことの証明書」の交付申請について
　　　　　　https://www.pref.tokushima.lg.jp/ippannokata/kurashi/zeikin/2016011500123/
②「国税（所得税、消費税及び地方消費税）」
　取得場所：税務署
　取得書類：「申告所得税及復興特別所得税」及び「消費税及地方消費税」について未納税額のない証明用」
　　　　　　</t>
        </r>
        <r>
          <rPr>
            <sz val="12"/>
            <color indexed="10"/>
            <rFont val="MS P ゴシック"/>
            <family val="3"/>
            <charset val="128"/>
          </rPr>
          <t>（※交付申請の証明事項は「その3の2」を選択し、提出）</t>
        </r>
        <r>
          <rPr>
            <sz val="12"/>
            <color indexed="81"/>
            <rFont val="MS P ゴシック"/>
            <family val="3"/>
            <charset val="128"/>
          </rPr>
          <t xml:space="preserve">
　※国税については、「電子」で納税証明書も発行できますので御活用ください。
　参考URL：＜交付請求手続き＞
　　　　　 https://www.nta.go.jp/taxes/nozei/nozei-shomei/01.htm
　　　　　 ＜税務署所在地（徳島県）＞
　　　　　 https://www.nta.go.jp/about/organization/takamatsu/location/tokushima.htm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L38" authorId="0" shapeId="0" xr:uid="{DF0D5179-D4E9-4875-A371-3F7595F8FD3D}">
      <text>
        <r>
          <rPr>
            <sz val="9"/>
            <color indexed="81"/>
            <rFont val="MS P ゴシック"/>
            <family val="3"/>
            <charset val="128"/>
          </rPr>
          <t>誓約書については直筆でお願いいたします。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B69" authorId="0" shapeId="0" xr:uid="{0E84AB35-EA96-458D-8114-168C9BFEBBE2}">
      <text>
        <r>
          <rPr>
            <sz val="9"/>
            <color indexed="81"/>
            <rFont val="MS P ゴシック"/>
            <family val="3"/>
            <charset val="128"/>
          </rPr>
          <t>複数のパネルを組み合わせて施工する場合、No.1～No.5まで欄を用意しておりますのでパネル別に記入してください。</t>
        </r>
      </text>
    </comment>
    <comment ref="L69" authorId="0" shapeId="0" xr:uid="{811CAB33-59AA-491B-9040-502D425F0C61}">
      <text>
        <r>
          <rPr>
            <b/>
            <sz val="9"/>
            <color indexed="81"/>
            <rFont val="MS P ゴシック"/>
            <family val="3"/>
            <charset val="128"/>
          </rPr>
          <t>単位Ｗ</t>
        </r>
      </text>
    </comment>
    <comment ref="L70" authorId="0" shapeId="0" xr:uid="{097DF309-B875-4234-839F-772B0A8433EA}">
      <text>
        <r>
          <rPr>
            <b/>
            <sz val="9"/>
            <color indexed="81"/>
            <rFont val="MS P ゴシック"/>
            <family val="3"/>
            <charset val="128"/>
          </rPr>
          <t>単位Ｗ</t>
        </r>
      </text>
    </comment>
    <comment ref="L71" authorId="0" shapeId="0" xr:uid="{B8B8D0FE-7232-4F58-868B-3EC1BE04591E}">
      <text>
        <r>
          <rPr>
            <b/>
            <sz val="9"/>
            <color indexed="81"/>
            <rFont val="MS P ゴシック"/>
            <family val="3"/>
            <charset val="128"/>
          </rPr>
          <t>単位Ｗ</t>
        </r>
      </text>
    </comment>
    <comment ref="L72" authorId="0" shapeId="0" xr:uid="{95E315F9-FA63-45C7-BA99-D19CB98400C0}">
      <text>
        <r>
          <rPr>
            <b/>
            <sz val="9"/>
            <color indexed="81"/>
            <rFont val="MS P ゴシック"/>
            <family val="3"/>
            <charset val="128"/>
          </rPr>
          <t>単位Ｗ</t>
        </r>
      </text>
    </comment>
    <comment ref="L73" authorId="0" shapeId="0" xr:uid="{E37A253E-D553-429D-8F65-615A1C2368DA}">
      <text>
        <r>
          <rPr>
            <b/>
            <sz val="9"/>
            <color indexed="81"/>
            <rFont val="MS P ゴシック"/>
            <family val="3"/>
            <charset val="128"/>
          </rPr>
          <t>単位Ｗ</t>
        </r>
      </text>
    </comment>
    <comment ref="L75" authorId="0" shapeId="0" xr:uid="{F47E5C7A-F8C1-4500-8A2D-68D50BE1665C}">
      <text>
        <r>
          <rPr>
            <b/>
            <sz val="9"/>
            <color indexed="81"/>
            <rFont val="MS P ゴシック"/>
            <family val="3"/>
            <charset val="128"/>
          </rPr>
          <t>単位Ｗ</t>
        </r>
      </text>
    </comment>
    <comment ref="L76" authorId="0" shapeId="0" xr:uid="{5658E9DB-AF8A-49DE-86FC-EFDFD3247C7F}">
      <text>
        <r>
          <rPr>
            <b/>
            <sz val="9"/>
            <color indexed="81"/>
            <rFont val="MS P ゴシック"/>
            <family val="3"/>
            <charset val="128"/>
          </rPr>
          <t>単位Ｗ</t>
        </r>
      </text>
    </comment>
    <comment ref="L77" authorId="0" shapeId="0" xr:uid="{1FF97867-2CF9-4217-A186-51846E8DCEEB}">
      <text>
        <r>
          <rPr>
            <b/>
            <sz val="9"/>
            <color indexed="81"/>
            <rFont val="MS P ゴシック"/>
            <family val="3"/>
            <charset val="128"/>
          </rPr>
          <t>単位Ｗ</t>
        </r>
      </text>
    </comment>
    <comment ref="L78" authorId="0" shapeId="0" xr:uid="{B388B225-D844-4A9C-AF8A-0E786B8604FA}">
      <text>
        <r>
          <rPr>
            <b/>
            <sz val="9"/>
            <color indexed="81"/>
            <rFont val="MS P ゴシック"/>
            <family val="3"/>
            <charset val="128"/>
          </rPr>
          <t>単位Ｗ</t>
        </r>
      </text>
    </comment>
    <comment ref="L79" authorId="0" shapeId="0" xr:uid="{D812046C-F669-43A8-B8CA-98CF6413A789}">
      <text>
        <r>
          <rPr>
            <b/>
            <sz val="9"/>
            <color indexed="81"/>
            <rFont val="MS P ゴシック"/>
            <family val="3"/>
            <charset val="128"/>
          </rPr>
          <t>単位Ｗ</t>
        </r>
      </text>
    </comment>
    <comment ref="L83" authorId="0" shapeId="0" xr:uid="{1BA7A21E-838D-45C8-95E5-2F34E7F83B75}">
      <text>
        <r>
          <rPr>
            <b/>
            <sz val="9"/>
            <color indexed="81"/>
            <rFont val="MS P ゴシック"/>
            <family val="3"/>
            <charset val="128"/>
          </rPr>
          <t>単位kＷ</t>
        </r>
      </text>
    </comment>
    <comment ref="L84" authorId="0" shapeId="0" xr:uid="{A5BD020A-E9D5-49F0-9DFC-0F0896136560}">
      <text>
        <r>
          <rPr>
            <b/>
            <sz val="9"/>
            <color indexed="81"/>
            <rFont val="MS P ゴシック"/>
            <family val="3"/>
            <charset val="128"/>
          </rPr>
          <t>単位kＷ</t>
        </r>
      </text>
    </comment>
    <comment ref="A131" authorId="0" shapeId="0" xr:uid="{F601C787-0274-490C-ADBF-DFEAB892707D}">
      <text>
        <r>
          <rPr>
            <sz val="12"/>
            <color indexed="81"/>
            <rFont val="MS P ゴシック"/>
            <family val="3"/>
            <charset val="128"/>
          </rPr>
          <t>書類の不備があった際などに、修正のやりとりが可能な担当者を記載ください。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B24" authorId="0" shapeId="0" xr:uid="{11ADE798-1DBB-429F-8A42-04BA70B65A61}">
      <text>
        <r>
          <rPr>
            <b/>
            <sz val="9"/>
            <color indexed="81"/>
            <rFont val="MS P ゴシック"/>
            <family val="3"/>
            <charset val="128"/>
          </rPr>
          <t>（参考）設備利用率から算定する方法
　　　太陽光発電設備の出力（kW）×２４時間×365日×設備利用率13.7％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A15" authorId="0" shapeId="0" xr:uid="{692A31FC-8FD6-4FEE-9100-0B70EFE023FC}">
      <text>
        <r>
          <rPr>
            <b/>
            <sz val="11"/>
            <color indexed="81"/>
            <rFont val="MS P ゴシック"/>
            <family val="3"/>
            <charset val="128"/>
          </rPr>
          <t>(建物・土地)内は該当するものに○をすること。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X22" authorId="0" shapeId="0" xr:uid="{DCC30F7D-FEDA-4082-93CD-54780A076B75}">
      <text>
        <r>
          <rPr>
            <b/>
            <sz val="11"/>
            <color indexed="81"/>
            <rFont val="MS P ゴシック"/>
            <family val="3"/>
            <charset val="128"/>
          </rPr>
          <t>R○.○.○</t>
        </r>
      </text>
    </comment>
    <comment ref="I23" authorId="0" shapeId="0" xr:uid="{CBC7EC21-EF5B-4DA9-9B0D-B7407FD5C76C}">
      <text>
        <r>
          <rPr>
            <b/>
            <sz val="11"/>
            <color indexed="81"/>
            <rFont val="MS P ゴシック"/>
            <family val="3"/>
            <charset val="128"/>
          </rPr>
          <t>↓下記に入力すると埋まります。</t>
        </r>
      </text>
    </comment>
    <comment ref="D25" authorId="0" shapeId="0" xr:uid="{7A4A76D3-AFD7-4A68-9BCF-FF486FC475F8}">
      <text>
        <r>
          <rPr>
            <sz val="12"/>
            <color indexed="81"/>
            <rFont val="MS P ゴシック"/>
            <family val="3"/>
            <charset val="128"/>
          </rPr>
          <t>基本的には、補助事業者が、
①補助対象設備の引き渡しを受け
②工事代金全額の支払いが済んだ　時点をもって事業の完了（事業完了年月日）となりますが、
関係書類（電力需給契約の写し、保証書、出荷証明書の写し等）の取得が上記①②より遅れる場合、
最後に揃った関係書類に記載の日を事業完了年月日としてください。</t>
        </r>
      </text>
    </comment>
    <comment ref="A29" authorId="0" shapeId="0" xr:uid="{094FA5C1-775F-46B7-B27A-0BC8EB84241F}">
      <text>
        <r>
          <rPr>
            <sz val="12"/>
            <color indexed="81"/>
            <rFont val="MS P ゴシック"/>
            <family val="3"/>
            <charset val="128"/>
          </rPr>
          <t>領収書内訳書も忘れずに提出をお願いします。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H9" authorId="0" shapeId="0" xr:uid="{23211698-6197-46D2-8DCA-3516C90E2CFB}">
      <text>
        <r>
          <rPr>
            <sz val="9"/>
            <color indexed="81"/>
            <rFont val="MS P ゴシック"/>
            <family val="3"/>
            <charset val="128"/>
          </rPr>
          <t>精算額の記入を忘れないようにお願いします。</t>
        </r>
      </text>
    </comment>
    <comment ref="H19" authorId="0" shapeId="0" xr:uid="{773A5520-8F35-4858-8133-69C278EDFA28}">
      <text>
        <r>
          <rPr>
            <sz val="9"/>
            <color indexed="81"/>
            <rFont val="MS P ゴシック"/>
            <family val="3"/>
            <charset val="128"/>
          </rPr>
          <t>精算額の記入を忘れないようにお願いします。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H24" authorId="0" shapeId="0" xr:uid="{8DDC8E7A-DA13-498B-99C4-D0965678E7CC}">
      <text>
        <r>
          <rPr>
            <b/>
            <sz val="9"/>
            <color indexed="81"/>
            <rFont val="MS P ゴシック"/>
            <family val="3"/>
            <charset val="128"/>
          </rPr>
          <t>0円</t>
        </r>
      </text>
    </comment>
    <comment ref="H26" authorId="0" shapeId="0" xr:uid="{F6ACB0AB-6EBE-40FD-9446-AD3F0541C856}">
      <text>
        <r>
          <rPr>
            <b/>
            <sz val="9"/>
            <color indexed="81"/>
            <rFont val="MS P ゴシック"/>
            <family val="3"/>
            <charset val="128"/>
          </rPr>
          <t>0円</t>
        </r>
      </text>
    </comment>
  </commentList>
</comments>
</file>

<file path=xl/sharedStrings.xml><?xml version="1.0" encoding="utf-8"?>
<sst xmlns="http://schemas.openxmlformats.org/spreadsheetml/2006/main" count="493" uniqueCount="343">
  <si>
    <t>様式第１号（第６条関係）</t>
    <phoneticPr fontId="1"/>
  </si>
  <si>
    <t>年　　月　　日</t>
    <phoneticPr fontId="1"/>
  </si>
  <si>
    <t>徳島県知事　殿</t>
    <phoneticPr fontId="1"/>
  </si>
  <si>
    <t>住　　所</t>
    <phoneticPr fontId="1"/>
  </si>
  <si>
    <t>氏　　名</t>
    <phoneticPr fontId="1"/>
  </si>
  <si>
    <t>電話番号</t>
    <phoneticPr fontId="1"/>
  </si>
  <si>
    <t>補助金交付申請書</t>
    <phoneticPr fontId="1"/>
  </si>
  <si>
    <t>　補助金の交付を受けたいので、徳島県補助金交付規則第３条の規定により、次のとおり関係書類を添えて申請します。</t>
    <phoneticPr fontId="1"/>
  </si>
  <si>
    <t>２　交付申請額</t>
    <phoneticPr fontId="1"/>
  </si>
  <si>
    <t>３　関係書類</t>
    <phoneticPr fontId="1"/>
  </si>
  <si>
    <t>補助金交付決定前着工届</t>
    <phoneticPr fontId="1"/>
  </si>
  <si>
    <t>３　着工予定年月日</t>
    <phoneticPr fontId="1"/>
  </si>
  <si>
    <t>４　竣工予定年月日</t>
    <phoneticPr fontId="1"/>
  </si>
  <si>
    <t>５　関係書類</t>
    <phoneticPr fontId="1"/>
  </si>
  <si>
    <t>年　　　月　　　日</t>
    <phoneticPr fontId="1"/>
  </si>
  <si>
    <t>補助事業変更（中止・廃止）承認申請書</t>
    <phoneticPr fontId="1"/>
  </si>
  <si>
    <t>２　補助金の交付の指令番号</t>
    <phoneticPr fontId="1"/>
  </si>
  <si>
    <t>補助事業遂行状況報告書</t>
    <phoneticPr fontId="1"/>
  </si>
  <si>
    <t>実績報告書</t>
    <phoneticPr fontId="1"/>
  </si>
  <si>
    <t xml:space="preserve"> 補助事業が完了したので、徳島県補助金交付規則第１１条の規定により、次のとおり関係書類を添えて報告します。</t>
    <phoneticPr fontId="1"/>
  </si>
  <si>
    <t>財産処分承認申請書</t>
    <phoneticPr fontId="1"/>
  </si>
  <si>
    <t>１　補助金の交付決定の年月日及び指令番号</t>
    <phoneticPr fontId="1"/>
  </si>
  <si>
    <t>２　処分しようとする財産の名称、理由、方法及び価格</t>
    <phoneticPr fontId="1"/>
  </si>
  <si>
    <t>財産の名称</t>
    <phoneticPr fontId="1"/>
  </si>
  <si>
    <t>理由</t>
    <phoneticPr fontId="1"/>
  </si>
  <si>
    <t>方法</t>
    <phoneticPr fontId="1"/>
  </si>
  <si>
    <t>処分価格(円)</t>
    <phoneticPr fontId="1"/>
  </si>
  <si>
    <t>請求日　　　　 　年 　　月 　　日</t>
    <phoneticPr fontId="1"/>
  </si>
  <si>
    <r>
      <t>　</t>
    </r>
    <r>
      <rPr>
        <u/>
        <sz val="11"/>
        <color theme="1"/>
        <rFont val="ＭＳ 明朝"/>
        <family val="1"/>
        <charset val="128"/>
      </rPr>
      <t>徳島県知事 　殿</t>
    </r>
    <phoneticPr fontId="1"/>
  </si>
  <si>
    <t>請　求　者</t>
    <phoneticPr fontId="1"/>
  </si>
  <si>
    <t>適　　 　　　　　　　　　　　　要</t>
    <phoneticPr fontId="1"/>
  </si>
  <si>
    <t xml:space="preserve"> 残      額</t>
    <phoneticPr fontId="1"/>
  </si>
  <si>
    <t>（ 右づめ ）</t>
    <phoneticPr fontId="1"/>
  </si>
  <si>
    <t>（   　　　　　　　　　　　　　　　　　　　                                               ）</t>
    <phoneticPr fontId="1"/>
  </si>
  <si>
    <t>請求
金額</t>
    <phoneticPr fontId="1"/>
  </si>
  <si>
    <t>）</t>
    <phoneticPr fontId="1"/>
  </si>
  <si>
    <t xml:space="preserve">  に要する経費の配分の変更</t>
    <phoneticPr fontId="1"/>
  </si>
  <si>
    <t>　 　の 中止（ 廃 止 ）</t>
    <phoneticPr fontId="1"/>
  </si>
  <si>
    <t>（１）補助対象設備の設置に係る領収書及び領収書内訳書の写し</t>
    <phoneticPr fontId="1"/>
  </si>
  <si>
    <t>　　　　　　　　　（太陽光発電設備・蓄電池補助事業）</t>
    <phoneticPr fontId="1"/>
  </si>
  <si>
    <t>（太陽光発電設備・蓄電池補助事業）</t>
    <phoneticPr fontId="1"/>
  </si>
  <si>
    <t>受理日付印</t>
    <rPh sb="0" eb="2">
      <t>ジュリ</t>
    </rPh>
    <rPh sb="2" eb="5">
      <t>ヒヅケイン</t>
    </rPh>
    <phoneticPr fontId="1"/>
  </si>
  <si>
    <t>（法人名及び代表者名）</t>
    <rPh sb="1" eb="3">
      <t>ホウジン</t>
    </rPh>
    <rPh sb="3" eb="4">
      <t>メイ</t>
    </rPh>
    <rPh sb="4" eb="5">
      <t>オヨ</t>
    </rPh>
    <rPh sb="6" eb="9">
      <t>ダイヒョウシャ</t>
    </rPh>
    <rPh sb="9" eb="10">
      <t>メイ</t>
    </rPh>
    <phoneticPr fontId="1"/>
  </si>
  <si>
    <t>住　　　　所</t>
    <phoneticPr fontId="1"/>
  </si>
  <si>
    <t>氏　　　　名</t>
    <phoneticPr fontId="1"/>
  </si>
  <si>
    <t>氏　名</t>
    <phoneticPr fontId="1"/>
  </si>
  <si>
    <t>連絡先</t>
    <phoneticPr fontId="1"/>
  </si>
  <si>
    <t>発行責任者</t>
    <phoneticPr fontId="1"/>
  </si>
  <si>
    <t>担当者</t>
    <phoneticPr fontId="1"/>
  </si>
  <si>
    <t xml:space="preserve"> 口座振込先</t>
    <phoneticPr fontId="1"/>
  </si>
  <si>
    <t xml:space="preserve"> 預金種別（ １ 普通　２ 当座　９ その他 ）</t>
    <phoneticPr fontId="1"/>
  </si>
  <si>
    <t xml:space="preserve"> 口座番号</t>
    <phoneticPr fontId="1"/>
  </si>
  <si>
    <t>右 の 金 額を
請求します。</t>
    <phoneticPr fontId="1"/>
  </si>
  <si>
    <t xml:space="preserve"> 補助事業名</t>
    <phoneticPr fontId="1"/>
  </si>
  <si>
    <t xml:space="preserve"> 補助指令金額</t>
    <phoneticPr fontId="1"/>
  </si>
  <si>
    <t xml:space="preserve"> 補助指令年月日</t>
    <phoneticPr fontId="1"/>
  </si>
  <si>
    <t xml:space="preserve"> 補助指令番号</t>
    <phoneticPr fontId="1"/>
  </si>
  <si>
    <t xml:space="preserve"> 補助額</t>
    <phoneticPr fontId="1"/>
  </si>
  <si>
    <t xml:space="preserve"> 請求区分</t>
    <phoneticPr fontId="1"/>
  </si>
  <si>
    <t xml:space="preserve"> 既受領額</t>
    <phoneticPr fontId="1"/>
  </si>
  <si>
    <t xml:space="preserve"> 今回請求額</t>
    <phoneticPr fontId="1"/>
  </si>
  <si>
    <t xml:space="preserve"> 精　　　算</t>
    <phoneticPr fontId="1"/>
  </si>
  <si>
    <t xml:space="preserve">  口座名義 （カタカナ書き）</t>
    <phoneticPr fontId="1"/>
  </si>
  <si>
    <t xml:space="preserve"> 　補  助  金  請  求  書</t>
    <phoneticPr fontId="1"/>
  </si>
  <si>
    <t>（３）誓約書（様式１－１）</t>
    <phoneticPr fontId="1"/>
  </si>
  <si>
    <t xml:space="preserve"> (１）住民票の写し（申請日から起算して３か月以内に発行されたもの）</t>
    <phoneticPr fontId="1"/>
  </si>
  <si>
    <t>（４）事業実施計画書（様式１－２）</t>
    <phoneticPr fontId="1"/>
  </si>
  <si>
    <t>４　関係書類</t>
    <phoneticPr fontId="1"/>
  </si>
  <si>
    <t>年　　　月　　　日</t>
    <rPh sb="0" eb="1">
      <t>トシ</t>
    </rPh>
    <rPh sb="4" eb="5">
      <t>ツキ</t>
    </rPh>
    <rPh sb="8" eb="9">
      <t>ヒ</t>
    </rPh>
    <phoneticPr fontId="1"/>
  </si>
  <si>
    <t>（２）納税証明書（申請日から起算して３か月以内に発行されたもの）
　　　（都道府県税分及び国税分（所得税、消費税及び地方消費税分））</t>
    <phoneticPr fontId="1"/>
  </si>
  <si>
    <t>（２）補助対象設備に係る工事が適正に行われたことが確認できる写真
　　　（補助対象設備の設置状況や機器の銘板等が確認できるもの）</t>
    <rPh sb="3" eb="9">
      <t>ホジョタイショウセツビ</t>
    </rPh>
    <rPh sb="10" eb="11">
      <t>カカ</t>
    </rPh>
    <rPh sb="37" eb="43">
      <t>ホジョタイショウセツビ</t>
    </rPh>
    <rPh sb="44" eb="46">
      <t>セッチ</t>
    </rPh>
    <rPh sb="46" eb="48">
      <t>ジョウキョウ</t>
    </rPh>
    <rPh sb="49" eb="51">
      <t>キキ</t>
    </rPh>
    <rPh sb="52" eb="54">
      <t>メイバン</t>
    </rPh>
    <rPh sb="54" eb="55">
      <t>トウ</t>
    </rPh>
    <rPh sb="56" eb="58">
      <t>カクニン</t>
    </rPh>
    <phoneticPr fontId="1"/>
  </si>
  <si>
    <t>（６）補助対象設備を設置する住宅及び機器の配置が確認できる写真（工事着工前のもの）</t>
    <rPh sb="3" eb="9">
      <t>ホジョタイショウセツビ</t>
    </rPh>
    <rPh sb="10" eb="12">
      <t>セッチ</t>
    </rPh>
    <rPh sb="14" eb="16">
      <t>ジュウタク</t>
    </rPh>
    <rPh sb="16" eb="17">
      <t>オヨ</t>
    </rPh>
    <rPh sb="18" eb="20">
      <t>キキ</t>
    </rPh>
    <rPh sb="21" eb="23">
      <t>ハイチ</t>
    </rPh>
    <rPh sb="24" eb="26">
      <t>カクニン</t>
    </rPh>
    <rPh sb="29" eb="31">
      <t>シャシン</t>
    </rPh>
    <rPh sb="32" eb="34">
      <t>コウジ</t>
    </rPh>
    <rPh sb="34" eb="36">
      <t>チャッコウ</t>
    </rPh>
    <rPh sb="36" eb="37">
      <t>マエ</t>
    </rPh>
    <phoneticPr fontId="1"/>
  </si>
  <si>
    <t>（８）発電する電力の消費量計画書（様式１－３）</t>
    <phoneticPr fontId="1"/>
  </si>
  <si>
    <t>（９）電気配線図確認書（様式１－４）</t>
    <phoneticPr fontId="1"/>
  </si>
  <si>
    <t>　補助事業　　の 内 容 の 変 更　 　の承認を受けたいので、徳島県地域脱炭素移行・</t>
    <phoneticPr fontId="1"/>
  </si>
  <si>
    <t>円</t>
    <rPh sb="0" eb="1">
      <t>エン</t>
    </rPh>
    <phoneticPr fontId="1"/>
  </si>
  <si>
    <t xml:space="preserve"> 金融機関名（  　     　　　　      </t>
    <phoneticPr fontId="1"/>
  </si>
  <si>
    <t xml:space="preserve"> ）</t>
    <phoneticPr fontId="1"/>
  </si>
  <si>
    <t>店舗名（　　　　　　　　　　　　　</t>
    <phoneticPr fontId="1"/>
  </si>
  <si>
    <t>３　事業完了予定年月日</t>
    <rPh sb="2" eb="4">
      <t>ジギョウ</t>
    </rPh>
    <rPh sb="4" eb="6">
      <t>カンリョウ</t>
    </rPh>
    <rPh sb="6" eb="8">
      <t>ヨテイ</t>
    </rPh>
    <rPh sb="8" eb="11">
      <t>ネンガッピ</t>
    </rPh>
    <phoneticPr fontId="1"/>
  </si>
  <si>
    <t>２　以下の各条件について誓約します。</t>
    <rPh sb="12" eb="14">
      <t>セイヤク</t>
    </rPh>
    <phoneticPr fontId="1"/>
  </si>
  <si>
    <t>様式第２号（第９条関係）</t>
    <phoneticPr fontId="1"/>
  </si>
  <si>
    <t>様式第３号（第１１条関係）</t>
    <phoneticPr fontId="1"/>
  </si>
  <si>
    <t>再エネ推進事業補助金交付要綱第１１条の規定により、次のとおり関係書類を添えて申請します。</t>
    <phoneticPr fontId="1"/>
  </si>
  <si>
    <t xml:space="preserve"> 補助事業の交付決定前着工について、徳島県地域脱炭素移行・再エネ推進事業補助金交付要綱の第９条の規定により、次のとおり関係書類を添えてお届けします。</t>
    <phoneticPr fontId="1"/>
  </si>
  <si>
    <t>様式第４号（第１２条関係）</t>
    <phoneticPr fontId="1"/>
  </si>
  <si>
    <t>　補助事業の遂行の状況について、徳島県地域脱炭素移行・再エネ推進事業補助金交付要綱の第１２条の規定により、次のとおり関係書類を添えて報告します。</t>
    <rPh sb="16" eb="19">
      <t>トクシマケン</t>
    </rPh>
    <phoneticPr fontId="1"/>
  </si>
  <si>
    <t>様式第５号（第１３条関係）</t>
    <phoneticPr fontId="1"/>
  </si>
  <si>
    <t>様式第６号（第１４条関係）</t>
    <phoneticPr fontId="1"/>
  </si>
  <si>
    <t>（11）補助対象設備の設置に係る見積書の写し</t>
    <phoneticPr fontId="1"/>
  </si>
  <si>
    <t>（10）収支予算書（様式１－５）</t>
    <rPh sb="4" eb="6">
      <t>シュウシ</t>
    </rPh>
    <rPh sb="6" eb="9">
      <t>ヨサンショ</t>
    </rPh>
    <phoneticPr fontId="1"/>
  </si>
  <si>
    <t>様式第７号（第１６条関係）</t>
    <phoneticPr fontId="1"/>
  </si>
  <si>
    <t>　徳島県地域脱炭素移行・再エネ推進事業補助金交付要綱第１６条第５項の規定により、財産の処分の承認を受けたいので、次のとおり申請します。</t>
    <phoneticPr fontId="1"/>
  </si>
  <si>
    <t>（１）補助金交付決定を受けるまでの期間に、天変地異等の事由によって実施した事業に損失
　　を生じた場合、これらの損失は申請者が負担すること。</t>
    <phoneticPr fontId="1"/>
  </si>
  <si>
    <t>（３）当該事業については、着工から補助金交付決定を受ける期間内においては、計画変更を
　　行わないこと。</t>
    <phoneticPr fontId="1"/>
  </si>
  <si>
    <t>３　事業完了年月日</t>
    <rPh sb="2" eb="4">
      <t>ジギョウ</t>
    </rPh>
    <rPh sb="4" eb="6">
      <t>カンリョウ</t>
    </rPh>
    <rPh sb="6" eb="9">
      <t>ネンガッピ</t>
    </rPh>
    <phoneticPr fontId="1"/>
  </si>
  <si>
    <t>交付決定通知の日付</t>
    <rPh sb="0" eb="2">
      <t>コウフ</t>
    </rPh>
    <rPh sb="2" eb="4">
      <t>ケッテイ</t>
    </rPh>
    <rPh sb="4" eb="6">
      <t>ツウチ</t>
    </rPh>
    <rPh sb="7" eb="9">
      <t>ヒヅケ</t>
    </rPh>
    <phoneticPr fontId="1"/>
  </si>
  <si>
    <t>交付決定通知の指令番号</t>
    <rPh sb="0" eb="2">
      <t>コウフ</t>
    </rPh>
    <rPh sb="2" eb="4">
      <t>ケッテイ</t>
    </rPh>
    <rPh sb="4" eb="6">
      <t>ツウチ</t>
    </rPh>
    <rPh sb="7" eb="9">
      <t>シレイ</t>
    </rPh>
    <rPh sb="9" eb="11">
      <t>バンゴウ</t>
    </rPh>
    <phoneticPr fontId="1"/>
  </si>
  <si>
    <t>様式１－1（第６条関係）</t>
  </si>
  <si>
    <t>徳島県地域脱炭素移行・再エネ推進事業補助金
 太陽光発電設備・蓄電池補助事業に係る誓約書</t>
  </si>
  <si>
    <t>１．以下の項目は必須で☑をすること。</t>
  </si>
  <si>
    <t>申請書類の記載事項は、全て事実と相違ないこと。</t>
  </si>
  <si>
    <t>国及び国の委託を受けた団体から、他の太陽光発電設備・蓄電池に係る補助金を受けていない
こと。</t>
  </si>
  <si>
    <t>暴力団等の反社会的勢力と関係を有さないこと。</t>
  </si>
  <si>
    <t>本事業で取得した設備は反社会的勢力に提供しないこと。</t>
    <rPh sb="1" eb="3">
      <t>ジギョウ</t>
    </rPh>
    <rPh sb="4" eb="6">
      <t>シュトク</t>
    </rPh>
    <rPh sb="8" eb="10">
      <t>セツビ</t>
    </rPh>
    <phoneticPr fontId="15"/>
  </si>
  <si>
    <t>本事業で取得した設備の利用状況等の調査に対して、必要な情報を提供すること。</t>
    <rPh sb="0" eb="1">
      <t>ホン</t>
    </rPh>
    <rPh sb="1" eb="3">
      <t>ジギョウ</t>
    </rPh>
    <rPh sb="4" eb="6">
      <t>シュトク</t>
    </rPh>
    <rPh sb="8" eb="10">
      <t>セツビ</t>
    </rPh>
    <phoneticPr fontId="15"/>
  </si>
  <si>
    <t>本事業で取得した設備については、法定耐用年数を超えて使用すること。</t>
    <rPh sb="0" eb="1">
      <t>ホン</t>
    </rPh>
    <rPh sb="1" eb="3">
      <t>ジギョウ</t>
    </rPh>
    <rPh sb="4" eb="6">
      <t>シュトク</t>
    </rPh>
    <rPh sb="8" eb="10">
      <t>セツビ</t>
    </rPh>
    <phoneticPr fontId="15"/>
  </si>
  <si>
    <t>太陽光発電設備については、徳島県内の既築住宅と同一敷地内に設置すること。</t>
    <rPh sb="0" eb="7">
      <t>タイヨウコウハツデンセツビ</t>
    </rPh>
    <rPh sb="13" eb="15">
      <t>トクシマ</t>
    </rPh>
    <rPh sb="15" eb="17">
      <t>ケンナイ</t>
    </rPh>
    <rPh sb="23" eb="25">
      <t>ドウイツ</t>
    </rPh>
    <rPh sb="25" eb="28">
      <t>シキチナイ</t>
    </rPh>
    <phoneticPr fontId="15"/>
  </si>
  <si>
    <t>太陽光発電設備により発電した電力については、３０パーセント以上を自家消費するものとし、</t>
    <rPh sb="5" eb="7">
      <t>セツビ</t>
    </rPh>
    <rPh sb="32" eb="34">
      <t>ジカ</t>
    </rPh>
    <rPh sb="34" eb="36">
      <t>ショウヒ</t>
    </rPh>
    <phoneticPr fontId="15"/>
  </si>
  <si>
    <t>自家消費については、店舗等を併用しない既築住宅のみで行うこと。</t>
    <rPh sb="0" eb="2">
      <t>ジカ</t>
    </rPh>
    <rPh sb="2" eb="4">
      <t>ショウヒ</t>
    </rPh>
    <rPh sb="10" eb="12">
      <t>テンポ</t>
    </rPh>
    <rPh sb="19" eb="20">
      <t>スデ</t>
    </rPh>
    <rPh sb="20" eb="21">
      <t>チク</t>
    </rPh>
    <rPh sb="21" eb="23">
      <t>ジュウタク</t>
    </rPh>
    <rPh sb="26" eb="27">
      <t>オコナ</t>
    </rPh>
    <phoneticPr fontId="15"/>
  </si>
  <si>
    <t>太陽光発電設備により発電した電力量や自家消費量がわかる資料については、補助事業が完了</t>
    <rPh sb="0" eb="5">
      <t>タイヨウコウハツデン</t>
    </rPh>
    <rPh sb="5" eb="7">
      <t>セツビ</t>
    </rPh>
    <rPh sb="10" eb="12">
      <t>ハツデン</t>
    </rPh>
    <rPh sb="18" eb="20">
      <t>ジカ</t>
    </rPh>
    <rPh sb="20" eb="23">
      <t>ショウヒリョウ</t>
    </rPh>
    <rPh sb="27" eb="29">
      <t>シリョウ</t>
    </rPh>
    <phoneticPr fontId="15"/>
  </si>
  <si>
    <t>した日の属する年度の翌年度から起算して５年間整備保管すること。</t>
  </si>
  <si>
    <t>太陽光発電設備については、法定耐用年数を経過するまでの間、交付対象事業に
より取得した温室効果ガス排出削減効果についてJ-クレジット制度への登録を行わないこと。</t>
  </si>
  <si>
    <t>固定価格買取制度、ＦＩＰ（Feed-in Premium）制度を活用しないこと。</t>
  </si>
  <si>
    <t>電気事業法第２条第１項第５号ロに定める接続供給（自己託送）を行わないものである
こと。</t>
  </si>
  <si>
    <t>２．以下の項目は必要に応じて☑をすること。</t>
  </si>
  <si>
    <t>申請内容について、県が様式１－２に記載の施工業者へ確認することを承諾します。</t>
  </si>
  <si>
    <t>年　　月　　日</t>
  </si>
  <si>
    <t>徳島県知事　殿</t>
  </si>
  <si>
    <t>申請者</t>
  </si>
  <si>
    <t>住所</t>
  </si>
  <si>
    <t>氏名（自署）</t>
  </si>
  <si>
    <t>様式１－２（第６条関係）</t>
  </si>
  <si>
    <t>太陽光発電設備・蓄電池補助事業に係る事業実施計画書</t>
  </si>
  <si>
    <t>１　申請者</t>
  </si>
  <si>
    <t>フリガナ</t>
  </si>
  <si>
    <t>氏　　名</t>
    <rPh sb="0" eb="1">
      <t>シ</t>
    </rPh>
    <rPh sb="3" eb="4">
      <t>ナ</t>
    </rPh>
    <phoneticPr fontId="15"/>
  </si>
  <si>
    <t>現住所</t>
    <rPh sb="0" eb="3">
      <t>ゲンジュウショ</t>
    </rPh>
    <phoneticPr fontId="15"/>
  </si>
  <si>
    <t>〒</t>
  </si>
  <si>
    <t>電話番号</t>
    <rPh sb="0" eb="4">
      <t>デンワバンゴウ</t>
    </rPh>
    <phoneticPr fontId="15"/>
  </si>
  <si>
    <t>２　事業概要</t>
    <rPh sb="2" eb="4">
      <t>ジギョウ</t>
    </rPh>
    <rPh sb="4" eb="6">
      <t>ガイヨウ</t>
    </rPh>
    <phoneticPr fontId="15"/>
  </si>
  <si>
    <t>申請対象設備</t>
    <rPh sb="0" eb="2">
      <t>シンセイ</t>
    </rPh>
    <rPh sb="2" eb="4">
      <t>タイショウ</t>
    </rPh>
    <rPh sb="4" eb="6">
      <t>セツビ</t>
    </rPh>
    <phoneticPr fontId="15"/>
  </si>
  <si>
    <t>　　太陽光発電設備のみ</t>
    <phoneticPr fontId="1"/>
  </si>
  <si>
    <t>　　太陽光発電設備及び蓄電池</t>
    <rPh sb="9" eb="10">
      <t>オヨ</t>
    </rPh>
    <phoneticPr fontId="15"/>
  </si>
  <si>
    <t>）</t>
    <phoneticPr fontId="15"/>
  </si>
  <si>
    <t>　　　　有</t>
    <phoneticPr fontId="1"/>
  </si>
  <si>
    <t>　　　　無　</t>
    <phoneticPr fontId="1"/>
  </si>
  <si>
    <t>３　事業計画</t>
  </si>
  <si>
    <t>契約年月日</t>
    <rPh sb="0" eb="1">
      <t>チギリ</t>
    </rPh>
    <rPh sb="2" eb="5">
      <t>ネンガッピ</t>
    </rPh>
    <phoneticPr fontId="15"/>
  </si>
  <si>
    <t>令和</t>
    <rPh sb="0" eb="2">
      <t>レイワ</t>
    </rPh>
    <phoneticPr fontId="15"/>
  </si>
  <si>
    <t>年</t>
  </si>
  <si>
    <t>月</t>
  </si>
  <si>
    <t>日</t>
    <rPh sb="0" eb="1">
      <t>ニチ</t>
    </rPh>
    <phoneticPr fontId="15"/>
  </si>
  <si>
    <t>工事時期（予定）</t>
    <rPh sb="2" eb="4">
      <t>ジキ</t>
    </rPh>
    <rPh sb="5" eb="7">
      <t>ヨテイ</t>
    </rPh>
    <phoneticPr fontId="1"/>
  </si>
  <si>
    <t>着工年月日</t>
    <rPh sb="2" eb="5">
      <t>ネンガッピ</t>
    </rPh>
    <phoneticPr fontId="15"/>
  </si>
  <si>
    <t>完了年月日</t>
    <rPh sb="0" eb="2">
      <t>カンリョウ</t>
    </rPh>
    <rPh sb="2" eb="5">
      <t>ネンガッピ</t>
    </rPh>
    <phoneticPr fontId="15"/>
  </si>
  <si>
    <t>４　補助対象事業の概要</t>
  </si>
  <si>
    <t>（１）太陽光発電設備</t>
  </si>
  <si>
    <t>メーカー名</t>
    <rPh sb="4" eb="5">
      <t>メイ</t>
    </rPh>
    <phoneticPr fontId="15"/>
  </si>
  <si>
    <t>型番</t>
    <rPh sb="0" eb="2">
      <t>カタバン</t>
    </rPh>
    <phoneticPr fontId="15"/>
  </si>
  <si>
    <t>定格出力</t>
    <rPh sb="0" eb="4">
      <t>テイカクシュツリョク</t>
    </rPh>
    <phoneticPr fontId="15"/>
  </si>
  <si>
    <t>数量</t>
    <rPh sb="0" eb="2">
      <t>スウリョウ</t>
    </rPh>
    <phoneticPr fontId="15"/>
  </si>
  <si>
    <t>定格出力の
合計値</t>
    <rPh sb="0" eb="4">
      <t>テイカクシュツリョク</t>
    </rPh>
    <rPh sb="6" eb="9">
      <t>ゴウケイチ</t>
    </rPh>
    <phoneticPr fontId="15"/>
  </si>
  <si>
    <t>kW</t>
  </si>
  <si>
    <t>新設</t>
    <rPh sb="0" eb="2">
      <t>シンセツ</t>
    </rPh>
    <phoneticPr fontId="1"/>
  </si>
  <si>
    <t>新設</t>
    <rPh sb="0" eb="2">
      <t>シンセツ</t>
    </rPh>
    <phoneticPr fontId="15"/>
  </si>
  <si>
    <t>No.1</t>
    <phoneticPr fontId="15"/>
  </si>
  <si>
    <t>No.2</t>
  </si>
  <si>
    <t>No.3</t>
  </si>
  <si>
    <t>No.4</t>
  </si>
  <si>
    <t>計</t>
    <rPh sb="0" eb="1">
      <t>ケイ</t>
    </rPh>
    <phoneticPr fontId="15"/>
  </si>
  <si>
    <t>既設</t>
    <rPh sb="0" eb="2">
      <t>キセツ</t>
    </rPh>
    <phoneticPr fontId="15"/>
  </si>
  <si>
    <t>パワー
コンディショナー</t>
    <phoneticPr fontId="1"/>
  </si>
  <si>
    <t>新設＋既設</t>
    <rPh sb="0" eb="2">
      <t>シンセツ</t>
    </rPh>
    <rPh sb="3" eb="5">
      <t>キセツ</t>
    </rPh>
    <phoneticPr fontId="1"/>
  </si>
  <si>
    <t>既設</t>
    <rPh sb="0" eb="1">
      <t>キ</t>
    </rPh>
    <rPh sb="1" eb="2">
      <t>セツ</t>
    </rPh>
    <phoneticPr fontId="1"/>
  </si>
  <si>
    <t>補助対象経費</t>
  </si>
  <si>
    <t>円</t>
    <rPh sb="0" eb="1">
      <t>エン</t>
    </rPh>
    <phoneticPr fontId="15"/>
  </si>
  <si>
    <t>合計金額（税抜）</t>
  </si>
  <si>
    <t>（２）蓄電池（※導入しない場合は記入不要）</t>
    <rPh sb="16" eb="18">
      <t>キニュウ</t>
    </rPh>
    <phoneticPr fontId="15"/>
  </si>
  <si>
    <t>メーカー名</t>
  </si>
  <si>
    <t>パッケージ型番
（SII登録内容）</t>
    <rPh sb="12" eb="14">
      <t>トウロク</t>
    </rPh>
    <rPh sb="14" eb="16">
      <t>ナイヨウ</t>
    </rPh>
    <phoneticPr fontId="15"/>
  </si>
  <si>
    <t>自立運転機能</t>
  </si>
  <si>
    <r>
      <t xml:space="preserve">ｋＷｈ </t>
    </r>
    <r>
      <rPr>
        <sz val="10"/>
        <rFont val="ＭＳ Ｐ明朝"/>
        <family val="1"/>
        <charset val="128"/>
      </rPr>
      <t xml:space="preserve"> （小数点第２位以下切り捨て）</t>
    </r>
  </si>
  <si>
    <t>設備費（税抜）</t>
  </si>
  <si>
    <t>※付帯設備の購入費を含む。（太陽光発電設備を除く）</t>
    <rPh sb="14" eb="21">
      <t>タイヨウコウハツデンセツビ</t>
    </rPh>
    <phoneticPr fontId="15"/>
  </si>
  <si>
    <t>工事費（税抜）</t>
  </si>
  <si>
    <t>※蓄電池の設置に係る費用に限る。</t>
    <rPh sb="1" eb="4">
      <t>チクデンチ</t>
    </rPh>
    <rPh sb="10" eb="12">
      <t>ヒヨウ</t>
    </rPh>
    <rPh sb="13" eb="14">
      <t>カギ</t>
    </rPh>
    <phoneticPr fontId="15"/>
  </si>
  <si>
    <t>合計金額（税抜）
（Ｂ）</t>
  </si>
  <si>
    <t>※1,000円未満は切り捨てる。</t>
  </si>
  <si>
    <t>５　施工業者</t>
    <rPh sb="2" eb="4">
      <t>セコウ</t>
    </rPh>
    <rPh sb="4" eb="6">
      <t>ギョウシャ</t>
    </rPh>
    <phoneticPr fontId="15"/>
  </si>
  <si>
    <t>事業者名</t>
    <phoneticPr fontId="15"/>
  </si>
  <si>
    <t>事業所の所在地</t>
    <rPh sb="0" eb="3">
      <t>ジギョウショ</t>
    </rPh>
    <phoneticPr fontId="15"/>
  </si>
  <si>
    <t>代表者職・氏名</t>
    <phoneticPr fontId="15"/>
  </si>
  <si>
    <t>担当者の連絡先</t>
    <rPh sb="0" eb="3">
      <t>タントウシャ</t>
    </rPh>
    <rPh sb="4" eb="7">
      <t>レンラクサキ</t>
    </rPh>
    <phoneticPr fontId="15"/>
  </si>
  <si>
    <t>（担当者名）</t>
    <rPh sb="1" eb="4">
      <t>タントウシャ</t>
    </rPh>
    <rPh sb="4" eb="5">
      <t>メイ</t>
    </rPh>
    <phoneticPr fontId="15"/>
  </si>
  <si>
    <t>（電話番号）</t>
    <rPh sb="1" eb="5">
      <t>デンワバンゴウ</t>
    </rPh>
    <phoneticPr fontId="15"/>
  </si>
  <si>
    <t>（E-mail）</t>
  </si>
  <si>
    <t>※補助対象設備の納入・施工を行う県内業者（契約の相手方）について記載すること。</t>
    <rPh sb="26" eb="27">
      <t>ガタ</t>
    </rPh>
    <phoneticPr fontId="15"/>
  </si>
  <si>
    <t>様式１－３（第６条関係）</t>
  </si>
  <si>
    <t>発電する電力の消費量計画書</t>
  </si>
  <si>
    <t>氏名</t>
    <rPh sb="0" eb="2">
      <t>シメイ</t>
    </rPh>
    <phoneticPr fontId="15"/>
  </si>
  <si>
    <t>住所</t>
    <rPh sb="0" eb="2">
      <t>ジュウショ</t>
    </rPh>
    <phoneticPr fontId="15"/>
  </si>
  <si>
    <t>ｋＷｈ</t>
  </si>
  <si>
    <t>％</t>
  </si>
  <si>
    <t>世帯人数</t>
    <rPh sb="0" eb="2">
      <t>セタイ</t>
    </rPh>
    <rPh sb="2" eb="4">
      <t>ニンズウ</t>
    </rPh>
    <phoneticPr fontId="15"/>
  </si>
  <si>
    <t>人</t>
    <rPh sb="0" eb="1">
      <t>ニン</t>
    </rPh>
    <phoneticPr fontId="15"/>
  </si>
  <si>
    <t>様式１－4（第６条関係）</t>
  </si>
  <si>
    <t>太陽光発電設備・蓄電池補助事業に係る電気配線図確認書</t>
  </si>
  <si>
    <t>補助対象設備を
設置する住宅の所在地</t>
    <rPh sb="0" eb="2">
      <t>ホジョ</t>
    </rPh>
    <rPh sb="2" eb="4">
      <t>タイショウ</t>
    </rPh>
    <rPh sb="4" eb="6">
      <t>セツビ</t>
    </rPh>
    <rPh sb="8" eb="10">
      <t>セッチ</t>
    </rPh>
    <rPh sb="12" eb="14">
      <t>ジュウタク</t>
    </rPh>
    <rPh sb="15" eb="18">
      <t>ショザイチ</t>
    </rPh>
    <phoneticPr fontId="15"/>
  </si>
  <si>
    <t>２　確認項目</t>
  </si>
  <si>
    <t>様式１－５（第６条関係）</t>
  </si>
  <si>
    <t>収支予算書</t>
    <rPh sb="0" eb="2">
      <t>シュウシ</t>
    </rPh>
    <rPh sb="2" eb="5">
      <t>ヨサンショ</t>
    </rPh>
    <phoneticPr fontId="15"/>
  </si>
  <si>
    <t>１　収入</t>
  </si>
  <si>
    <t>（単位：円）</t>
  </si>
  <si>
    <t>区分</t>
  </si>
  <si>
    <t>予算額</t>
    <rPh sb="0" eb="3">
      <t>ヨサンガク</t>
    </rPh>
    <phoneticPr fontId="15"/>
  </si>
  <si>
    <t>備考</t>
    <rPh sb="0" eb="2">
      <t>ビコウ</t>
    </rPh>
    <phoneticPr fontId="15"/>
  </si>
  <si>
    <t>県補助金</t>
  </si>
  <si>
    <t>自己資金</t>
  </si>
  <si>
    <t>その他</t>
  </si>
  <si>
    <t>計</t>
  </si>
  <si>
    <t>２　支出</t>
  </si>
  <si>
    <t>設備費</t>
  </si>
  <si>
    <t>工事費</t>
  </si>
  <si>
    <t>住所</t>
    <phoneticPr fontId="15"/>
  </si>
  <si>
    <t>氏名</t>
    <phoneticPr fontId="15"/>
  </si>
  <si>
    <t>収支精算書</t>
    <rPh sb="0" eb="2">
      <t>シュウシ</t>
    </rPh>
    <rPh sb="2" eb="5">
      <t>セイサンショ</t>
    </rPh>
    <phoneticPr fontId="15"/>
  </si>
  <si>
    <t>備考</t>
  </si>
  <si>
    <t>（７）その他知事が必要と認める書類</t>
    <phoneticPr fontId="1"/>
  </si>
  <si>
    <t>①太陽光発電設備によって発電された電力が、住宅内部において消費されていることが図面からわかること。</t>
    <rPh sb="23" eb="25">
      <t>ナイブ</t>
    </rPh>
    <rPh sb="39" eb="41">
      <t>ズメン</t>
    </rPh>
    <phoneticPr fontId="15"/>
  </si>
  <si>
    <t>②太陽光発電設備と蓄電池を同時に整備する場合、両方の連系状況が図面からわかること。</t>
    <rPh sb="1" eb="4">
      <t>タイヨウコウ</t>
    </rPh>
    <rPh sb="4" eb="6">
      <t>ハツデン</t>
    </rPh>
    <rPh sb="6" eb="8">
      <t>セツビ</t>
    </rPh>
    <rPh sb="9" eb="12">
      <t>チクデンチ</t>
    </rPh>
    <rPh sb="13" eb="15">
      <t>ドウジ</t>
    </rPh>
    <rPh sb="16" eb="18">
      <t>セイビ</t>
    </rPh>
    <rPh sb="20" eb="22">
      <t>バアイ</t>
    </rPh>
    <rPh sb="23" eb="25">
      <t>リョウホウ</t>
    </rPh>
    <rPh sb="26" eb="27">
      <t>レン</t>
    </rPh>
    <rPh sb="28" eb="30">
      <t>ジョウキョウ</t>
    </rPh>
    <rPh sb="31" eb="33">
      <t>ズメン</t>
    </rPh>
    <phoneticPr fontId="1"/>
  </si>
  <si>
    <t>　　なお、契約を県外の本社が行い、納入や施工等を県内の支店や営業所が行う体制である場合</t>
    <rPh sb="14" eb="15">
      <t>オコナ</t>
    </rPh>
    <rPh sb="30" eb="33">
      <t>エイギョウショ</t>
    </rPh>
    <rPh sb="36" eb="38">
      <t>タイセイ</t>
    </rPh>
    <phoneticPr fontId="15"/>
  </si>
  <si>
    <t>１　申請者</t>
    <rPh sb="2" eb="5">
      <t>シンセイシャ</t>
    </rPh>
    <phoneticPr fontId="15"/>
  </si>
  <si>
    <t>自家消費割合【想定】
（Ｂ）／（Ａ）</t>
    <rPh sb="0" eb="2">
      <t>ジカ</t>
    </rPh>
    <rPh sb="2" eb="4">
      <t>ショウヒ</t>
    </rPh>
    <rPh sb="4" eb="6">
      <t>ワリアイ</t>
    </rPh>
    <rPh sb="7" eb="9">
      <t>ソウテイ</t>
    </rPh>
    <phoneticPr fontId="15"/>
  </si>
  <si>
    <t>年間発電量【想定】
（Ａ）＝（B）＋（C)</t>
    <rPh sb="0" eb="2">
      <t>ネンカン</t>
    </rPh>
    <rPh sb="2" eb="4">
      <t>ハツデン</t>
    </rPh>
    <rPh sb="4" eb="5">
      <t>リョウ</t>
    </rPh>
    <rPh sb="6" eb="8">
      <t>ソウテイ</t>
    </rPh>
    <phoneticPr fontId="15"/>
  </si>
  <si>
    <t>年間自家消費量【想定】
（Ｂ）</t>
    <rPh sb="0" eb="2">
      <t>ネンカン</t>
    </rPh>
    <rPh sb="2" eb="6">
      <t>ジカショウヒ</t>
    </rPh>
    <rPh sb="6" eb="7">
      <t>リョウ</t>
    </rPh>
    <rPh sb="8" eb="10">
      <t>ソウテイ</t>
    </rPh>
    <phoneticPr fontId="1"/>
  </si>
  <si>
    <t>年間売電量【想定】
（C)</t>
    <rPh sb="0" eb="2">
      <t>ネンカン</t>
    </rPh>
    <rPh sb="2" eb="5">
      <t>バイデンリョウ</t>
    </rPh>
    <rPh sb="6" eb="8">
      <t>ソウテイ</t>
    </rPh>
    <phoneticPr fontId="1"/>
  </si>
  <si>
    <t>３　添付資料</t>
    <rPh sb="2" eb="4">
      <t>テンプ</t>
    </rPh>
    <rPh sb="4" eb="6">
      <t>シリョウ</t>
    </rPh>
    <phoneticPr fontId="1"/>
  </si>
  <si>
    <t>年　　月　　日</t>
    <rPh sb="0" eb="1">
      <t>トシ</t>
    </rPh>
    <rPh sb="3" eb="4">
      <t>ツキ</t>
    </rPh>
    <rPh sb="6" eb="7">
      <t>ヒ</t>
    </rPh>
    <phoneticPr fontId="1"/>
  </si>
  <si>
    <t>消費税</t>
    <rPh sb="0" eb="3">
      <t>ショウヒゼイ</t>
    </rPh>
    <phoneticPr fontId="1"/>
  </si>
  <si>
    <t>No.5</t>
  </si>
  <si>
    <t>発行責任者及び担当者</t>
    <phoneticPr fontId="1"/>
  </si>
  <si>
    <t>契約代金
支払完了時期（予定）</t>
    <rPh sb="0" eb="2">
      <t>ケイヤク</t>
    </rPh>
    <rPh sb="2" eb="4">
      <t>ダイキン</t>
    </rPh>
    <rPh sb="5" eb="7">
      <t>シハライ</t>
    </rPh>
    <rPh sb="7" eb="9">
      <t>カンリョウ</t>
    </rPh>
    <rPh sb="9" eb="11">
      <t>ジキ</t>
    </rPh>
    <rPh sb="12" eb="14">
      <t>ヨテイ</t>
    </rPh>
    <phoneticPr fontId="15"/>
  </si>
  <si>
    <t>　　は、県内の支店や営業所を記載すること。</t>
    <rPh sb="4" eb="6">
      <t>ケンナイ</t>
    </rPh>
    <rPh sb="10" eb="13">
      <t>エイギョウショ</t>
    </rPh>
    <phoneticPr fontId="15"/>
  </si>
  <si>
    <t>　　</t>
    <phoneticPr fontId="1"/>
  </si>
  <si>
    <t>太陽光</t>
    <rPh sb="0" eb="3">
      <t>タイヨウコウ</t>
    </rPh>
    <phoneticPr fontId="1"/>
  </si>
  <si>
    <t>蓄電池</t>
    <rPh sb="0" eb="3">
      <t>チクデンチ</t>
    </rPh>
    <phoneticPr fontId="1"/>
  </si>
  <si>
    <t>設備費</t>
    <rPh sb="0" eb="2">
      <t>セツビ</t>
    </rPh>
    <phoneticPr fontId="1"/>
  </si>
  <si>
    <t>工事費</t>
    <rPh sb="0" eb="3">
      <t>コウジヒ</t>
    </rPh>
    <phoneticPr fontId="1"/>
  </si>
  <si>
    <t>１　事　業　名　　令和７年度徳島県地域脱炭素移行・再エネ推進事業</t>
    <rPh sb="9" eb="11">
      <t>レイワ</t>
    </rPh>
    <phoneticPr fontId="1"/>
  </si>
  <si>
    <t>１　補助事業名　　令和７年度徳島県地域脱炭素移行・再エネ推進事業</t>
    <rPh sb="9" eb="11">
      <t>レイワ</t>
    </rPh>
    <phoneticPr fontId="1"/>
  </si>
  <si>
    <t>令和７年度徳島県地域脱炭素移行・再エネ推進事業</t>
  </si>
  <si>
    <t>売電予定先（　</t>
    <phoneticPr fontId="1"/>
  </si>
  <si>
    <t>※１　定格出力が異なる等、複数のモジュールを設置する場合、個別（Noごと）で記載すること。
　　　 太陽電池モジュールの公称最大出力（定格出力）の合計値は１０kW未満であること。
　　　 なお、増設の場合は、新設分と既存分を合わせて１０KW未満であること。</t>
    <rPh sb="3" eb="5">
      <t>テイカク</t>
    </rPh>
    <rPh sb="5" eb="7">
      <t>シュツリョク</t>
    </rPh>
    <rPh sb="8" eb="9">
      <t>コト</t>
    </rPh>
    <rPh sb="11" eb="12">
      <t>トウ</t>
    </rPh>
    <rPh sb="13" eb="15">
      <t>フクスウ</t>
    </rPh>
    <rPh sb="22" eb="24">
      <t>セッチ</t>
    </rPh>
    <rPh sb="26" eb="28">
      <t>バアイ</t>
    </rPh>
    <rPh sb="29" eb="31">
      <t>コベツ</t>
    </rPh>
    <rPh sb="38" eb="40">
      <t>キサイ</t>
    </rPh>
    <rPh sb="50" eb="52">
      <t>タイヨウ</t>
    </rPh>
    <rPh sb="52" eb="54">
      <t>デンチ</t>
    </rPh>
    <rPh sb="60" eb="66">
      <t>コウショウサイダイシュツリョク</t>
    </rPh>
    <rPh sb="67" eb="69">
      <t>テイカク</t>
    </rPh>
    <rPh sb="69" eb="71">
      <t>シュツリョク</t>
    </rPh>
    <rPh sb="73" eb="76">
      <t>ゴウケイチ</t>
    </rPh>
    <rPh sb="81" eb="83">
      <t>ミマン</t>
    </rPh>
    <rPh sb="97" eb="99">
      <t>ゾウセツ</t>
    </rPh>
    <rPh sb="100" eb="102">
      <t>バアイ</t>
    </rPh>
    <rPh sb="104" eb="106">
      <t>シンセツ</t>
    </rPh>
    <rPh sb="106" eb="107">
      <t>ブン</t>
    </rPh>
    <rPh sb="108" eb="110">
      <t>キゾン</t>
    </rPh>
    <rPh sb="110" eb="111">
      <t>ブン</t>
    </rPh>
    <rPh sb="112" eb="113">
      <t>ア</t>
    </rPh>
    <rPh sb="120" eb="122">
      <t>ミマン</t>
    </rPh>
    <phoneticPr fontId="15"/>
  </si>
  <si>
    <t>※２　太陽光発電設備の公称最大出力の合計値とは、 「太陽電池モジュールの公称最大出力（定格出力）の
　　　合計値」又は「パワーコンディショナーの公称最大出力（定格出力）」の小さい方の値をいい、
　　　小数点以下を切り捨てとする。なお、増設の場合は、太陽電池出力増加分のみが補助対象。</t>
    <rPh sb="117" eb="119">
      <t>ゾウセツ</t>
    </rPh>
    <rPh sb="120" eb="122">
      <t>バアイ</t>
    </rPh>
    <phoneticPr fontId="1"/>
  </si>
  <si>
    <t>　　　　有　　 ⇒　</t>
    <phoneticPr fontId="1"/>
  </si>
  <si>
    <t>同意書</t>
    <phoneticPr fontId="1"/>
  </si>
  <si>
    <t>様式１－６（第６条関係）</t>
    <phoneticPr fontId="1"/>
  </si>
  <si>
    <t>１　申請者の氏名</t>
    <phoneticPr fontId="1"/>
  </si>
  <si>
    <t>２　申請者の住所</t>
    <phoneticPr fontId="1"/>
  </si>
  <si>
    <t>４　補助対象設備の種類</t>
    <phoneticPr fontId="1"/>
  </si>
  <si>
    <t>計（税抜）</t>
    <rPh sb="0" eb="1">
      <t>ケイ</t>
    </rPh>
    <rPh sb="2" eb="4">
      <t>ゼイヌ</t>
    </rPh>
    <phoneticPr fontId="1"/>
  </si>
  <si>
    <t>計（税込）</t>
    <rPh sb="0" eb="1">
      <t>ケイ</t>
    </rPh>
    <rPh sb="2" eb="4">
      <t>ゼイコ</t>
    </rPh>
    <phoneticPr fontId="1"/>
  </si>
  <si>
    <t>〒</t>
    <phoneticPr fontId="1"/>
  </si>
  <si>
    <t>　　太陽光発電設備
　　蓄電池</t>
    <phoneticPr fontId="1"/>
  </si>
  <si>
    <t>（申請者との関係：</t>
    <rPh sb="6" eb="8">
      <t>カンケイ</t>
    </rPh>
    <phoneticPr fontId="15"/>
  </si>
  <si>
    <t>年　　　　月　　　　日</t>
    <rPh sb="0" eb="1">
      <t>ネン</t>
    </rPh>
    <rPh sb="5" eb="6">
      <t>ガツ</t>
    </rPh>
    <rPh sb="10" eb="11">
      <t>ニチ</t>
    </rPh>
    <phoneticPr fontId="1"/>
  </si>
  <si>
    <t>設置する箇所の
所有者の氏名</t>
    <rPh sb="0" eb="2">
      <t>セッチ</t>
    </rPh>
    <rPh sb="4" eb="6">
      <t>カショ</t>
    </rPh>
    <rPh sb="8" eb="11">
      <t>ショユウシャ</t>
    </rPh>
    <rPh sb="12" eb="14">
      <t>シメイ</t>
    </rPh>
    <phoneticPr fontId="15"/>
  </si>
  <si>
    <t>（12）契約書その他の契約を証する書類（工事着工予定日等が確認できる書類）</t>
    <phoneticPr fontId="1"/>
  </si>
  <si>
    <t>（13）補助対象設備を設置する住宅の登記事項証明書</t>
    <phoneticPr fontId="1"/>
  </si>
  <si>
    <t>（14）同意書（様式１－６）（既築住宅の所有者でない者が申請する場合に限る。）</t>
    <rPh sb="26" eb="27">
      <t>モノ</t>
    </rPh>
    <rPh sb="28" eb="30">
      <t>シンセイ</t>
    </rPh>
    <phoneticPr fontId="1"/>
  </si>
  <si>
    <t>同意者（建物・土地の所有者）</t>
    <rPh sb="4" eb="6">
      <t>タテモノ</t>
    </rPh>
    <rPh sb="7" eb="9">
      <t>トチ</t>
    </rPh>
    <phoneticPr fontId="1"/>
  </si>
  <si>
    <t>（４）電力会社と電力受給契約を締結していることが確認できる書類の写し</t>
    <phoneticPr fontId="1"/>
  </si>
  <si>
    <t>　　　（接続契約書、売電契約書等（固定価格買取制度、ＦＩＰ（Feed-in Premium）制度</t>
    <phoneticPr fontId="1"/>
  </si>
  <si>
    <t>　　　を利用しないことが分かるもの。）</t>
    <phoneticPr fontId="1"/>
  </si>
  <si>
    <t>＜備考＞他の補助金を受給する場合にあっては、備考欄に当該補助金名を記載すること。</t>
    <phoneticPr fontId="1"/>
  </si>
  <si>
    <t>　　　②①以外（　</t>
    <phoneticPr fontId="1"/>
  </si>
  <si>
    <t>所有権登記日</t>
    <rPh sb="0" eb="3">
      <t>ショユウケン</t>
    </rPh>
    <rPh sb="3" eb="5">
      <t>トウキ</t>
    </rPh>
    <rPh sb="5" eb="6">
      <t>ヒ</t>
    </rPh>
    <phoneticPr fontId="15"/>
  </si>
  <si>
    <t>所　有　関　係</t>
    <rPh sb="0" eb="1">
      <t>ショ</t>
    </rPh>
    <rPh sb="2" eb="3">
      <t>ユウ</t>
    </rPh>
    <rPh sb="4" eb="5">
      <t>セキ</t>
    </rPh>
    <rPh sb="6" eb="7">
      <t>カカリ</t>
    </rPh>
    <phoneticPr fontId="1"/>
  </si>
  <si>
    <t>既築住宅の
所有者の氏名</t>
    <rPh sb="0" eb="4">
      <t>キチクジュウタク</t>
    </rPh>
    <rPh sb="6" eb="9">
      <t>ショユウシャ</t>
    </rPh>
    <rPh sb="10" eb="12">
      <t>シメイ</t>
    </rPh>
    <phoneticPr fontId="15"/>
  </si>
  <si>
    <t>既築住宅の屋根上に
設置できない理由</t>
    <rPh sb="0" eb="4">
      <t>キチクジュウタク</t>
    </rPh>
    <rPh sb="5" eb="8">
      <t>ヤネジョウ</t>
    </rPh>
    <rPh sb="10" eb="12">
      <t>セッチ</t>
    </rPh>
    <rPh sb="16" eb="18">
      <t>リユウ</t>
    </rPh>
    <phoneticPr fontId="1"/>
  </si>
  <si>
    <t>※実績報告までに補助対象設備の所有権を申請者が取得していることが補助の要件。実績報告後も代金の支払いが完了するまで所有権を取得できない場合は補助対象外であるため、申請にあたっては事前に購入等契約の内容を確認しておくこと。</t>
    <rPh sb="1" eb="3">
      <t>ジッセキ</t>
    </rPh>
    <rPh sb="3" eb="5">
      <t>ホウコク</t>
    </rPh>
    <rPh sb="8" eb="14">
      <t>ホジョタイショウセツビ</t>
    </rPh>
    <rPh sb="15" eb="18">
      <t>ショユウケン</t>
    </rPh>
    <rPh sb="19" eb="22">
      <t>シンセイシャ</t>
    </rPh>
    <rPh sb="23" eb="25">
      <t>シュトク</t>
    </rPh>
    <rPh sb="32" eb="34">
      <t>ホジョ</t>
    </rPh>
    <rPh sb="35" eb="37">
      <t>ヨウケン</t>
    </rPh>
    <rPh sb="38" eb="40">
      <t>ジッセキ</t>
    </rPh>
    <rPh sb="44" eb="46">
      <t>ダイキン</t>
    </rPh>
    <rPh sb="57" eb="60">
      <t>ショユウケン</t>
    </rPh>
    <rPh sb="61" eb="63">
      <t>シュトク</t>
    </rPh>
    <rPh sb="67" eb="69">
      <t>バアイ</t>
    </rPh>
    <rPh sb="81" eb="83">
      <t>シンセイ</t>
    </rPh>
    <rPh sb="89" eb="91">
      <t>ジゼン</t>
    </rPh>
    <rPh sb="92" eb="94">
      <t>コウニュウ</t>
    </rPh>
    <rPh sb="94" eb="95">
      <t>トウ</t>
    </rPh>
    <phoneticPr fontId="1"/>
  </si>
  <si>
    <t>　　　①上記の既築住宅の屋根上</t>
    <rPh sb="4" eb="6">
      <t>ジョウキ</t>
    </rPh>
    <rPh sb="7" eb="9">
      <t>キチク</t>
    </rPh>
    <phoneticPr fontId="1"/>
  </si>
  <si>
    <t>補助対象設備の
購入等契約の内容確認
（所有権の取得状況）</t>
    <rPh sb="0" eb="6">
      <t>ホジョタイショウセツビ</t>
    </rPh>
    <rPh sb="8" eb="10">
      <t>コウニュウ</t>
    </rPh>
    <rPh sb="10" eb="11">
      <t>トウ</t>
    </rPh>
    <rPh sb="11" eb="13">
      <t>ケイヤク</t>
    </rPh>
    <rPh sb="14" eb="16">
      <t>ナイヨウ</t>
    </rPh>
    <rPh sb="16" eb="18">
      <t>カクニン</t>
    </rPh>
    <rPh sb="20" eb="23">
      <t>ショユウケン</t>
    </rPh>
    <rPh sb="24" eb="26">
      <t>シュトク</t>
    </rPh>
    <rPh sb="26" eb="28">
      <t>ジョウキョウ</t>
    </rPh>
    <phoneticPr fontId="15"/>
  </si>
  <si>
    <t>　　　　実績報告までに所有権を取得できる。</t>
    <rPh sb="4" eb="6">
      <t>ジッセキ</t>
    </rPh>
    <rPh sb="6" eb="8">
      <t>ホウコク</t>
    </rPh>
    <rPh sb="11" eb="14">
      <t>ショユウケン</t>
    </rPh>
    <rPh sb="15" eb="17">
      <t>シュトク</t>
    </rPh>
    <phoneticPr fontId="15"/>
  </si>
  <si>
    <t>　　　　実績報告までに所有権を取得できない。（※補助対象外）</t>
    <rPh sb="4" eb="6">
      <t>ジッセキ</t>
    </rPh>
    <rPh sb="6" eb="8">
      <t>ホウコク</t>
    </rPh>
    <rPh sb="11" eb="14">
      <t>ショユウケン</t>
    </rPh>
    <rPh sb="15" eb="17">
      <t>シュトク</t>
    </rPh>
    <rPh sb="24" eb="29">
      <t>ホジョタイショウガイ</t>
    </rPh>
    <phoneticPr fontId="15"/>
  </si>
  <si>
    <t>補助対象設備の購入等契約については、実績報告までに申請者が設備の所有権を取得できる内容となっているか。</t>
    <rPh sb="0" eb="6">
      <t>ホジョタイショウセツビ</t>
    </rPh>
    <rPh sb="7" eb="9">
      <t>コウニュウ</t>
    </rPh>
    <rPh sb="9" eb="10">
      <t>トウ</t>
    </rPh>
    <rPh sb="10" eb="12">
      <t>ケイヤク</t>
    </rPh>
    <rPh sb="18" eb="20">
      <t>ジッセキ</t>
    </rPh>
    <rPh sb="20" eb="22">
      <t>ホウコク</t>
    </rPh>
    <rPh sb="25" eb="27">
      <t>シンセイ</t>
    </rPh>
    <rPh sb="27" eb="28">
      <t>シャ</t>
    </rPh>
    <rPh sb="29" eb="31">
      <t>セツビ</t>
    </rPh>
    <rPh sb="32" eb="35">
      <t>ショユウケン</t>
    </rPh>
    <rPh sb="36" eb="38">
      <t>シュトク</t>
    </rPh>
    <rPh sb="41" eb="43">
      <t>ナイヨウ</t>
    </rPh>
    <phoneticPr fontId="1"/>
  </si>
  <si>
    <t>２　自家消費割合　※自家消費割合が３０％以上となる場合に限り補助対象</t>
    <rPh sb="2" eb="8">
      <t>ジカショウヒワリアイ</t>
    </rPh>
    <rPh sb="10" eb="16">
      <t>ジカショウヒワリアイ</t>
    </rPh>
    <rPh sb="20" eb="22">
      <t>イジョウ</t>
    </rPh>
    <rPh sb="25" eb="27">
      <t>バアイ</t>
    </rPh>
    <rPh sb="28" eb="29">
      <t>カギ</t>
    </rPh>
    <rPh sb="30" eb="32">
      <t>ホジョ</t>
    </rPh>
    <rPh sb="32" eb="34">
      <t>タイショウ</t>
    </rPh>
    <phoneticPr fontId="1"/>
  </si>
  <si>
    <t>上記「２　自家消費割合」の項目（A）、（B）の算出根拠資料を添付または枠内に記入すること。</t>
    <rPh sb="5" eb="11">
      <t>ジカショウヒワリアイ</t>
    </rPh>
    <rPh sb="13" eb="15">
      <t>コウモク</t>
    </rPh>
    <rPh sb="23" eb="25">
      <t>サンシュツ</t>
    </rPh>
    <rPh sb="35" eb="37">
      <t>ワクナイ</t>
    </rPh>
    <rPh sb="38" eb="40">
      <t>キニュウ</t>
    </rPh>
    <phoneticPr fontId="1"/>
  </si>
  <si>
    <t>（算出に当たっては、年間の電気料金請求書、検針票などを参考にすることが考えられる。なお、太陽光発電設備のみを設置し、蓄電池を導入しない場合は、　夜間（発電しない時間帯）の電力消費分を自家消費想定量に計上することはできない。）</t>
    <rPh sb="1" eb="3">
      <t>サンシュツ</t>
    </rPh>
    <rPh sb="4" eb="5">
      <t>ア</t>
    </rPh>
    <rPh sb="10" eb="12">
      <t>ネンカン</t>
    </rPh>
    <rPh sb="13" eb="20">
      <t>デンキリョウキンセイキュウショ</t>
    </rPh>
    <rPh sb="21" eb="24">
      <t>ケンシンヒョウ</t>
    </rPh>
    <rPh sb="27" eb="29">
      <t>サンコウ</t>
    </rPh>
    <rPh sb="35" eb="36">
      <t>カンガ</t>
    </rPh>
    <phoneticPr fontId="15"/>
  </si>
  <si>
    <t>　下記の①及び②の項目が確認できる単線結線図等の電気配線図を提出すること。なお、以下の枠内に電気配線図が記載できる場合は電気配線図の提出を省略できる。</t>
    <rPh sb="40" eb="42">
      <t>イカ</t>
    </rPh>
    <rPh sb="46" eb="48">
      <t>デンキ</t>
    </rPh>
    <rPh sb="48" eb="50">
      <t>ハイセン</t>
    </rPh>
    <rPh sb="50" eb="51">
      <t>ズ</t>
    </rPh>
    <rPh sb="57" eb="59">
      <t>バアイ</t>
    </rPh>
    <rPh sb="60" eb="65">
      <t>デンキハイセンズ</t>
    </rPh>
    <rPh sb="66" eb="68">
      <t>テイシュツ</t>
    </rPh>
    <rPh sb="69" eb="71">
      <t>ショウリャク</t>
    </rPh>
    <phoneticPr fontId="15"/>
  </si>
  <si>
    <t>３　補助対象設備を設置する建物・土地
　の所在地</t>
    <rPh sb="16" eb="18">
      <t>トチ</t>
    </rPh>
    <phoneticPr fontId="1"/>
  </si>
  <si>
    <t>申請対象設備を
設置する箇所の情報</t>
    <rPh sb="0" eb="2">
      <t>シンセイ</t>
    </rPh>
    <rPh sb="2" eb="4">
      <t>タイショウ</t>
    </rPh>
    <rPh sb="4" eb="6">
      <t>セツビ</t>
    </rPh>
    <rPh sb="8" eb="10">
      <t>セッチ</t>
    </rPh>
    <rPh sb="12" eb="14">
      <t>カショ</t>
    </rPh>
    <rPh sb="15" eb="17">
      <t>ジョウホウ</t>
    </rPh>
    <phoneticPr fontId="15"/>
  </si>
  <si>
    <t>（３）補助対象設備が新品であることが確認できる書類</t>
    <phoneticPr fontId="1"/>
  </si>
  <si>
    <t>　　　（メーカーの保証書または出荷証明書の写し等）</t>
    <phoneticPr fontId="1"/>
  </si>
  <si>
    <t>（７）補助対象設備のカタログ、パンフレット等の写し（設備仕様がわかるもの）</t>
    <phoneticPr fontId="1"/>
  </si>
  <si>
    <t>本事業で取得した設備については、法定耐用年数の期間、適切な管理・運用を図ること。</t>
    <rPh sb="0" eb="1">
      <t>ホン</t>
    </rPh>
    <rPh sb="1" eb="3">
      <t>ジギョウ</t>
    </rPh>
    <rPh sb="4" eb="6">
      <t>シュトク</t>
    </rPh>
    <rPh sb="8" eb="10">
      <t>セツビ</t>
    </rPh>
    <phoneticPr fontId="15"/>
  </si>
  <si>
    <t>既築住宅の情報
（太陽光発電設備で
発電した電力を
自家消費する住宅）</t>
    <rPh sb="0" eb="4">
      <t>キチクジュウタク</t>
    </rPh>
    <rPh sb="5" eb="7">
      <t>ジョウホウ</t>
    </rPh>
    <rPh sb="9" eb="16">
      <t>タイヨウコウハツデンセツビ</t>
    </rPh>
    <rPh sb="18" eb="20">
      <t>ハツデン</t>
    </rPh>
    <rPh sb="22" eb="24">
      <t>デンリョク</t>
    </rPh>
    <rPh sb="26" eb="28">
      <t>ジカ</t>
    </rPh>
    <rPh sb="32" eb="34">
      <t>ジュウタク</t>
    </rPh>
    <phoneticPr fontId="15"/>
  </si>
  <si>
    <t>住　所</t>
    <phoneticPr fontId="1"/>
  </si>
  <si>
    <t>※申請者と既築住宅の所有者が同じでない場合、　同意書（様式１－６）が必要</t>
    <rPh sb="34" eb="36">
      <t>ヒツヨウ</t>
    </rPh>
    <phoneticPr fontId="1"/>
  </si>
  <si>
    <t>※申請者と設置箇所の所有者が同じでない場合、同意書（様式１－６）が必要</t>
    <rPh sb="33" eb="35">
      <t>ヒツヨウ</t>
    </rPh>
    <phoneticPr fontId="1"/>
  </si>
  <si>
    <t>⇒②を選択した場合、以下の太枠囲内も記入すること。　</t>
    <rPh sb="3" eb="5">
      <t>センタク</t>
    </rPh>
    <rPh sb="13" eb="15">
      <t>フトワク</t>
    </rPh>
    <rPh sb="15" eb="16">
      <t>カコ</t>
    </rPh>
    <rPh sb="16" eb="17">
      <t>ナイ</t>
    </rPh>
    <phoneticPr fontId="1"/>
  </si>
  <si>
    <t>　　　　無（※補助対象外）　</t>
    <phoneticPr fontId="1"/>
  </si>
  <si>
    <t>計</t>
    <rPh sb="0" eb="1">
      <t>ケイ</t>
    </rPh>
    <phoneticPr fontId="1"/>
  </si>
  <si>
    <t>＜備考＞消費税は、その他欄に記載すること。</t>
    <rPh sb="11" eb="12">
      <t>ホカ</t>
    </rPh>
    <rPh sb="12" eb="13">
      <t>ラン</t>
    </rPh>
    <phoneticPr fontId="1"/>
  </si>
  <si>
    <t>様式１－８（第１３条関係）</t>
    <phoneticPr fontId="1"/>
  </si>
  <si>
    <t>様式１－７（第６条関係）</t>
    <phoneticPr fontId="1"/>
  </si>
  <si>
    <t>蓄電池価格確認書</t>
    <rPh sb="0" eb="3">
      <t>チクデンチ</t>
    </rPh>
    <rPh sb="3" eb="5">
      <t>カカク</t>
    </rPh>
    <rPh sb="5" eb="7">
      <t>カクニン</t>
    </rPh>
    <phoneticPr fontId="1"/>
  </si>
  <si>
    <t>メーカー名</t>
    <rPh sb="4" eb="5">
      <t>メイ</t>
    </rPh>
    <phoneticPr fontId="1"/>
  </si>
  <si>
    <t>パッケージ型番
（SII登録内容）</t>
    <rPh sb="5" eb="7">
      <t>カタバン</t>
    </rPh>
    <rPh sb="12" eb="14">
      <t>トウロク</t>
    </rPh>
    <rPh sb="14" eb="16">
      <t>ナイヨウ</t>
    </rPh>
    <phoneticPr fontId="1"/>
  </si>
  <si>
    <t>kWh</t>
    <phoneticPr fontId="1"/>
  </si>
  <si>
    <t>蓄電池価格（円/kWh）
（Ｂ）÷（Ａ）</t>
    <rPh sb="0" eb="3">
      <t>チクデンチ</t>
    </rPh>
    <rPh sb="3" eb="5">
      <t>カカク</t>
    </rPh>
    <phoneticPr fontId="1"/>
  </si>
  <si>
    <t>設備費（税抜き）</t>
    <rPh sb="0" eb="3">
      <t>セツビヒ</t>
    </rPh>
    <rPh sb="4" eb="6">
      <t>ゼイヌ</t>
    </rPh>
    <phoneticPr fontId="1"/>
  </si>
  <si>
    <t>工事費（税抜き）</t>
    <rPh sb="0" eb="3">
      <t>コウジヒ</t>
    </rPh>
    <phoneticPr fontId="1"/>
  </si>
  <si>
    <t>合計金額（税抜き）
（Ｂ）</t>
    <rPh sb="0" eb="2">
      <t>ゴウケイ</t>
    </rPh>
    <rPh sb="2" eb="4">
      <t>キンガク</t>
    </rPh>
    <phoneticPr fontId="1"/>
  </si>
  <si>
    <t>蓄電容量
（Ａ）</t>
    <rPh sb="0" eb="2">
      <t>チクデン</t>
    </rPh>
    <rPh sb="2" eb="4">
      <t>ヨウリョウ</t>
    </rPh>
    <phoneticPr fontId="1"/>
  </si>
  <si>
    <t>蓄電容量
（Ａ）</t>
    <phoneticPr fontId="1"/>
  </si>
  <si>
    <t>（小数点第２位以下切り捨て）</t>
    <phoneticPr fontId="1"/>
  </si>
  <si>
    <t>※付帯設備の購入費を含む。（太陽光発電設備を除く）</t>
    <phoneticPr fontId="1"/>
  </si>
  <si>
    <t>※蓄電池の設置に係る費用に限る。</t>
    <phoneticPr fontId="1"/>
  </si>
  <si>
    <t>（16）その他知事が必要と認める書類</t>
    <phoneticPr fontId="1"/>
  </si>
  <si>
    <t>調達が可能である。</t>
    <rPh sb="3" eb="5">
      <t>カノウ</t>
    </rPh>
    <phoneticPr fontId="1"/>
  </si>
  <si>
    <t>調達に努めたが困難である。</t>
    <rPh sb="3" eb="4">
      <t>ツト</t>
    </rPh>
    <rPh sb="7" eb="9">
      <t>コンナン</t>
    </rPh>
    <phoneticPr fontId="1"/>
  </si>
  <si>
    <t>（５）補助対象設備を設置する住宅の場所が確認できる位置図及び機器の配置図面
　　　（平面図、立面図等には補助対象設備の設置箇所を表示すること）</t>
    <rPh sb="3" eb="9">
      <t>ホジョタイショウセツビ</t>
    </rPh>
    <rPh sb="10" eb="12">
      <t>セッチ</t>
    </rPh>
    <rPh sb="14" eb="16">
      <t>ジュウタク</t>
    </rPh>
    <rPh sb="17" eb="19">
      <t>バショ</t>
    </rPh>
    <rPh sb="20" eb="22">
      <t>カクニン</t>
    </rPh>
    <rPh sb="25" eb="28">
      <t>イチズ</t>
    </rPh>
    <rPh sb="28" eb="29">
      <t>オヨ</t>
    </rPh>
    <rPh sb="30" eb="32">
      <t>キキ</t>
    </rPh>
    <rPh sb="33" eb="35">
      <t>ハイチ</t>
    </rPh>
    <rPh sb="35" eb="37">
      <t>ズメン</t>
    </rPh>
    <rPh sb="42" eb="45">
      <t>ヘイメンズ</t>
    </rPh>
    <rPh sb="46" eb="49">
      <t>リツメンズ</t>
    </rPh>
    <rPh sb="49" eb="50">
      <t>トウ</t>
    </rPh>
    <rPh sb="52" eb="58">
      <t>ホジョタイショウセツビ</t>
    </rPh>
    <rPh sb="59" eb="61">
      <t>セッチ</t>
    </rPh>
    <rPh sb="61" eb="63">
      <t>カショ</t>
    </rPh>
    <rPh sb="64" eb="66">
      <t>ヒョウジ</t>
    </rPh>
    <phoneticPr fontId="1"/>
  </si>
  <si>
    <t>設置箇所
（自己敷地内）　　　　　　　　　　　　　　　　　　　</t>
    <rPh sb="0" eb="2">
      <t>セッチ</t>
    </rPh>
    <rPh sb="2" eb="4">
      <t>カショ</t>
    </rPh>
    <rPh sb="6" eb="11">
      <t>ジコシキチナイ</t>
    </rPh>
    <phoneticPr fontId="1"/>
  </si>
  <si>
    <t>（自署）</t>
    <rPh sb="1" eb="3">
      <t>ジショ</t>
    </rPh>
    <phoneticPr fontId="1"/>
  </si>
  <si>
    <t>　私が所有する（建物・土地）について、次の者が補助対象設備を設置すること及び令和７年度徳島県地域脱炭素移行・再エネ推進事業補助金を申請することについて同意します。</t>
    <rPh sb="1" eb="2">
      <t>ワタシ</t>
    </rPh>
    <rPh sb="3" eb="5">
      <t>ショユウ</t>
    </rPh>
    <rPh sb="11" eb="13">
      <t>トチ</t>
    </rPh>
    <rPh sb="21" eb="22">
      <t>モノ</t>
    </rPh>
    <rPh sb="61" eb="64">
      <t>ホジョキン</t>
    </rPh>
    <phoneticPr fontId="1"/>
  </si>
  <si>
    <t>（</t>
    <phoneticPr fontId="1"/>
  </si>
  <si>
    <t>　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phoneticPr fontId="1"/>
  </si>
  <si>
    <t>　⇒調達できない場合はその主な理由を記載</t>
    <rPh sb="2" eb="4">
      <t>チョウタツ</t>
    </rPh>
    <rPh sb="8" eb="10">
      <t>バアイ</t>
    </rPh>
    <rPh sb="13" eb="14">
      <t>オモ</t>
    </rPh>
    <rPh sb="15" eb="17">
      <t>リユウ</t>
    </rPh>
    <rPh sb="18" eb="20">
      <t>キサイ</t>
    </rPh>
    <phoneticPr fontId="1"/>
  </si>
  <si>
    <t>余剰電力の売電有無
※FIT・FIPは対象外</t>
    <rPh sb="0" eb="2">
      <t>ヨジョウ</t>
    </rPh>
    <rPh sb="2" eb="4">
      <t>デンリョク</t>
    </rPh>
    <rPh sb="5" eb="7">
      <t>バイデン</t>
    </rPh>
    <rPh sb="7" eb="9">
      <t>ウム</t>
    </rPh>
    <rPh sb="19" eb="22">
      <t>タイショウガイ</t>
    </rPh>
    <phoneticPr fontId="15"/>
  </si>
  <si>
    <r>
      <rPr>
        <sz val="11"/>
        <rFont val="ＭＳ Ｐ明朝"/>
        <family val="1"/>
        <charset val="128"/>
      </rPr>
      <t>太陽電池
モジュール</t>
    </r>
    <r>
      <rPr>
        <sz val="10"/>
        <rFont val="ＭＳ Ｐ明朝"/>
        <family val="1"/>
        <charset val="128"/>
      </rPr>
      <t xml:space="preserve">
</t>
    </r>
    <r>
      <rPr>
        <sz val="8"/>
        <rFont val="ＭＳ Ｐ明朝"/>
        <family val="1"/>
        <charset val="128"/>
      </rPr>
      <t>※１</t>
    </r>
    <rPh sb="0" eb="4">
      <t>タイヨウデンチ</t>
    </rPh>
    <phoneticPr fontId="15"/>
  </si>
  <si>
    <r>
      <t>太陽光発電設備の
公称最大出力の合計値
（１０ｋＷ未満が対象）　</t>
    </r>
    <r>
      <rPr>
        <sz val="10"/>
        <rFont val="ＭＳ Ｐ明朝"/>
        <family val="1"/>
        <charset val="128"/>
      </rPr>
      <t xml:space="preserve">
</t>
    </r>
    <r>
      <rPr>
        <sz val="8"/>
        <rFont val="ＭＳ Ｐ明朝"/>
        <family val="1"/>
        <charset val="128"/>
      </rPr>
      <t>※２</t>
    </r>
    <phoneticPr fontId="1"/>
  </si>
  <si>
    <r>
      <t xml:space="preserve">太陽電池出力増加分
</t>
    </r>
    <r>
      <rPr>
        <sz val="8"/>
        <rFont val="ＭＳ Ｐ明朝"/>
        <family val="1"/>
        <charset val="128"/>
      </rPr>
      <t>※最低1㎾以上出力が増加することが必要</t>
    </r>
    <rPh sb="0" eb="2">
      <t>タイヨウ</t>
    </rPh>
    <rPh sb="2" eb="4">
      <t>デンチ</t>
    </rPh>
    <rPh sb="4" eb="6">
      <t>シュツリョク</t>
    </rPh>
    <rPh sb="6" eb="8">
      <t>ゾウカ</t>
    </rPh>
    <rPh sb="8" eb="9">
      <t>ブン</t>
    </rPh>
    <rPh sb="11" eb="13">
      <t>サイテイ</t>
    </rPh>
    <rPh sb="15" eb="17">
      <t>イジョウ</t>
    </rPh>
    <rPh sb="17" eb="19">
      <t>シュツリョク</t>
    </rPh>
    <rPh sb="20" eb="22">
      <t>ゾウカ</t>
    </rPh>
    <rPh sb="27" eb="29">
      <t>ヒツヨウ</t>
    </rPh>
    <phoneticPr fontId="1"/>
  </si>
  <si>
    <r>
      <t xml:space="preserve">設備購入費（税抜）
</t>
    </r>
    <r>
      <rPr>
        <sz val="8"/>
        <rFont val="ＭＳ Ｐ明朝"/>
        <family val="1"/>
        <charset val="128"/>
      </rPr>
      <t>※付帯設備の購入費を含む。（蓄電池を除く）</t>
    </r>
    <rPh sb="2" eb="4">
      <t>コウニュウ</t>
    </rPh>
    <phoneticPr fontId="15"/>
  </si>
  <si>
    <r>
      <t xml:space="preserve">工事費（税抜）
</t>
    </r>
    <r>
      <rPr>
        <sz val="8"/>
        <rFont val="ＭＳ Ｐ明朝"/>
        <family val="1"/>
        <charset val="128"/>
      </rPr>
      <t>※太陽光発電設備の設置に係る費用に限る。</t>
    </r>
    <phoneticPr fontId="1"/>
  </si>
  <si>
    <r>
      <rPr>
        <sz val="11"/>
        <rFont val="ＭＳ Ｐ明朝"/>
        <family val="1"/>
        <charset val="128"/>
      </rPr>
      <t>補助金の交付申請額</t>
    </r>
    <r>
      <rPr>
        <sz val="10"/>
        <rFont val="ＭＳ Ｐ明朝"/>
        <family val="1"/>
        <charset val="128"/>
      </rPr>
      <t xml:space="preserve">
</t>
    </r>
    <r>
      <rPr>
        <sz val="8"/>
        <rFont val="ＭＳ Ｐ明朝"/>
        <family val="1"/>
        <charset val="128"/>
      </rPr>
      <t>※上限額３５万円（公称最大出力の合計値（ｋＷ）×７万円）</t>
    </r>
    <phoneticPr fontId="1"/>
  </si>
  <si>
    <r>
      <t>□　（１）年間発電量【想定】（Ａ）　⇒　</t>
    </r>
    <r>
      <rPr>
        <b/>
        <u/>
        <sz val="11"/>
        <rFont val="ＭＳ Ｐ明朝"/>
        <family val="1"/>
        <charset val="128"/>
      </rPr>
      <t>月別の推定発電量をシミュレーションした資料</t>
    </r>
    <r>
      <rPr>
        <u/>
        <sz val="11"/>
        <rFont val="ＭＳ Ｐ明朝"/>
        <family val="1"/>
        <charset val="128"/>
      </rPr>
      <t>を添付</t>
    </r>
    <rPh sb="42" eb="44">
      <t>テンプ</t>
    </rPh>
    <phoneticPr fontId="1"/>
  </si>
  <si>
    <r>
      <t>□　（２）年間自家消費量【想定】（B)　⇒　</t>
    </r>
    <r>
      <rPr>
        <b/>
        <u/>
        <sz val="11"/>
        <rFont val="ＭＳ Ｐ明朝"/>
        <family val="1"/>
        <charset val="128"/>
      </rPr>
      <t>算出の考え方や計算過程を説明した資料</t>
    </r>
    <r>
      <rPr>
        <u/>
        <sz val="11"/>
        <rFont val="ＭＳ Ｐ明朝"/>
        <family val="1"/>
        <charset val="128"/>
      </rPr>
      <t>を添付</t>
    </r>
    <rPh sb="29" eb="31">
      <t>ケイサン</t>
    </rPh>
    <rPh sb="31" eb="33">
      <t>カテイ</t>
    </rPh>
    <rPh sb="41" eb="43">
      <t>テンプ</t>
    </rPh>
    <phoneticPr fontId="1"/>
  </si>
  <si>
    <t>（５）太陽光発電設備と直接連系していることが確認できる電気配線図面等の書類
　　　（交付申請時の図面から変更が生じた場合に限る。）</t>
    <rPh sb="35" eb="37">
      <t>ショルイ</t>
    </rPh>
    <rPh sb="42" eb="44">
      <t>コウフ</t>
    </rPh>
    <rPh sb="44" eb="46">
      <t>シンセイ</t>
    </rPh>
    <rPh sb="46" eb="47">
      <t>トキ</t>
    </rPh>
    <rPh sb="48" eb="50">
      <t>ズメン</t>
    </rPh>
    <rPh sb="52" eb="54">
      <t>ヘンコウ</t>
    </rPh>
    <rPh sb="55" eb="56">
      <t>ショウ</t>
    </rPh>
    <rPh sb="58" eb="60">
      <t>バアイ</t>
    </rPh>
    <rPh sb="61" eb="62">
      <t>カギ</t>
    </rPh>
    <phoneticPr fontId="1"/>
  </si>
  <si>
    <t>（６）収支精算書（様式１－８）</t>
    <rPh sb="3" eb="5">
      <t>シュウシ</t>
    </rPh>
    <rPh sb="5" eb="8">
      <t>セイサンショ</t>
    </rPh>
    <rPh sb="9" eb="11">
      <t>ヨウシキ</t>
    </rPh>
    <phoneticPr fontId="1"/>
  </si>
  <si>
    <t>（15）蓄電池価格確認書（様式１－７）（蓄電池を導入する場合に限る。）</t>
    <rPh sb="13" eb="15">
      <t>ヨウシキ</t>
    </rPh>
    <rPh sb="24" eb="26">
      <t>ドウニュウ</t>
    </rPh>
    <phoneticPr fontId="1"/>
  </si>
  <si>
    <r>
      <t xml:space="preserve">補助金の交付申請額
</t>
    </r>
    <r>
      <rPr>
        <sz val="6"/>
        <rFont val="ＭＳ Ｐ明朝"/>
        <family val="1"/>
        <charset val="128"/>
      </rPr>
      <t>※「補助対象経費の１／３」又は「蓄電システム価格１５．５万円/kWh（工事費込み・税抜き）の１／３」の小さい方の値。ただし、補助上限額は２５万８千円とする。</t>
    </r>
    <rPh sb="80" eb="81">
      <t>マン</t>
    </rPh>
    <rPh sb="82" eb="83">
      <t>セン</t>
    </rPh>
    <phoneticPr fontId="1"/>
  </si>
  <si>
    <t>（徳島県地域脱炭素移行・再エネ推進事業補助金）</t>
    <rPh sb="1" eb="4">
      <t>トクシマケン</t>
    </rPh>
    <rPh sb="4" eb="6">
      <t>チイキ</t>
    </rPh>
    <rPh sb="6" eb="7">
      <t>ダツ</t>
    </rPh>
    <rPh sb="7" eb="9">
      <t>タンソ</t>
    </rPh>
    <rPh sb="9" eb="11">
      <t>イコウ</t>
    </rPh>
    <rPh sb="12" eb="13">
      <t>サイ</t>
    </rPh>
    <rPh sb="15" eb="17">
      <t>スイシン</t>
    </rPh>
    <rPh sb="17" eb="19">
      <t>ジギョウ</t>
    </rPh>
    <rPh sb="19" eb="22">
      <t>ホジョキン</t>
    </rPh>
    <phoneticPr fontId="1"/>
  </si>
  <si>
    <t>　補助対象設備である蓄電池の目標価格（１２．５万円/kWh（工事費込み・税抜き））以下での調達（施工含む。）可否について確認※を行った結果、</t>
    <rPh sb="1" eb="7">
      <t>ホジョタイショウセツビ</t>
    </rPh>
    <rPh sb="14" eb="16">
      <t>モクヒョウ</t>
    </rPh>
    <rPh sb="41" eb="43">
      <t>イカ</t>
    </rPh>
    <rPh sb="45" eb="47">
      <t>チョウタツ</t>
    </rPh>
    <rPh sb="54" eb="56">
      <t>カヒ</t>
    </rPh>
    <rPh sb="60" eb="62">
      <t>カクニン</t>
    </rPh>
    <phoneticPr fontId="1"/>
  </si>
  <si>
    <t>※目標価格以下となる蓄電池の調達可否を確認するに当たっては、複数者からの見積りの取得や、販売事業者に対する確認を行うこと。</t>
    <rPh sb="1" eb="3">
      <t>モクヒョウ</t>
    </rPh>
    <rPh sb="3" eb="5">
      <t>カカク</t>
    </rPh>
    <rPh sb="5" eb="7">
      <t>イカ</t>
    </rPh>
    <rPh sb="10" eb="13">
      <t>チクデンチ</t>
    </rPh>
    <rPh sb="14" eb="16">
      <t>チョウタツ</t>
    </rPh>
    <rPh sb="16" eb="18">
      <t>カヒ</t>
    </rPh>
    <rPh sb="19" eb="21">
      <t>カクニン</t>
    </rPh>
    <rPh sb="24" eb="25">
      <t>ア</t>
    </rPh>
    <rPh sb="30" eb="32">
      <t>フクスウ</t>
    </rPh>
    <rPh sb="32" eb="33">
      <t>シャ</t>
    </rPh>
    <rPh sb="40" eb="42">
      <t>シュトク</t>
    </rPh>
    <rPh sb="50" eb="51">
      <t>タイ</t>
    </rPh>
    <rPh sb="53" eb="55">
      <t>カクニン</t>
    </rPh>
    <rPh sb="56" eb="57">
      <t>オコナ</t>
    </rPh>
    <phoneticPr fontId="1"/>
  </si>
  <si>
    <t>年　　　月　　　日付け徳島県指令サ第　    　　号</t>
    <phoneticPr fontId="1"/>
  </si>
  <si>
    <t>（２）補助金交付決定を受けた補助金額が、交付申請額に達しない場合においても、異議がな
　　いこと。</t>
    <phoneticPr fontId="1"/>
  </si>
  <si>
    <t>（１）補助事業変更（中止・廃止）の内容及び理由書</t>
    <phoneticPr fontId="1"/>
  </si>
  <si>
    <t>（２）その他必要な書類</t>
    <phoneticPr fontId="1"/>
  </si>
  <si>
    <t>予算額
Ａ</t>
    <rPh sb="0" eb="3">
      <t>ヨサンガク</t>
    </rPh>
    <phoneticPr fontId="15"/>
  </si>
  <si>
    <t>精算額
Ｂ</t>
    <rPh sb="0" eb="3">
      <t>セイサンガク</t>
    </rPh>
    <phoneticPr fontId="15"/>
  </si>
  <si>
    <t>差引額
Ａ－Ｂ</t>
    <rPh sb="0" eb="1">
      <t>サ</t>
    </rPh>
    <rPh sb="1" eb="2">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</si>
</sst>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枚&quot;"/>
    <numFmt numFmtId="177" formatCode="General\W"/>
    <numFmt numFmtId="178" formatCode="General\k\W"/>
    <numFmt numFmtId="179" formatCode="General&quot;台&quot;"/>
    <numFmt numFmtId="180" formatCode="0;&quot;▲ &quot;0"/>
    <numFmt numFmtId="181" formatCode="#,##0;&quot;▲ &quot;#,##0"/>
    <numFmt numFmtId="182" formatCode="0.0"/>
    <numFmt numFmtId="183" formatCode="[$-411]ge\.m\.d;@"/>
  </numFmts>
  <fonts count="44">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u/>
      <sz val="11"/>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b/>
      <sz val="9"/>
      <color indexed="81"/>
      <name val="MS P ゴシック"/>
      <family val="3"/>
      <charset val="128"/>
    </font>
    <font>
      <sz val="11"/>
      <name val="ＭＳ 明朝"/>
      <family val="1"/>
      <charset val="128"/>
    </font>
    <font>
      <sz val="11"/>
      <color theme="1"/>
      <name val="Yu Gothic"/>
      <family val="2"/>
      <scheme val="minor"/>
    </font>
    <font>
      <sz val="11"/>
      <color theme="1"/>
      <name val="Yu Gothic"/>
      <family val="3"/>
      <scheme val="minor"/>
    </font>
    <font>
      <sz val="11"/>
      <color theme="1"/>
      <name val="ＭＳ Ｐ明朝"/>
      <family val="1"/>
    </font>
    <font>
      <sz val="12"/>
      <color theme="1"/>
      <name val="ＭＳ Ｐ明朝"/>
      <family val="1"/>
    </font>
    <font>
      <sz val="11"/>
      <name val="ＭＳ Ｐ明朝"/>
      <family val="1"/>
    </font>
    <font>
      <sz val="6"/>
      <name val="Yu Gothic"/>
      <family val="3"/>
      <scheme val="minor"/>
    </font>
    <font>
      <sz val="11"/>
      <color rgb="FFFF0000"/>
      <name val="ＭＳ Ｐ明朝"/>
      <family val="1"/>
    </font>
    <font>
      <sz val="11"/>
      <color theme="1"/>
      <name val="ＭＳ Ｐ明朝"/>
      <family val="1"/>
      <charset val="128"/>
    </font>
    <font>
      <sz val="10"/>
      <color theme="1"/>
      <name val="ＭＳ Ｐ明朝"/>
      <family val="1"/>
    </font>
    <font>
      <sz val="11"/>
      <color rgb="FFFF0000"/>
      <name val="Yu Gothic"/>
      <family val="3"/>
      <scheme val="minor"/>
    </font>
    <font>
      <sz val="11"/>
      <color theme="1"/>
      <name val="ＭＳ Ｐゴシック"/>
      <family val="3"/>
      <charset val="128"/>
    </font>
    <font>
      <sz val="10"/>
      <name val="ＭＳ Ｐ明朝"/>
      <family val="1"/>
      <charset val="128"/>
    </font>
    <font>
      <sz val="11"/>
      <name val="Yu Gothic"/>
      <family val="3"/>
      <scheme val="minor"/>
    </font>
    <font>
      <sz val="11"/>
      <name val="ＭＳ Ｐ明朝"/>
      <family val="1"/>
      <charset val="128"/>
    </font>
    <font>
      <sz val="9"/>
      <color indexed="81"/>
      <name val="MS P ゴシック"/>
      <family val="3"/>
      <charset val="128"/>
    </font>
    <font>
      <sz val="12"/>
      <color indexed="81"/>
      <name val="MS P ゴシック"/>
      <family val="3"/>
      <charset val="128"/>
    </font>
    <font>
      <sz val="12"/>
      <color indexed="8"/>
      <name val="MS P ゴシック"/>
      <family val="3"/>
      <charset val="128"/>
    </font>
    <font>
      <u/>
      <sz val="12"/>
      <color indexed="8"/>
      <name val="MS P ゴシック"/>
      <family val="3"/>
      <charset val="128"/>
    </font>
    <font>
      <sz val="11"/>
      <name val="Yu Gothic"/>
      <family val="3"/>
      <charset val="128"/>
      <scheme val="minor"/>
    </font>
    <font>
      <b/>
      <sz val="11"/>
      <color theme="1"/>
      <name val="Yu Gothic"/>
      <family val="3"/>
      <charset val="128"/>
      <scheme val="minor"/>
    </font>
    <font>
      <sz val="11"/>
      <color theme="1"/>
      <name val="Yu Gothic"/>
      <family val="3"/>
      <charset val="128"/>
      <scheme val="minor"/>
    </font>
    <font>
      <b/>
      <sz val="11"/>
      <color indexed="81"/>
      <name val="MS P ゴシック"/>
      <family val="3"/>
      <charset val="128"/>
    </font>
    <font>
      <sz val="12"/>
      <name val="ＭＳ Ｐ明朝"/>
      <family val="1"/>
      <charset val="128"/>
    </font>
    <font>
      <u/>
      <sz val="11"/>
      <color theme="10"/>
      <name val="Yu Gothic"/>
      <family val="2"/>
      <scheme val="minor"/>
    </font>
    <font>
      <sz val="12"/>
      <color indexed="10"/>
      <name val="MS P ゴシック"/>
      <family val="3"/>
      <charset val="128"/>
    </font>
    <font>
      <sz val="9"/>
      <name val="ＭＳ Ｐ明朝"/>
      <family val="1"/>
      <charset val="128"/>
    </font>
    <font>
      <sz val="8"/>
      <name val="ＭＳ Ｐ明朝"/>
      <family val="1"/>
      <charset val="128"/>
    </font>
    <font>
      <sz val="12"/>
      <name val="ＭＳ Ｐ明朝"/>
      <family val="1"/>
    </font>
    <font>
      <b/>
      <u/>
      <sz val="11"/>
      <name val="ＭＳ Ｐ明朝"/>
      <family val="1"/>
      <charset val="128"/>
    </font>
    <font>
      <u/>
      <sz val="11"/>
      <name val="ＭＳ Ｐ明朝"/>
      <family val="1"/>
      <charset val="128"/>
    </font>
    <font>
      <sz val="11"/>
      <name val="Yu Gothic"/>
      <family val="2"/>
      <scheme val="minor"/>
    </font>
    <font>
      <sz val="10"/>
      <name val="ＭＳ Ｐ明朝"/>
      <family val="1"/>
    </font>
    <font>
      <sz val="12"/>
      <name val="ＭＳ 明朝"/>
      <family val="1"/>
      <charset val="128"/>
    </font>
    <font>
      <sz val="6"/>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5">
    <xf numFmtId="0" fontId="0" fillId="0" borderId="0"/>
    <xf numFmtId="38" fontId="10" fillId="0" borderId="0" applyFont="0" applyFill="0" applyBorder="0" applyAlignment="0" applyProtection="0">
      <alignment vertical="center"/>
    </xf>
    <xf numFmtId="0" fontId="11" fillId="0" borderId="0"/>
    <xf numFmtId="38" fontId="11" fillId="0" borderId="0" applyFont="0" applyFill="0" applyBorder="0" applyAlignment="0" applyProtection="0">
      <alignment vertical="center"/>
    </xf>
    <xf numFmtId="0" fontId="33" fillId="0" borderId="0" applyNumberFormat="0" applyFill="0" applyBorder="0" applyAlignment="0" applyProtection="0"/>
  </cellStyleXfs>
  <cellXfs count="594">
    <xf numFmtId="0" fontId="0" fillId="0" borderId="0" xfId="0"/>
    <xf numFmtId="0" fontId="0" fillId="0" borderId="0" xfId="0" applyAlignment="1">
      <alignment wrapText="1"/>
    </xf>
    <xf numFmtId="0" fontId="2" fillId="0" borderId="0" xfId="0" applyFont="1"/>
    <xf numFmtId="0" fontId="2" fillId="2" borderId="0" xfId="0" applyFont="1" applyFill="1"/>
    <xf numFmtId="0" fontId="0" fillId="2" borderId="0" xfId="0" applyFill="1"/>
    <xf numFmtId="0" fontId="2" fillId="2" borderId="0" xfId="0" applyFont="1" applyFill="1" applyAlignment="1">
      <alignment horizontal="left" vertical="center" wrapText="1"/>
    </xf>
    <xf numFmtId="0" fontId="2" fillId="2" borderId="28" xfId="0" applyFont="1" applyFill="1" applyBorder="1" applyAlignment="1">
      <alignment vertical="center" wrapText="1"/>
    </xf>
    <xf numFmtId="0" fontId="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40" xfId="0" applyFill="1" applyBorder="1" applyAlignment="1">
      <alignment vertical="center"/>
    </xf>
    <xf numFmtId="0" fontId="0" fillId="2" borderId="39" xfId="0" applyFill="1" applyBorder="1" applyAlignment="1">
      <alignment vertical="center"/>
    </xf>
    <xf numFmtId="0" fontId="0" fillId="2" borderId="41" xfId="0" applyFill="1" applyBorder="1" applyAlignment="1">
      <alignment vertical="center"/>
    </xf>
    <xf numFmtId="0" fontId="2" fillId="2" borderId="0" xfId="0" applyFont="1" applyFill="1" applyAlignment="1">
      <alignment horizontal="right" vertical="center"/>
    </xf>
    <xf numFmtId="0" fontId="6" fillId="2" borderId="0" xfId="0" applyFont="1" applyFill="1" applyAlignment="1">
      <alignment vertical="center" wrapText="1"/>
    </xf>
    <xf numFmtId="0" fontId="6" fillId="2" borderId="39" xfId="0" applyFont="1" applyFill="1" applyBorder="1" applyAlignment="1">
      <alignment vertical="center" wrapText="1"/>
    </xf>
    <xf numFmtId="0" fontId="2" fillId="2" borderId="0" xfId="0" applyFont="1" applyFill="1" applyAlignment="1"/>
    <xf numFmtId="0" fontId="12" fillId="2" borderId="0" xfId="2" applyFont="1" applyFill="1" applyAlignment="1">
      <alignment vertical="center"/>
    </xf>
    <xf numFmtId="0" fontId="11" fillId="2" borderId="0" xfId="2" applyFill="1"/>
    <xf numFmtId="0" fontId="11" fillId="0" borderId="0" xfId="2"/>
    <xf numFmtId="0" fontId="11" fillId="2" borderId="0" xfId="2" applyFill="1" applyAlignment="1">
      <alignment vertical="center"/>
    </xf>
    <xf numFmtId="0" fontId="12" fillId="2" borderId="0" xfId="2" applyFont="1" applyFill="1" applyAlignment="1">
      <alignment vertical="center" wrapText="1"/>
    </xf>
    <xf numFmtId="0" fontId="14" fillId="2" borderId="0" xfId="2" applyFont="1" applyFill="1" applyAlignment="1">
      <alignment horizontal="left" vertical="center"/>
    </xf>
    <xf numFmtId="0" fontId="12" fillId="0" borderId="0" xfId="2" applyFont="1"/>
    <xf numFmtId="0" fontId="12" fillId="2" borderId="0" xfId="2" applyFont="1" applyFill="1"/>
    <xf numFmtId="0" fontId="11" fillId="0" borderId="0" xfId="2" applyAlignment="1">
      <alignment shrinkToFit="1"/>
    </xf>
    <xf numFmtId="0" fontId="11" fillId="0" borderId="0" xfId="2" applyAlignment="1">
      <alignment horizontal="left"/>
    </xf>
    <xf numFmtId="0" fontId="19" fillId="0" borderId="0" xfId="2" applyFont="1"/>
    <xf numFmtId="0" fontId="20" fillId="0" borderId="0" xfId="2" applyFont="1"/>
    <xf numFmtId="0" fontId="22" fillId="0" borderId="0" xfId="2" applyFont="1"/>
    <xf numFmtId="0" fontId="23" fillId="2" borderId="0" xfId="2" applyFont="1" applyFill="1"/>
    <xf numFmtId="0" fontId="13" fillId="2" borderId="0" xfId="2" applyFont="1" applyFill="1" applyAlignment="1">
      <alignment horizontal="center" vertical="center"/>
    </xf>
    <xf numFmtId="0" fontId="19" fillId="0" borderId="0" xfId="2" applyFont="1" applyAlignment="1">
      <alignment shrinkToFit="1"/>
    </xf>
    <xf numFmtId="0" fontId="18" fillId="2" borderId="0" xfId="2" applyFont="1" applyFill="1" applyAlignment="1">
      <alignment horizontal="left" vertical="center"/>
    </xf>
    <xf numFmtId="0" fontId="16" fillId="2" borderId="0" xfId="2" applyFont="1" applyFill="1" applyAlignment="1">
      <alignment horizontal="left" vertical="center"/>
    </xf>
    <xf numFmtId="0" fontId="11" fillId="3" borderId="0" xfId="2" applyFill="1"/>
    <xf numFmtId="0" fontId="12" fillId="2" borderId="0" xfId="2" applyFont="1" applyFill="1" applyAlignment="1">
      <alignment vertical="center"/>
    </xf>
    <xf numFmtId="0" fontId="12" fillId="2" borderId="0" xfId="2" applyFont="1" applyFill="1" applyAlignment="1">
      <alignment vertical="center"/>
    </xf>
    <xf numFmtId="0" fontId="12" fillId="2" borderId="0" xfId="2" applyFont="1" applyFill="1" applyBorder="1" applyAlignment="1">
      <alignment vertical="top" wrapText="1"/>
    </xf>
    <xf numFmtId="0" fontId="2" fillId="2" borderId="1" xfId="0" applyFont="1" applyFill="1" applyBorder="1" applyAlignment="1">
      <alignment vertical="center"/>
    </xf>
    <xf numFmtId="38" fontId="12" fillId="2" borderId="0" xfId="1" applyFont="1" applyFill="1" applyAlignment="1"/>
    <xf numFmtId="0" fontId="7" fillId="2" borderId="32" xfId="0" applyFont="1" applyFill="1" applyBorder="1" applyAlignment="1">
      <alignment horizontal="center" vertical="center"/>
    </xf>
    <xf numFmtId="0" fontId="28" fillId="0" borderId="10" xfId="0" applyFont="1" applyBorder="1"/>
    <xf numFmtId="0" fontId="28" fillId="0" borderId="12" xfId="0" applyFont="1" applyBorder="1"/>
    <xf numFmtId="0" fontId="28" fillId="0" borderId="11" xfId="0" applyFont="1" applyBorder="1" applyAlignment="1">
      <alignment horizontal="right"/>
    </xf>
    <xf numFmtId="183" fontId="28" fillId="0" borderId="1" xfId="0" applyNumberFormat="1" applyFont="1" applyBorder="1" applyAlignment="1">
      <alignment horizontal="center"/>
    </xf>
    <xf numFmtId="0" fontId="28" fillId="0" borderId="1" xfId="0" applyFont="1" applyBorder="1" applyAlignment="1">
      <alignment horizontal="center"/>
    </xf>
    <xf numFmtId="0" fontId="29" fillId="0" borderId="0" xfId="0" applyFont="1"/>
    <xf numFmtId="0" fontId="30" fillId="0" borderId="0" xfId="0" applyFont="1"/>
    <xf numFmtId="38" fontId="11" fillId="0" borderId="0" xfId="2" applyNumberFormat="1"/>
    <xf numFmtId="0" fontId="12" fillId="0" borderId="1" xfId="2" applyFont="1" applyBorder="1" applyAlignment="1">
      <alignment horizontal="center" vertical="center"/>
    </xf>
    <xf numFmtId="0" fontId="11" fillId="0" borderId="1" xfId="2" applyBorder="1" applyAlignment="1">
      <alignment horizontal="center" vertical="center"/>
    </xf>
    <xf numFmtId="38" fontId="17" fillId="0" borderId="1" xfId="2" applyNumberFormat="1" applyFont="1" applyBorder="1" applyAlignment="1">
      <alignment horizontal="center" vertical="center"/>
    </xf>
    <xf numFmtId="0" fontId="12" fillId="2" borderId="0" xfId="2" applyFont="1" applyFill="1" applyAlignment="1">
      <alignment horizontal="left" vertical="center"/>
    </xf>
    <xf numFmtId="0" fontId="0" fillId="0" borderId="0" xfId="0" applyAlignment="1">
      <alignment shrinkToFit="1"/>
    </xf>
    <xf numFmtId="0" fontId="11" fillId="0" borderId="1" xfId="2" applyBorder="1" applyAlignment="1">
      <alignment horizontal="center" vertical="center" shrinkToFit="1"/>
    </xf>
    <xf numFmtId="38" fontId="23" fillId="0" borderId="1" xfId="2" applyNumberFormat="1" applyFont="1" applyBorder="1" applyAlignment="1">
      <alignment horizontal="center" vertical="center"/>
    </xf>
    <xf numFmtId="0" fontId="12" fillId="2" borderId="0" xfId="2" applyFont="1" applyFill="1" applyBorder="1" applyAlignment="1">
      <alignment horizontal="center" vertical="center"/>
    </xf>
    <xf numFmtId="0" fontId="2" fillId="2" borderId="0" xfId="0" applyFont="1" applyFill="1" applyAlignment="1">
      <alignment horizontal="center" vertical="center"/>
    </xf>
    <xf numFmtId="0" fontId="23" fillId="2" borderId="4" xfId="2" applyFont="1" applyFill="1" applyBorder="1" applyAlignment="1">
      <alignment vertical="center"/>
    </xf>
    <xf numFmtId="0" fontId="23" fillId="2" borderId="6" xfId="2" applyFont="1" applyFill="1" applyBorder="1" applyAlignment="1">
      <alignment vertical="center"/>
    </xf>
    <xf numFmtId="0" fontId="7" fillId="2" borderId="33"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2" fillId="2" borderId="8" xfId="0" applyFont="1" applyFill="1" applyBorder="1" applyAlignment="1">
      <alignment vertical="center"/>
    </xf>
    <xf numFmtId="0" fontId="2" fillId="2" borderId="0" xfId="0" applyFont="1" applyFill="1" applyBorder="1" applyAlignment="1">
      <alignment vertical="center"/>
    </xf>
    <xf numFmtId="0" fontId="4" fillId="2" borderId="8" xfId="0" applyFont="1" applyFill="1" applyBorder="1" applyAlignment="1">
      <alignment vertical="center" shrinkToFit="1"/>
    </xf>
    <xf numFmtId="0" fontId="2" fillId="2" borderId="0" xfId="0" applyFont="1" applyFill="1" applyBorder="1" applyAlignment="1">
      <alignment horizontal="left" vertical="center"/>
    </xf>
    <xf numFmtId="0" fontId="33" fillId="0" borderId="0" xfId="4"/>
    <xf numFmtId="0" fontId="12" fillId="2" borderId="0" xfId="2" applyFont="1" applyFill="1" applyAlignment="1">
      <alignment horizontal="left" vertical="center"/>
    </xf>
    <xf numFmtId="0" fontId="19" fillId="2" borderId="0" xfId="2" applyFont="1" applyFill="1"/>
    <xf numFmtId="0" fontId="17" fillId="2" borderId="0" xfId="0" applyFont="1" applyFill="1" applyAlignment="1">
      <alignment vertical="center"/>
    </xf>
    <xf numFmtId="0" fontId="17" fillId="0" borderId="0" xfId="0" applyFont="1"/>
    <xf numFmtId="0" fontId="17" fillId="2" borderId="0" xfId="0" applyFont="1" applyFill="1" applyBorder="1" applyAlignment="1">
      <alignment vertical="center"/>
    </xf>
    <xf numFmtId="0" fontId="17" fillId="2" borderId="0" xfId="0" applyFont="1" applyFill="1" applyBorder="1" applyAlignment="1">
      <alignment horizontal="left" vertical="center"/>
    </xf>
    <xf numFmtId="0" fontId="17" fillId="2" borderId="0" xfId="0" applyFont="1" applyFill="1" applyAlignment="1">
      <alignment horizontal="left" vertical="center"/>
    </xf>
    <xf numFmtId="0" fontId="17" fillId="2" borderId="0" xfId="0" applyFont="1" applyFill="1" applyBorder="1"/>
    <xf numFmtId="0" fontId="17" fillId="2" borderId="4" xfId="0" applyFont="1" applyFill="1" applyBorder="1" applyAlignment="1">
      <alignment vertical="center"/>
    </xf>
    <xf numFmtId="0" fontId="17" fillId="2" borderId="9" xfId="0" applyFont="1" applyFill="1" applyBorder="1" applyAlignment="1">
      <alignment vertical="center"/>
    </xf>
    <xf numFmtId="0" fontId="17" fillId="2" borderId="6" xfId="0" applyFont="1" applyFill="1" applyBorder="1" applyAlignment="1">
      <alignment vertical="center"/>
    </xf>
    <xf numFmtId="0" fontId="17" fillId="2" borderId="0" xfId="0" applyFont="1" applyFill="1" applyAlignment="1">
      <alignment horizontal="left" vertical="center" wrapText="1"/>
    </xf>
    <xf numFmtId="0" fontId="17" fillId="2" borderId="0" xfId="0" applyFont="1" applyFill="1"/>
    <xf numFmtId="0" fontId="17" fillId="0" borderId="0" xfId="0" applyFont="1" applyAlignment="1">
      <alignment horizontal="center"/>
    </xf>
    <xf numFmtId="0" fontId="17" fillId="2" borderId="0" xfId="0" applyFont="1" applyFill="1" applyAlignment="1">
      <alignment horizontal="left" vertical="center" wrapText="1"/>
    </xf>
    <xf numFmtId="0" fontId="17" fillId="2" borderId="6" xfId="0" applyFont="1" applyFill="1" applyBorder="1" applyAlignment="1">
      <alignment vertical="center"/>
    </xf>
    <xf numFmtId="0" fontId="17" fillId="2" borderId="0" xfId="0" applyFont="1" applyFill="1" applyAlignment="1">
      <alignment horizontal="right"/>
    </xf>
    <xf numFmtId="0" fontId="14" fillId="2" borderId="0" xfId="2" applyFont="1" applyFill="1" applyAlignment="1">
      <alignment horizontal="left" vertical="center"/>
    </xf>
    <xf numFmtId="0" fontId="23" fillId="2" borderId="0" xfId="2" applyFont="1" applyFill="1" applyAlignment="1">
      <alignment horizontal="left" vertical="center"/>
    </xf>
    <xf numFmtId="0" fontId="9" fillId="2" borderId="0" xfId="0" applyFont="1" applyFill="1" applyAlignment="1">
      <alignment horizontal="left" vertical="center" wrapText="1"/>
    </xf>
    <xf numFmtId="0" fontId="23" fillId="2" borderId="0" xfId="2" applyFont="1" applyFill="1" applyAlignment="1">
      <alignment vertical="center"/>
    </xf>
    <xf numFmtId="0" fontId="23" fillId="2" borderId="0" xfId="2" applyFont="1" applyFill="1" applyAlignment="1">
      <alignment horizontal="center" vertical="center"/>
    </xf>
    <xf numFmtId="0" fontId="23" fillId="2" borderId="2" xfId="2" applyFont="1" applyFill="1" applyBorder="1" applyAlignment="1">
      <alignment horizontal="center" vertical="center"/>
    </xf>
    <xf numFmtId="0" fontId="21" fillId="2" borderId="3" xfId="2" applyFont="1" applyFill="1" applyBorder="1" applyAlignment="1">
      <alignment horizontal="center" wrapText="1"/>
    </xf>
    <xf numFmtId="0" fontId="23" fillId="2" borderId="4" xfId="0" applyFont="1" applyFill="1" applyBorder="1" applyAlignment="1">
      <alignment horizontal="center"/>
    </xf>
    <xf numFmtId="0" fontId="23" fillId="5" borderId="5" xfId="2" applyFont="1" applyFill="1" applyBorder="1" applyAlignment="1">
      <alignment horizontal="center"/>
    </xf>
    <xf numFmtId="0" fontId="23" fillId="2" borderId="5" xfId="2" applyFont="1" applyFill="1" applyBorder="1" applyAlignment="1">
      <alignment vertical="center"/>
    </xf>
    <xf numFmtId="0" fontId="23" fillId="2" borderId="0" xfId="2" applyFont="1" applyFill="1" applyBorder="1" applyAlignment="1">
      <alignment vertical="center"/>
    </xf>
    <xf numFmtId="0" fontId="21" fillId="5" borderId="65" xfId="2" applyFont="1" applyFill="1" applyBorder="1" applyAlignment="1">
      <alignment vertical="center" wrapText="1"/>
    </xf>
    <xf numFmtId="0" fontId="23" fillId="2" borderId="20" xfId="0" applyFont="1" applyFill="1" applyBorder="1" applyAlignment="1">
      <alignment horizontal="center"/>
    </xf>
    <xf numFmtId="0" fontId="21" fillId="5" borderId="66" xfId="2" applyFont="1" applyFill="1" applyBorder="1" applyAlignment="1">
      <alignment vertical="center" wrapText="1"/>
    </xf>
    <xf numFmtId="0" fontId="23" fillId="2" borderId="7" xfId="2" applyFont="1" applyFill="1" applyBorder="1" applyAlignment="1">
      <alignment vertical="center"/>
    </xf>
    <xf numFmtId="0" fontId="23" fillId="2" borderId="8" xfId="2" applyFont="1" applyFill="1" applyBorder="1" applyAlignment="1">
      <alignment vertical="center"/>
    </xf>
    <xf numFmtId="0" fontId="23" fillId="2" borderId="9" xfId="2" applyFont="1" applyFill="1" applyBorder="1" applyAlignment="1">
      <alignment vertical="center"/>
    </xf>
    <xf numFmtId="0" fontId="23" fillId="2" borderId="0" xfId="2" applyFont="1" applyFill="1" applyAlignment="1">
      <alignment vertical="top" wrapText="1"/>
    </xf>
    <xf numFmtId="0" fontId="23" fillId="2" borderId="0" xfId="2" applyFont="1" applyFill="1" applyAlignment="1">
      <alignment horizontal="center"/>
    </xf>
    <xf numFmtId="0" fontId="21" fillId="2" borderId="0" xfId="2" applyFont="1" applyFill="1" applyAlignment="1">
      <alignment horizontal="center" vertical="center" wrapText="1"/>
    </xf>
    <xf numFmtId="0" fontId="23" fillId="2" borderId="0" xfId="2" applyFont="1" applyFill="1" applyAlignment="1">
      <alignment horizontal="center" vertical="center" shrinkToFit="1"/>
    </xf>
    <xf numFmtId="0" fontId="23" fillId="2" borderId="0" xfId="2" applyFont="1" applyFill="1" applyAlignment="1">
      <alignment horizontal="center" vertical="center" wrapText="1"/>
    </xf>
    <xf numFmtId="0" fontId="21" fillId="5" borderId="5" xfId="2" applyFont="1" applyFill="1" applyBorder="1" applyAlignment="1">
      <alignment horizontal="center" vertical="center" wrapText="1" shrinkToFit="1"/>
    </xf>
    <xf numFmtId="0" fontId="21" fillId="5" borderId="47" xfId="2" applyFont="1" applyFill="1" applyBorder="1" applyAlignment="1">
      <alignment horizontal="center" vertical="center" wrapText="1" shrinkToFit="1"/>
    </xf>
    <xf numFmtId="0" fontId="23" fillId="2" borderId="4" xfId="2" applyFont="1" applyFill="1" applyBorder="1" applyAlignment="1">
      <alignment horizontal="center" vertical="center"/>
    </xf>
    <xf numFmtId="0" fontId="21" fillId="5" borderId="56" xfId="2" applyFont="1" applyFill="1" applyBorder="1" applyAlignment="1">
      <alignment horizontal="center" vertical="center" wrapText="1" shrinkToFit="1"/>
    </xf>
    <xf numFmtId="0" fontId="23" fillId="2" borderId="6" xfId="2" applyFont="1" applyFill="1" applyBorder="1" applyAlignment="1">
      <alignment horizontal="center" vertical="center"/>
    </xf>
    <xf numFmtId="0" fontId="21" fillId="5" borderId="51" xfId="2" applyFont="1" applyFill="1" applyBorder="1" applyAlignment="1">
      <alignment vertical="center" textRotation="255" wrapText="1" shrinkToFit="1"/>
    </xf>
    <xf numFmtId="0" fontId="21" fillId="5" borderId="57" xfId="2" applyFont="1" applyFill="1" applyBorder="1" applyAlignment="1">
      <alignment horizontal="center" vertical="center" wrapText="1" shrinkToFit="1"/>
    </xf>
    <xf numFmtId="0" fontId="23" fillId="2" borderId="60" xfId="2" applyFont="1" applyFill="1" applyBorder="1" applyAlignment="1">
      <alignment horizontal="center" vertical="center"/>
    </xf>
    <xf numFmtId="0" fontId="23" fillId="5" borderId="51" xfId="2" applyFont="1" applyFill="1" applyBorder="1"/>
    <xf numFmtId="0" fontId="23" fillId="5" borderId="52" xfId="2" applyFont="1" applyFill="1" applyBorder="1" applyAlignment="1">
      <alignment vertical="center" wrapText="1" shrinkToFit="1"/>
    </xf>
    <xf numFmtId="0" fontId="35" fillId="2" borderId="0" xfId="2" applyFont="1" applyFill="1" applyAlignment="1">
      <alignment horizontal="left" vertical="center" wrapText="1"/>
    </xf>
    <xf numFmtId="0" fontId="23" fillId="2" borderId="2" xfId="2" applyFont="1" applyFill="1" applyBorder="1" applyAlignment="1">
      <alignment vertical="center"/>
    </xf>
    <xf numFmtId="0" fontId="23" fillId="2" borderId="3" xfId="2" applyFont="1" applyFill="1" applyBorder="1" applyAlignment="1">
      <alignment vertical="center"/>
    </xf>
    <xf numFmtId="0" fontId="23" fillId="2" borderId="2" xfId="2" applyFont="1" applyFill="1" applyBorder="1" applyAlignment="1">
      <alignment horizontal="right"/>
    </xf>
    <xf numFmtId="0" fontId="23" fillId="0" borderId="0" xfId="2" applyFont="1"/>
    <xf numFmtId="0" fontId="14" fillId="2" borderId="0" xfId="2" applyFont="1" applyFill="1" applyAlignment="1">
      <alignment vertical="center"/>
    </xf>
    <xf numFmtId="0" fontId="14" fillId="0" borderId="0" xfId="2" applyFont="1"/>
    <xf numFmtId="0" fontId="14" fillId="2" borderId="8" xfId="2" applyFont="1" applyFill="1" applyBorder="1" applyAlignment="1">
      <alignment vertical="center"/>
    </xf>
    <xf numFmtId="0" fontId="14" fillId="2" borderId="0" xfId="2" applyFont="1" applyFill="1" applyBorder="1" applyAlignment="1">
      <alignment horizontal="center" vertical="center"/>
    </xf>
    <xf numFmtId="0" fontId="14" fillId="2" borderId="0" xfId="2" applyFont="1" applyFill="1" applyBorder="1" applyAlignment="1">
      <alignment horizontal="left" vertical="center"/>
    </xf>
    <xf numFmtId="0" fontId="22" fillId="2" borderId="0" xfId="2" applyFont="1" applyFill="1"/>
    <xf numFmtId="0" fontId="14" fillId="4" borderId="51" xfId="2" applyFont="1" applyFill="1" applyBorder="1" applyAlignment="1">
      <alignment vertical="center" wrapText="1"/>
    </xf>
    <xf numFmtId="0" fontId="14" fillId="4" borderId="51" xfId="2" applyFont="1" applyFill="1" applyBorder="1" applyAlignment="1">
      <alignment vertical="center"/>
    </xf>
    <xf numFmtId="0" fontId="14" fillId="4" borderId="52" xfId="2" applyFont="1" applyFill="1" applyBorder="1" applyAlignment="1">
      <alignment vertical="center"/>
    </xf>
    <xf numFmtId="0" fontId="14" fillId="2" borderId="0" xfId="2" applyFont="1" applyFill="1" applyBorder="1" applyAlignment="1">
      <alignment horizontal="center" vertical="center" wrapText="1"/>
    </xf>
    <xf numFmtId="0" fontId="14" fillId="2" borderId="0" xfId="2" applyFont="1" applyFill="1"/>
    <xf numFmtId="0" fontId="14" fillId="2" borderId="0" xfId="2" applyFont="1" applyFill="1" applyAlignment="1"/>
    <xf numFmtId="0" fontId="40" fillId="2" borderId="0" xfId="0" applyFont="1" applyFill="1"/>
    <xf numFmtId="0" fontId="14" fillId="2" borderId="0" xfId="2" applyFont="1" applyFill="1" applyBorder="1" applyAlignment="1">
      <alignment horizontal="left" vertical="top"/>
    </xf>
    <xf numFmtId="0" fontId="41" fillId="2" borderId="0" xfId="2" applyFont="1" applyFill="1" applyBorder="1" applyAlignment="1">
      <alignment vertical="center" wrapText="1"/>
    </xf>
    <xf numFmtId="0" fontId="14" fillId="0" borderId="0" xfId="2" applyFont="1" applyAlignment="1">
      <alignment vertical="center"/>
    </xf>
    <xf numFmtId="0" fontId="14" fillId="2" borderId="0" xfId="2" applyFont="1" applyFill="1" applyAlignment="1">
      <alignment vertical="center" wrapText="1"/>
    </xf>
    <xf numFmtId="0" fontId="14" fillId="2" borderId="2" xfId="2" applyFont="1" applyFill="1" applyBorder="1" applyAlignment="1">
      <alignment horizontal="right" vertical="center"/>
    </xf>
    <xf numFmtId="0" fontId="14" fillId="2" borderId="0" xfId="2" applyFont="1" applyFill="1" applyAlignment="1">
      <alignment horizontal="center"/>
    </xf>
    <xf numFmtId="0" fontId="14" fillId="2" borderId="0" xfId="2" applyFont="1" applyFill="1" applyAlignment="1">
      <alignment horizontal="left"/>
    </xf>
    <xf numFmtId="0" fontId="9" fillId="2" borderId="0" xfId="0" applyFont="1" applyFill="1" applyAlignment="1">
      <alignment vertical="center"/>
    </xf>
    <xf numFmtId="0" fontId="9" fillId="2" borderId="0" xfId="0" applyFont="1" applyFill="1" applyAlignment="1">
      <alignment horizontal="right" vertical="center"/>
    </xf>
    <xf numFmtId="0" fontId="40" fillId="0" borderId="0" xfId="0" applyFont="1"/>
    <xf numFmtId="0" fontId="40" fillId="0" borderId="0" xfId="0" applyFont="1" applyAlignment="1">
      <alignment wrapText="1"/>
    </xf>
    <xf numFmtId="38" fontId="40" fillId="0" borderId="0" xfId="1" applyFont="1" applyBorder="1" applyAlignment="1">
      <alignment horizontal="right" vertical="center" shrinkToFit="1"/>
    </xf>
    <xf numFmtId="0" fontId="40" fillId="0" borderId="0" xfId="0" applyFont="1" applyAlignment="1">
      <alignment shrinkToFit="1"/>
    </xf>
    <xf numFmtId="0" fontId="21" fillId="5" borderId="51" xfId="2" applyFont="1" applyFill="1" applyBorder="1" applyAlignment="1">
      <alignment horizontal="center" vertical="center" wrapText="1" shrinkToFit="1"/>
    </xf>
    <xf numFmtId="0" fontId="23" fillId="2" borderId="70" xfId="2" applyFont="1" applyFill="1" applyBorder="1" applyAlignment="1">
      <alignment horizontal="center" vertical="center"/>
    </xf>
    <xf numFmtId="0" fontId="17" fillId="2" borderId="0" xfId="0" applyFont="1" applyFill="1" applyAlignment="1">
      <alignment horizontal="left" vertical="center" wrapText="1"/>
    </xf>
    <xf numFmtId="0" fontId="32" fillId="2" borderId="0" xfId="0" applyFont="1" applyFill="1" applyAlignment="1">
      <alignment horizontal="center" vertical="center"/>
    </xf>
    <xf numFmtId="0" fontId="14" fillId="2" borderId="0" xfId="2" applyFont="1" applyFill="1" applyAlignment="1">
      <alignment horizontal="left" vertical="center"/>
    </xf>
    <xf numFmtId="0" fontId="14" fillId="2" borderId="0" xfId="2" applyFont="1" applyFill="1" applyAlignment="1">
      <alignment horizontal="center" vertical="center"/>
    </xf>
    <xf numFmtId="0" fontId="22" fillId="2" borderId="0" xfId="2"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0" fontId="3" fillId="2" borderId="0" xfId="0" applyFont="1" applyFill="1" applyAlignment="1">
      <alignment horizontal="center" vertical="center"/>
    </xf>
    <xf numFmtId="0" fontId="14" fillId="2" borderId="0" xfId="2" applyFont="1" applyFill="1" applyAlignment="1">
      <alignment horizontal="left" vertical="center"/>
    </xf>
    <xf numFmtId="0" fontId="13" fillId="2" borderId="0" xfId="2" applyFont="1" applyFill="1" applyAlignment="1">
      <alignment horizontal="center" vertical="center" wrapText="1"/>
    </xf>
    <xf numFmtId="0" fontId="13" fillId="2" borderId="0" xfId="2" applyFont="1" applyFill="1" applyAlignment="1">
      <alignment horizontal="center" vertical="center"/>
    </xf>
    <xf numFmtId="0" fontId="12" fillId="2" borderId="0" xfId="2" applyFont="1" applyFill="1" applyAlignment="1">
      <alignment horizontal="left" vertical="center" wrapText="1"/>
    </xf>
    <xf numFmtId="0" fontId="14" fillId="2" borderId="0" xfId="2" applyFont="1" applyFill="1" applyAlignment="1">
      <alignment horizontal="left" vertical="center" shrinkToFit="1"/>
    </xf>
    <xf numFmtId="0" fontId="12" fillId="2" borderId="12" xfId="2" applyFont="1" applyFill="1" applyBorder="1" applyAlignment="1">
      <alignment horizontal="left" vertical="center" shrinkToFit="1"/>
    </xf>
    <xf numFmtId="0" fontId="12" fillId="2" borderId="8" xfId="2" applyFont="1" applyFill="1" applyBorder="1" applyAlignment="1">
      <alignment horizontal="center" vertical="center"/>
    </xf>
    <xf numFmtId="0" fontId="12" fillId="2" borderId="0" xfId="2" applyFont="1" applyFill="1" applyAlignment="1">
      <alignment horizontal="left" vertical="center"/>
    </xf>
    <xf numFmtId="0" fontId="12" fillId="2" borderId="0" xfId="2" applyFont="1" applyFill="1" applyAlignment="1">
      <alignment horizontal="right" vertical="center"/>
    </xf>
    <xf numFmtId="0" fontId="12" fillId="2" borderId="8" xfId="2" applyFont="1" applyFill="1" applyBorder="1" applyAlignment="1">
      <alignment horizontal="left" vertical="center"/>
    </xf>
    <xf numFmtId="0" fontId="23" fillId="2" borderId="3" xfId="2" applyFont="1" applyFill="1" applyBorder="1" applyAlignment="1">
      <alignment horizontal="center" vertical="center" wrapText="1"/>
    </xf>
    <xf numFmtId="0" fontId="23" fillId="2" borderId="8" xfId="2" applyFont="1" applyFill="1" applyBorder="1" applyAlignment="1">
      <alignment horizontal="center" vertical="center" wrapText="1"/>
    </xf>
    <xf numFmtId="0" fontId="23" fillId="5" borderId="51" xfId="2" applyFont="1" applyFill="1" applyBorder="1" applyAlignment="1">
      <alignment horizontal="center"/>
    </xf>
    <xf numFmtId="0" fontId="23" fillId="5" borderId="52" xfId="2" applyFont="1" applyFill="1" applyBorder="1" applyAlignment="1">
      <alignment horizontal="center"/>
    </xf>
    <xf numFmtId="0" fontId="23" fillId="5" borderId="2" xfId="2" applyFont="1" applyFill="1" applyBorder="1" applyAlignment="1">
      <alignment horizontal="center" vertical="center" wrapText="1"/>
    </xf>
    <xf numFmtId="0" fontId="23" fillId="5" borderId="3" xfId="2" applyFont="1" applyFill="1" applyBorder="1" applyAlignment="1">
      <alignment horizontal="center" vertical="center" wrapText="1"/>
    </xf>
    <xf numFmtId="0" fontId="23" fillId="5" borderId="4" xfId="2" applyFont="1" applyFill="1" applyBorder="1" applyAlignment="1">
      <alignment horizontal="center" vertical="center" wrapText="1"/>
    </xf>
    <xf numFmtId="0" fontId="23" fillId="5" borderId="7" xfId="2" applyFont="1" applyFill="1" applyBorder="1" applyAlignment="1">
      <alignment horizontal="center" vertical="center" wrapText="1"/>
    </xf>
    <xf numFmtId="0" fontId="23" fillId="5" borderId="8" xfId="2" applyFont="1" applyFill="1" applyBorder="1" applyAlignment="1">
      <alignment horizontal="center" vertical="center" wrapText="1"/>
    </xf>
    <xf numFmtId="0" fontId="23" fillId="5" borderId="9" xfId="2" applyFont="1" applyFill="1" applyBorder="1" applyAlignment="1">
      <alignment horizontal="center" vertical="center" wrapText="1"/>
    </xf>
    <xf numFmtId="0" fontId="23" fillId="2" borderId="5" xfId="2" applyFont="1" applyFill="1" applyBorder="1" applyAlignment="1">
      <alignment horizontal="left" vertical="center" wrapText="1"/>
    </xf>
    <xf numFmtId="0" fontId="23" fillId="2" borderId="0" xfId="2" applyFont="1" applyFill="1" applyBorder="1" applyAlignment="1">
      <alignment horizontal="left" vertical="center" wrapText="1"/>
    </xf>
    <xf numFmtId="0" fontId="23" fillId="2" borderId="6" xfId="2" applyFont="1" applyFill="1" applyBorder="1" applyAlignment="1">
      <alignment horizontal="left" vertical="center" wrapText="1"/>
    </xf>
    <xf numFmtId="0" fontId="23" fillId="2" borderId="1" xfId="0" applyFont="1" applyFill="1" applyBorder="1" applyAlignment="1">
      <alignment horizontal="center"/>
    </xf>
    <xf numFmtId="0" fontId="21" fillId="2" borderId="62" xfId="2" applyFont="1" applyFill="1" applyBorder="1" applyAlignment="1">
      <alignment horizontal="left" vertical="center" wrapText="1"/>
    </xf>
    <xf numFmtId="0" fontId="21" fillId="2" borderId="63" xfId="2" applyFont="1" applyFill="1" applyBorder="1" applyAlignment="1">
      <alignment horizontal="left" vertical="center" wrapText="1"/>
    </xf>
    <xf numFmtId="0" fontId="21" fillId="2" borderId="1" xfId="2" applyFont="1" applyFill="1" applyBorder="1" applyAlignment="1">
      <alignment horizontal="left" vertical="center" wrapText="1"/>
    </xf>
    <xf numFmtId="0" fontId="21" fillId="2" borderId="64" xfId="2" applyFont="1" applyFill="1" applyBorder="1" applyAlignment="1">
      <alignment horizontal="left" vertical="center" wrapText="1"/>
    </xf>
    <xf numFmtId="0" fontId="23" fillId="5" borderId="2" xfId="2" applyFont="1" applyFill="1" applyBorder="1" applyAlignment="1">
      <alignment horizontal="center" vertical="center"/>
    </xf>
    <xf numFmtId="0" fontId="23" fillId="5" borderId="3" xfId="2" applyFont="1" applyFill="1" applyBorder="1" applyAlignment="1">
      <alignment horizontal="center" vertical="center"/>
    </xf>
    <xf numFmtId="0" fontId="23" fillId="5" borderId="4" xfId="2" applyFont="1" applyFill="1" applyBorder="1" applyAlignment="1">
      <alignment horizontal="center" vertical="center"/>
    </xf>
    <xf numFmtId="0" fontId="23" fillId="5" borderId="7" xfId="2" applyFont="1" applyFill="1" applyBorder="1" applyAlignment="1">
      <alignment horizontal="center" vertical="center"/>
    </xf>
    <xf numFmtId="0" fontId="23" fillId="5" borderId="8" xfId="2" applyFont="1" applyFill="1" applyBorder="1" applyAlignment="1">
      <alignment horizontal="center" vertical="center"/>
    </xf>
    <xf numFmtId="0" fontId="23" fillId="5" borderId="9" xfId="2" applyFont="1" applyFill="1" applyBorder="1" applyAlignment="1">
      <alignment horizontal="center" vertical="center"/>
    </xf>
    <xf numFmtId="0" fontId="23" fillId="2" borderId="2" xfId="2" applyFont="1" applyFill="1" applyBorder="1" applyAlignment="1">
      <alignment horizontal="left" vertical="center"/>
    </xf>
    <xf numFmtId="0" fontId="23" fillId="2" borderId="3" xfId="2" applyFont="1" applyFill="1" applyBorder="1" applyAlignment="1">
      <alignment horizontal="left" vertical="center"/>
    </xf>
    <xf numFmtId="0" fontId="23" fillId="2" borderId="4" xfId="2" applyFont="1" applyFill="1" applyBorder="1" applyAlignment="1">
      <alignment horizontal="left" vertical="center"/>
    </xf>
    <xf numFmtId="0" fontId="23" fillId="2" borderId="7" xfId="2" applyFont="1" applyFill="1" applyBorder="1" applyAlignment="1">
      <alignment horizontal="left" vertical="center"/>
    </xf>
    <xf numFmtId="0" fontId="23" fillId="2" borderId="8" xfId="2" applyFont="1" applyFill="1" applyBorder="1" applyAlignment="1">
      <alignment horizontal="left" vertical="center"/>
    </xf>
    <xf numFmtId="0" fontId="23" fillId="2" borderId="9" xfId="2" applyFont="1" applyFill="1" applyBorder="1" applyAlignment="1">
      <alignment horizontal="left" vertical="center"/>
    </xf>
    <xf numFmtId="0" fontId="23" fillId="5" borderId="5" xfId="2" applyFont="1" applyFill="1" applyBorder="1" applyAlignment="1">
      <alignment horizontal="center" vertical="center" wrapText="1"/>
    </xf>
    <xf numFmtId="0" fontId="23" fillId="5" borderId="0" xfId="2" applyFont="1" applyFill="1" applyAlignment="1">
      <alignment horizontal="center" vertical="center" wrapText="1"/>
    </xf>
    <xf numFmtId="0" fontId="23" fillId="5" borderId="6" xfId="2" applyFont="1" applyFill="1" applyBorder="1" applyAlignment="1">
      <alignment horizontal="center" vertical="center" wrapText="1"/>
    </xf>
    <xf numFmtId="0" fontId="23" fillId="2" borderId="2" xfId="0" applyFont="1" applyFill="1" applyBorder="1" applyAlignment="1">
      <alignment horizontal="center"/>
    </xf>
    <xf numFmtId="0" fontId="23" fillId="2" borderId="3" xfId="0" applyFont="1" applyFill="1" applyBorder="1" applyAlignment="1">
      <alignment horizontal="center"/>
    </xf>
    <xf numFmtId="0" fontId="21" fillId="2" borderId="3" xfId="2" applyFont="1" applyFill="1" applyBorder="1" applyAlignment="1">
      <alignment horizontal="center"/>
    </xf>
    <xf numFmtId="0" fontId="23" fillId="5" borderId="0" xfId="2" applyFont="1" applyFill="1" applyBorder="1" applyAlignment="1">
      <alignment horizontal="center" vertical="center" wrapText="1"/>
    </xf>
    <xf numFmtId="0" fontId="35" fillId="5" borderId="1" xfId="2" applyFont="1" applyFill="1" applyBorder="1" applyAlignment="1">
      <alignment horizontal="center" vertical="center" wrapText="1"/>
    </xf>
    <xf numFmtId="0" fontId="35" fillId="5" borderId="15" xfId="2" applyFont="1" applyFill="1" applyBorder="1" applyAlignment="1">
      <alignment horizontal="center" vertical="center" wrapText="1"/>
    </xf>
    <xf numFmtId="0" fontId="23" fillId="2" borderId="7" xfId="2" applyFont="1" applyFill="1" applyBorder="1" applyAlignment="1">
      <alignment horizontal="left"/>
    </xf>
    <xf numFmtId="0" fontId="23" fillId="2" borderId="8" xfId="2" applyFont="1" applyFill="1" applyBorder="1" applyAlignment="1">
      <alignment horizontal="left"/>
    </xf>
    <xf numFmtId="0" fontId="23" fillId="2" borderId="9" xfId="2" applyFont="1" applyFill="1" applyBorder="1" applyAlignment="1">
      <alignment horizontal="left"/>
    </xf>
    <xf numFmtId="0" fontId="23" fillId="2" borderId="0" xfId="2" applyFont="1" applyFill="1" applyBorder="1" applyAlignment="1">
      <alignment horizontal="center" vertical="center"/>
    </xf>
    <xf numFmtId="0" fontId="23" fillId="2" borderId="2"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4" xfId="2" applyFont="1" applyFill="1" applyBorder="1" applyAlignment="1">
      <alignment horizontal="left" vertical="center" wrapText="1"/>
    </xf>
    <xf numFmtId="0" fontId="23" fillId="2" borderId="67" xfId="0" applyFont="1" applyFill="1" applyBorder="1" applyAlignment="1">
      <alignment horizontal="left" shrinkToFit="1"/>
    </xf>
    <xf numFmtId="0" fontId="23" fillId="2" borderId="39" xfId="0" applyFont="1" applyFill="1" applyBorder="1" applyAlignment="1">
      <alignment horizontal="left" shrinkToFit="1"/>
    </xf>
    <xf numFmtId="0" fontId="23" fillId="2" borderId="41" xfId="0" applyFont="1" applyFill="1" applyBorder="1" applyAlignment="1">
      <alignment horizontal="left" shrinkToFit="1"/>
    </xf>
    <xf numFmtId="0" fontId="21" fillId="5" borderId="10" xfId="2" applyFont="1" applyFill="1" applyBorder="1" applyAlignment="1">
      <alignment horizontal="center" vertical="center"/>
    </xf>
    <xf numFmtId="0" fontId="21" fillId="5" borderId="12" xfId="2" applyFont="1" applyFill="1" applyBorder="1" applyAlignment="1">
      <alignment horizontal="center" vertical="center"/>
    </xf>
    <xf numFmtId="0" fontId="21" fillId="5" borderId="11" xfId="2" applyFont="1" applyFill="1" applyBorder="1" applyAlignment="1">
      <alignment horizontal="center" vertical="center"/>
    </xf>
    <xf numFmtId="0" fontId="23" fillId="2" borderId="64" xfId="0" applyFont="1" applyFill="1" applyBorder="1" applyAlignment="1">
      <alignment horizontal="center"/>
    </xf>
    <xf numFmtId="0" fontId="23" fillId="5" borderId="19" xfId="2" applyFont="1" applyFill="1" applyBorder="1" applyAlignment="1">
      <alignment horizontal="center"/>
    </xf>
    <xf numFmtId="0" fontId="23" fillId="5" borderId="3" xfId="2" applyFont="1" applyFill="1" applyBorder="1" applyAlignment="1">
      <alignment horizontal="center"/>
    </xf>
    <xf numFmtId="0" fontId="21" fillId="5" borderId="61" xfId="2" applyFont="1" applyFill="1" applyBorder="1" applyAlignment="1">
      <alignment horizontal="center" vertical="center" wrapText="1"/>
    </xf>
    <xf numFmtId="0" fontId="21" fillId="5" borderId="62" xfId="2" applyFont="1" applyFill="1" applyBorder="1" applyAlignment="1">
      <alignment horizontal="center" vertical="center" wrapText="1"/>
    </xf>
    <xf numFmtId="0" fontId="21" fillId="5" borderId="13" xfId="2" applyFont="1" applyFill="1" applyBorder="1" applyAlignment="1">
      <alignment horizontal="center" vertical="center" wrapText="1"/>
    </xf>
    <xf numFmtId="0" fontId="21" fillId="5" borderId="1" xfId="2" applyFont="1" applyFill="1" applyBorder="1" applyAlignment="1">
      <alignment horizontal="center" vertical="center" wrapText="1"/>
    </xf>
    <xf numFmtId="0" fontId="23" fillId="5" borderId="5" xfId="2" applyFont="1" applyFill="1" applyBorder="1" applyAlignment="1">
      <alignment horizontal="center"/>
    </xf>
    <xf numFmtId="0" fontId="23" fillId="2" borderId="5" xfId="2" applyFont="1" applyFill="1" applyBorder="1" applyAlignment="1">
      <alignment horizontal="center" vertical="center" shrinkToFit="1"/>
    </xf>
    <xf numFmtId="0" fontId="23" fillId="2" borderId="0" xfId="2" applyFont="1" applyFill="1" applyBorder="1" applyAlignment="1">
      <alignment horizontal="center" vertical="center" shrinkToFit="1"/>
    </xf>
    <xf numFmtId="0" fontId="23" fillId="2" borderId="6" xfId="2" applyFont="1" applyFill="1" applyBorder="1" applyAlignment="1">
      <alignment horizontal="center" vertical="center" shrinkToFit="1"/>
    </xf>
    <xf numFmtId="0" fontId="35" fillId="2" borderId="7" xfId="0" applyFont="1" applyFill="1" applyBorder="1" applyAlignment="1">
      <alignment horizontal="left" shrinkToFit="1"/>
    </xf>
    <xf numFmtId="0" fontId="35" fillId="2" borderId="8" xfId="0" applyFont="1" applyFill="1" applyBorder="1" applyAlignment="1">
      <alignment horizontal="left" shrinkToFit="1"/>
    </xf>
    <xf numFmtId="0" fontId="35" fillId="2" borderId="9" xfId="0" applyFont="1" applyFill="1" applyBorder="1" applyAlignment="1">
      <alignment horizontal="left" shrinkToFit="1"/>
    </xf>
    <xf numFmtId="0" fontId="21" fillId="5" borderId="1" xfId="2" applyFont="1" applyFill="1" applyBorder="1" applyAlignment="1">
      <alignment horizontal="center" vertical="center"/>
    </xf>
    <xf numFmtId="0" fontId="21" fillId="5" borderId="47" xfId="2" applyFont="1" applyFill="1" applyBorder="1" applyAlignment="1">
      <alignment horizontal="center" vertical="center"/>
    </xf>
    <xf numFmtId="0" fontId="23" fillId="2" borderId="10" xfId="2" applyFont="1" applyFill="1" applyBorder="1" applyAlignment="1">
      <alignment horizontal="center"/>
    </xf>
    <xf numFmtId="0" fontId="23" fillId="2" borderId="12" xfId="2" applyFont="1" applyFill="1" applyBorder="1" applyAlignment="1">
      <alignment horizontal="center"/>
    </xf>
    <xf numFmtId="0" fontId="23" fillId="2" borderId="24" xfId="2" applyFont="1" applyFill="1" applyBorder="1" applyAlignment="1">
      <alignment horizontal="center"/>
    </xf>
    <xf numFmtId="0" fontId="32" fillId="2" borderId="0" xfId="2" applyFont="1" applyFill="1" applyAlignment="1">
      <alignment horizontal="center" vertical="center"/>
    </xf>
    <xf numFmtId="0" fontId="23" fillId="2" borderId="47" xfId="2" applyFont="1" applyFill="1" applyBorder="1" applyAlignment="1">
      <alignment horizontal="left" vertical="center"/>
    </xf>
    <xf numFmtId="0" fontId="23" fillId="5" borderId="48" xfId="2" applyFont="1" applyFill="1" applyBorder="1" applyAlignment="1">
      <alignment horizontal="center" vertical="center"/>
    </xf>
    <xf numFmtId="0" fontId="23" fillId="5" borderId="49" xfId="2" applyFont="1" applyFill="1" applyBorder="1" applyAlignment="1">
      <alignment horizontal="center" vertical="center"/>
    </xf>
    <xf numFmtId="0" fontId="23" fillId="5" borderId="50" xfId="2" applyFont="1" applyFill="1" applyBorder="1" applyAlignment="1">
      <alignment horizontal="center" vertical="center"/>
    </xf>
    <xf numFmtId="0" fontId="23" fillId="2" borderId="48" xfId="2" applyFont="1" applyFill="1" applyBorder="1" applyAlignment="1">
      <alignment horizontal="left" vertical="center"/>
    </xf>
    <xf numFmtId="0" fontId="23" fillId="2" borderId="49" xfId="2" applyFont="1" applyFill="1" applyBorder="1" applyAlignment="1">
      <alignment horizontal="left" vertical="center"/>
    </xf>
    <xf numFmtId="0" fontId="23" fillId="2" borderId="50" xfId="2" applyFont="1" applyFill="1" applyBorder="1" applyAlignment="1">
      <alignment horizontal="left" vertical="center"/>
    </xf>
    <xf numFmtId="0" fontId="21" fillId="5" borderId="2" xfId="2" applyFont="1" applyFill="1" applyBorder="1" applyAlignment="1">
      <alignment horizontal="center" vertical="center" wrapText="1" shrinkToFit="1"/>
    </xf>
    <xf numFmtId="0" fontId="21" fillId="5" borderId="3" xfId="2" applyFont="1" applyFill="1" applyBorder="1" applyAlignment="1">
      <alignment horizontal="center" vertical="center" wrapText="1" shrinkToFit="1"/>
    </xf>
    <xf numFmtId="0" fontId="21" fillId="5" borderId="4" xfId="2" applyFont="1" applyFill="1" applyBorder="1" applyAlignment="1">
      <alignment horizontal="center" vertical="center" wrapText="1" shrinkToFit="1"/>
    </xf>
    <xf numFmtId="0" fontId="21" fillId="5" borderId="5" xfId="2" applyFont="1" applyFill="1" applyBorder="1" applyAlignment="1">
      <alignment horizontal="center" vertical="center" wrapText="1" shrinkToFit="1"/>
    </xf>
    <xf numFmtId="0" fontId="21" fillId="5" borderId="0" xfId="2" applyFont="1" applyFill="1" applyAlignment="1">
      <alignment horizontal="center" vertical="center" wrapText="1" shrinkToFit="1"/>
    </xf>
    <xf numFmtId="0" fontId="21" fillId="5" borderId="6" xfId="2" applyFont="1" applyFill="1" applyBorder="1" applyAlignment="1">
      <alignment horizontal="center" vertical="center" wrapText="1" shrinkToFit="1"/>
    </xf>
    <xf numFmtId="0" fontId="23" fillId="2" borderId="2"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4" xfId="2" applyFont="1" applyFill="1" applyBorder="1" applyAlignment="1">
      <alignment horizontal="center" vertical="center"/>
    </xf>
    <xf numFmtId="0" fontId="23" fillId="2" borderId="7"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9" xfId="2" applyFont="1" applyFill="1" applyBorder="1" applyAlignment="1">
      <alignment horizontal="center" vertical="center"/>
    </xf>
    <xf numFmtId="0" fontId="35" fillId="2" borderId="2" xfId="2" applyFont="1" applyFill="1" applyBorder="1" applyAlignment="1">
      <alignment horizontal="right" wrapText="1"/>
    </xf>
    <xf numFmtId="0" fontId="35" fillId="2" borderId="3" xfId="2" applyFont="1" applyFill="1" applyBorder="1" applyAlignment="1">
      <alignment horizontal="right" wrapText="1"/>
    </xf>
    <xf numFmtId="0" fontId="35" fillId="2" borderId="4" xfId="2" applyFont="1" applyFill="1" applyBorder="1" applyAlignment="1">
      <alignment horizontal="right" wrapText="1"/>
    </xf>
    <xf numFmtId="0" fontId="35" fillId="2" borderId="7" xfId="2" applyFont="1" applyFill="1" applyBorder="1" applyAlignment="1">
      <alignment horizontal="right" wrapText="1"/>
    </xf>
    <xf numFmtId="0" fontId="35" fillId="2" borderId="8" xfId="2" applyFont="1" applyFill="1" applyBorder="1" applyAlignment="1">
      <alignment horizontal="right" wrapText="1"/>
    </xf>
    <xf numFmtId="0" fontId="35" fillId="2" borderId="9" xfId="2" applyFont="1" applyFill="1" applyBorder="1" applyAlignment="1">
      <alignment horizontal="right" wrapText="1"/>
    </xf>
    <xf numFmtId="176" fontId="23" fillId="2" borderId="1" xfId="2" applyNumberFormat="1" applyFont="1" applyFill="1" applyBorder="1" applyAlignment="1">
      <alignment horizontal="center" vertical="center"/>
    </xf>
    <xf numFmtId="0" fontId="23" fillId="5" borderId="0" xfId="2" applyFont="1" applyFill="1" applyBorder="1" applyAlignment="1">
      <alignment horizontal="center" vertical="center"/>
    </xf>
    <xf numFmtId="0" fontId="23" fillId="5" borderId="6" xfId="2" applyFont="1" applyFill="1" applyBorder="1" applyAlignment="1">
      <alignment horizontal="center" vertical="center"/>
    </xf>
    <xf numFmtId="0" fontId="23" fillId="2" borderId="2" xfId="2" applyFont="1" applyFill="1" applyBorder="1" applyAlignment="1">
      <alignment vertical="center"/>
    </xf>
    <xf numFmtId="0" fontId="23" fillId="2" borderId="3" xfId="2" applyFont="1" applyFill="1" applyBorder="1" applyAlignment="1">
      <alignment vertical="center"/>
    </xf>
    <xf numFmtId="0" fontId="23" fillId="2" borderId="4" xfId="2" applyFont="1" applyFill="1" applyBorder="1" applyAlignment="1">
      <alignment vertical="center"/>
    </xf>
    <xf numFmtId="0" fontId="23" fillId="2" borderId="2" xfId="2" applyFont="1" applyFill="1" applyBorder="1" applyAlignment="1">
      <alignment horizontal="center" vertical="center" wrapText="1" shrinkToFit="1"/>
    </xf>
    <xf numFmtId="0" fontId="23" fillId="2" borderId="3" xfId="2" applyFont="1" applyFill="1" applyBorder="1" applyAlignment="1">
      <alignment horizontal="center" vertical="center" wrapText="1" shrinkToFit="1"/>
    </xf>
    <xf numFmtId="0" fontId="23" fillId="2" borderId="4" xfId="2" applyFont="1" applyFill="1" applyBorder="1" applyAlignment="1">
      <alignment horizontal="center" vertical="center" wrapText="1" shrinkToFit="1"/>
    </xf>
    <xf numFmtId="0" fontId="23" fillId="2" borderId="7" xfId="2" applyFont="1" applyFill="1" applyBorder="1" applyAlignment="1">
      <alignment horizontal="center" vertical="center" wrapText="1" shrinkToFit="1"/>
    </xf>
    <xf numFmtId="0" fontId="23" fillId="2" borderId="8" xfId="2" applyFont="1" applyFill="1" applyBorder="1" applyAlignment="1">
      <alignment horizontal="center" vertical="center" wrapText="1" shrinkToFit="1"/>
    </xf>
    <xf numFmtId="0" fontId="23" fillId="2" borderId="9" xfId="2" applyFont="1" applyFill="1" applyBorder="1" applyAlignment="1">
      <alignment horizontal="center" vertical="center" wrapText="1" shrinkToFit="1"/>
    </xf>
    <xf numFmtId="0" fontId="23" fillId="2" borderId="2" xfId="2" applyFont="1" applyFill="1" applyBorder="1" applyAlignment="1">
      <alignment horizontal="center" vertical="center" shrinkToFit="1"/>
    </xf>
    <xf numFmtId="0" fontId="23" fillId="2" borderId="3" xfId="2" applyFont="1" applyFill="1" applyBorder="1" applyAlignment="1">
      <alignment horizontal="center" vertical="center" shrinkToFit="1"/>
    </xf>
    <xf numFmtId="0" fontId="23" fillId="2" borderId="7" xfId="2" applyFont="1" applyFill="1" applyBorder="1" applyAlignment="1">
      <alignment horizontal="center" vertical="center" shrinkToFit="1"/>
    </xf>
    <xf numFmtId="0" fontId="23" fillId="2" borderId="8" xfId="2" applyFont="1" applyFill="1" applyBorder="1" applyAlignment="1">
      <alignment horizontal="center" vertical="center" shrinkToFit="1"/>
    </xf>
    <xf numFmtId="0" fontId="23" fillId="5" borderId="2" xfId="2" applyFont="1" applyFill="1" applyBorder="1" applyAlignment="1">
      <alignment horizontal="center"/>
    </xf>
    <xf numFmtId="0" fontId="23" fillId="2" borderId="11" xfId="2" applyFont="1" applyFill="1" applyBorder="1" applyAlignment="1">
      <alignment horizontal="center"/>
    </xf>
    <xf numFmtId="176" fontId="23" fillId="2" borderId="56" xfId="2" applyNumberFormat="1" applyFont="1" applyFill="1" applyBorder="1" applyAlignment="1">
      <alignment horizontal="center" vertical="center"/>
    </xf>
    <xf numFmtId="0" fontId="23" fillId="2" borderId="68" xfId="2" applyFont="1" applyFill="1" applyBorder="1" applyAlignment="1">
      <alignment horizontal="right" vertical="center"/>
    </xf>
    <xf numFmtId="0" fontId="23" fillId="2" borderId="69" xfId="2" applyFont="1" applyFill="1" applyBorder="1" applyAlignment="1">
      <alignment horizontal="right" vertical="center"/>
    </xf>
    <xf numFmtId="0" fontId="23" fillId="2" borderId="68" xfId="2" applyFont="1" applyFill="1" applyBorder="1" applyAlignment="1">
      <alignment horizontal="left" vertical="center"/>
    </xf>
    <xf numFmtId="0" fontId="23" fillId="2" borderId="69" xfId="2" applyFont="1" applyFill="1" applyBorder="1" applyAlignment="1">
      <alignment horizontal="left" vertical="center"/>
    </xf>
    <xf numFmtId="0" fontId="23" fillId="2" borderId="70" xfId="2" applyFont="1" applyFill="1" applyBorder="1" applyAlignment="1">
      <alignment horizontal="left" vertical="center"/>
    </xf>
    <xf numFmtId="0" fontId="23" fillId="2" borderId="56" xfId="2" applyFont="1" applyFill="1" applyBorder="1" applyAlignment="1">
      <alignment horizontal="left" vertical="center"/>
    </xf>
    <xf numFmtId="177" fontId="23" fillId="2" borderId="56" xfId="2" applyNumberFormat="1" applyFont="1" applyFill="1" applyBorder="1" applyAlignment="1">
      <alignment horizontal="center" vertical="center"/>
    </xf>
    <xf numFmtId="0" fontId="21" fillId="5" borderId="8" xfId="2" applyFont="1" applyFill="1" applyBorder="1" applyAlignment="1">
      <alignment horizontal="center" vertical="center" wrapText="1" shrinkToFit="1"/>
    </xf>
    <xf numFmtId="0" fontId="21" fillId="5" borderId="9" xfId="2" applyFont="1" applyFill="1" applyBorder="1" applyAlignment="1">
      <alignment horizontal="center" vertical="center" wrapText="1" shrinkToFit="1"/>
    </xf>
    <xf numFmtId="177" fontId="23" fillId="2" borderId="2" xfId="2" applyNumberFormat="1" applyFont="1" applyFill="1" applyBorder="1" applyAlignment="1">
      <alignment horizontal="center" vertical="center"/>
    </xf>
    <xf numFmtId="177" fontId="23" fillId="2" borderId="4" xfId="2" applyNumberFormat="1" applyFont="1" applyFill="1" applyBorder="1" applyAlignment="1">
      <alignment horizontal="center" vertical="center"/>
    </xf>
    <xf numFmtId="177" fontId="23" fillId="2" borderId="7" xfId="2" applyNumberFormat="1" applyFont="1" applyFill="1" applyBorder="1" applyAlignment="1">
      <alignment horizontal="center" vertical="center"/>
    </xf>
    <xf numFmtId="177" fontId="23" fillId="2" borderId="9" xfId="2" applyNumberFormat="1" applyFont="1" applyFill="1" applyBorder="1" applyAlignment="1">
      <alignment horizontal="center" vertical="center"/>
    </xf>
    <xf numFmtId="176" fontId="23" fillId="2" borderId="2" xfId="2" applyNumberFormat="1" applyFont="1" applyFill="1" applyBorder="1" applyAlignment="1">
      <alignment horizontal="center" vertical="center"/>
    </xf>
    <xf numFmtId="176" fontId="23" fillId="2" borderId="4" xfId="2" applyNumberFormat="1" applyFont="1" applyFill="1" applyBorder="1" applyAlignment="1">
      <alignment horizontal="center" vertical="center"/>
    </xf>
    <xf numFmtId="176" fontId="23" fillId="2" borderId="7" xfId="2" applyNumberFormat="1" applyFont="1" applyFill="1" applyBorder="1" applyAlignment="1">
      <alignment horizontal="center" vertical="center"/>
    </xf>
    <xf numFmtId="176" fontId="23" fillId="2" borderId="9" xfId="2" applyNumberFormat="1" applyFont="1" applyFill="1" applyBorder="1" applyAlignment="1">
      <alignment horizontal="center" vertical="center"/>
    </xf>
    <xf numFmtId="176" fontId="23" fillId="2" borderId="57" xfId="2" applyNumberFormat="1" applyFont="1" applyFill="1" applyBorder="1" applyAlignment="1">
      <alignment horizontal="center" vertical="center"/>
    </xf>
    <xf numFmtId="0" fontId="23" fillId="2" borderId="2" xfId="2" applyFont="1" applyFill="1" applyBorder="1" applyAlignment="1">
      <alignment horizontal="right" vertical="center"/>
    </xf>
    <xf numFmtId="0" fontId="23" fillId="2" borderId="3" xfId="2" applyFont="1" applyFill="1" applyBorder="1" applyAlignment="1">
      <alignment horizontal="right" vertical="center"/>
    </xf>
    <xf numFmtId="0" fontId="23" fillId="2" borderId="7" xfId="2" applyFont="1" applyFill="1" applyBorder="1" applyAlignment="1">
      <alignment horizontal="right" vertical="center"/>
    </xf>
    <xf numFmtId="0" fontId="23" fillId="2" borderId="8" xfId="2" applyFont="1" applyFill="1" applyBorder="1" applyAlignment="1">
      <alignment horizontal="right" vertical="center"/>
    </xf>
    <xf numFmtId="0" fontId="23" fillId="5" borderId="7" xfId="2" applyFont="1" applyFill="1" applyBorder="1" applyAlignment="1">
      <alignment horizontal="center"/>
    </xf>
    <xf numFmtId="0" fontId="23" fillId="5" borderId="8" xfId="2" applyFont="1" applyFill="1" applyBorder="1" applyAlignment="1">
      <alignment horizontal="center"/>
    </xf>
    <xf numFmtId="0" fontId="23" fillId="5" borderId="2" xfId="2" applyFont="1" applyFill="1" applyBorder="1" applyAlignment="1">
      <alignment horizontal="center" vertical="center" shrinkToFit="1"/>
    </xf>
    <xf numFmtId="0" fontId="23" fillId="5" borderId="4" xfId="2" applyFont="1" applyFill="1" applyBorder="1" applyAlignment="1">
      <alignment horizontal="center" vertical="center" shrinkToFit="1"/>
    </xf>
    <xf numFmtId="0" fontId="23" fillId="5" borderId="7" xfId="2" applyFont="1" applyFill="1" applyBorder="1" applyAlignment="1">
      <alignment horizontal="center" vertical="center" shrinkToFit="1"/>
    </xf>
    <xf numFmtId="0" fontId="23" fillId="5" borderId="9" xfId="2" applyFont="1" applyFill="1" applyBorder="1" applyAlignment="1">
      <alignment horizontal="center" vertical="center" shrinkToFit="1"/>
    </xf>
    <xf numFmtId="0" fontId="23" fillId="5" borderId="1" xfId="2" applyFont="1" applyFill="1" applyBorder="1" applyAlignment="1">
      <alignment horizontal="center" vertical="center" wrapText="1" shrinkToFit="1"/>
    </xf>
    <xf numFmtId="0" fontId="23" fillId="5" borderId="1" xfId="2" applyFont="1" applyFill="1" applyBorder="1" applyAlignment="1">
      <alignment horizontal="center" vertical="center" shrinkToFit="1"/>
    </xf>
    <xf numFmtId="177" fontId="23" fillId="2" borderId="47" xfId="2" applyNumberFormat="1" applyFont="1" applyFill="1" applyBorder="1" applyAlignment="1">
      <alignment horizontal="center" vertical="center"/>
    </xf>
    <xf numFmtId="176" fontId="23" fillId="2" borderId="47" xfId="2" applyNumberFormat="1" applyFont="1" applyFill="1" applyBorder="1" applyAlignment="1">
      <alignment horizontal="center" vertical="center"/>
    </xf>
    <xf numFmtId="0" fontId="23" fillId="2" borderId="58" xfId="2" applyFont="1" applyFill="1" applyBorder="1" applyAlignment="1">
      <alignment horizontal="left" vertical="center"/>
    </xf>
    <xf numFmtId="0" fontId="23" fillId="2" borderId="59" xfId="2" applyFont="1" applyFill="1" applyBorder="1" applyAlignment="1">
      <alignment horizontal="left" vertical="center"/>
    </xf>
    <xf numFmtId="0" fontId="23" fillId="2" borderId="60" xfId="2" applyFont="1" applyFill="1" applyBorder="1" applyAlignment="1">
      <alignment horizontal="left" vertical="center"/>
    </xf>
    <xf numFmtId="177" fontId="23" fillId="2" borderId="58" xfId="2" applyNumberFormat="1" applyFont="1" applyFill="1" applyBorder="1" applyAlignment="1">
      <alignment horizontal="center" vertical="center"/>
    </xf>
    <xf numFmtId="177" fontId="23" fillId="2" borderId="60" xfId="2" applyNumberFormat="1" applyFont="1" applyFill="1" applyBorder="1" applyAlignment="1">
      <alignment horizontal="center" vertical="center"/>
    </xf>
    <xf numFmtId="0" fontId="23" fillId="2" borderId="58" xfId="2" applyFont="1" applyFill="1" applyBorder="1" applyAlignment="1">
      <alignment horizontal="right" vertical="center"/>
    </xf>
    <xf numFmtId="0" fontId="23" fillId="2" borderId="59" xfId="2" applyFont="1" applyFill="1" applyBorder="1" applyAlignment="1">
      <alignment horizontal="right" vertical="center"/>
    </xf>
    <xf numFmtId="177" fontId="23" fillId="2" borderId="51" xfId="2" applyNumberFormat="1" applyFont="1" applyFill="1" applyBorder="1" applyAlignment="1">
      <alignment horizontal="center" vertical="center"/>
    </xf>
    <xf numFmtId="176" fontId="23" fillId="2" borderId="51" xfId="2" applyNumberFormat="1" applyFont="1" applyFill="1" applyBorder="1" applyAlignment="1">
      <alignment horizontal="center" vertical="center"/>
    </xf>
    <xf numFmtId="0" fontId="23" fillId="2" borderId="5" xfId="2" applyFont="1" applyFill="1" applyBorder="1" applyAlignment="1">
      <alignment horizontal="right" vertical="center"/>
    </xf>
    <xf numFmtId="0" fontId="23" fillId="2" borderId="0" xfId="2" applyFont="1" applyFill="1" applyBorder="1" applyAlignment="1">
      <alignment horizontal="right" vertical="center"/>
    </xf>
    <xf numFmtId="0" fontId="23" fillId="5" borderId="2" xfId="2" applyFont="1" applyFill="1" applyBorder="1" applyAlignment="1">
      <alignment horizontal="center" vertical="center" wrapText="1" shrinkToFit="1"/>
    </xf>
    <xf numFmtId="0" fontId="23" fillId="5" borderId="3" xfId="2" applyFont="1" applyFill="1" applyBorder="1" applyAlignment="1">
      <alignment horizontal="center" vertical="center" wrapText="1" shrinkToFit="1"/>
    </xf>
    <xf numFmtId="0" fontId="23" fillId="5" borderId="4" xfId="2" applyFont="1" applyFill="1" applyBorder="1" applyAlignment="1">
      <alignment horizontal="center" vertical="center" wrapText="1" shrinkToFit="1"/>
    </xf>
    <xf numFmtId="0" fontId="23" fillId="5" borderId="7" xfId="2" applyFont="1" applyFill="1" applyBorder="1" applyAlignment="1">
      <alignment horizontal="center" vertical="center" wrapText="1" shrinkToFit="1"/>
    </xf>
    <xf numFmtId="0" fontId="23" fillId="5" borderId="8" xfId="2" applyFont="1" applyFill="1" applyBorder="1" applyAlignment="1">
      <alignment horizontal="center" vertical="center" wrapText="1" shrinkToFit="1"/>
    </xf>
    <xf numFmtId="0" fontId="23" fillId="5" borderId="9" xfId="2" applyFont="1" applyFill="1" applyBorder="1" applyAlignment="1">
      <alignment horizontal="center" vertical="center" wrapText="1" shrinkToFit="1"/>
    </xf>
    <xf numFmtId="182" fontId="32" fillId="2" borderId="2" xfId="2" applyNumberFormat="1" applyFont="1" applyFill="1" applyBorder="1" applyAlignment="1">
      <alignment horizontal="center" vertical="center"/>
    </xf>
    <xf numFmtId="182" fontId="32" fillId="2" borderId="3" xfId="2" applyNumberFormat="1" applyFont="1" applyFill="1" applyBorder="1" applyAlignment="1">
      <alignment horizontal="center" vertical="center"/>
    </xf>
    <xf numFmtId="182" fontId="32" fillId="2" borderId="7" xfId="2" applyNumberFormat="1" applyFont="1" applyFill="1" applyBorder="1" applyAlignment="1">
      <alignment horizontal="center" vertical="center"/>
    </xf>
    <xf numFmtId="182" fontId="32" fillId="2" borderId="8" xfId="2" applyNumberFormat="1" applyFont="1" applyFill="1" applyBorder="1" applyAlignment="1">
      <alignment horizontal="center" vertical="center"/>
    </xf>
    <xf numFmtId="0" fontId="23" fillId="5" borderId="1" xfId="2" applyFont="1" applyFill="1" applyBorder="1" applyAlignment="1">
      <alignment horizontal="center" vertical="center"/>
    </xf>
    <xf numFmtId="38" fontId="32" fillId="2" borderId="1" xfId="3" applyFont="1" applyFill="1" applyBorder="1" applyAlignment="1">
      <alignment horizontal="right" vertical="center"/>
    </xf>
    <xf numFmtId="38" fontId="32" fillId="2" borderId="10" xfId="3" applyFont="1" applyFill="1" applyBorder="1" applyAlignment="1">
      <alignment horizontal="right" vertical="center"/>
    </xf>
    <xf numFmtId="0" fontId="23" fillId="2" borderId="6" xfId="2" applyFont="1" applyFill="1" applyBorder="1" applyAlignment="1">
      <alignment horizontal="left" vertical="center"/>
    </xf>
    <xf numFmtId="0" fontId="23" fillId="5" borderId="3" xfId="2" applyFont="1" applyFill="1" applyBorder="1" applyAlignment="1">
      <alignment horizontal="center" vertical="center" shrinkToFit="1"/>
    </xf>
    <xf numFmtId="0" fontId="23" fillId="5" borderId="8" xfId="2" applyFont="1" applyFill="1" applyBorder="1" applyAlignment="1">
      <alignment horizontal="center" vertical="center" shrinkToFit="1"/>
    </xf>
    <xf numFmtId="0" fontId="21" fillId="5" borderId="7" xfId="2" applyFont="1" applyFill="1" applyBorder="1" applyAlignment="1">
      <alignment horizontal="center" vertical="center" wrapText="1" shrinkToFit="1"/>
    </xf>
    <xf numFmtId="181" fontId="32" fillId="2" borderId="1" xfId="3" applyNumberFormat="1" applyFont="1" applyFill="1" applyBorder="1" applyAlignment="1">
      <alignment horizontal="right" vertical="center"/>
    </xf>
    <xf numFmtId="181" fontId="32" fillId="2" borderId="10" xfId="3" applyNumberFormat="1" applyFont="1" applyFill="1" applyBorder="1" applyAlignment="1">
      <alignment horizontal="right" vertical="center"/>
    </xf>
    <xf numFmtId="0" fontId="21" fillId="2" borderId="3" xfId="2" applyFont="1" applyFill="1" applyBorder="1" applyAlignment="1">
      <alignment vertical="center" wrapText="1" shrinkToFit="1"/>
    </xf>
    <xf numFmtId="0" fontId="21" fillId="2" borderId="0" xfId="2" applyFont="1" applyFill="1" applyAlignment="1">
      <alignment vertical="center" wrapText="1" shrinkToFit="1"/>
    </xf>
    <xf numFmtId="0" fontId="21" fillId="2" borderId="0" xfId="2" applyFont="1" applyFill="1" applyAlignment="1">
      <alignment horizontal="left" vertical="center" wrapText="1"/>
    </xf>
    <xf numFmtId="0" fontId="23" fillId="2" borderId="2" xfId="2" applyFont="1" applyFill="1" applyBorder="1" applyAlignment="1">
      <alignment horizontal="left"/>
    </xf>
    <xf numFmtId="0" fontId="23" fillId="2" borderId="3" xfId="2" applyFont="1" applyFill="1" applyBorder="1" applyAlignment="1">
      <alignment horizontal="left"/>
    </xf>
    <xf numFmtId="0" fontId="23" fillId="2" borderId="4" xfId="2" applyFont="1" applyFill="1" applyBorder="1" applyAlignment="1">
      <alignment horizontal="left"/>
    </xf>
    <xf numFmtId="0" fontId="23" fillId="5" borderId="5" xfId="2" applyFont="1" applyFill="1" applyBorder="1" applyAlignment="1">
      <alignment horizontal="center" vertical="center"/>
    </xf>
    <xf numFmtId="0" fontId="23" fillId="5" borderId="0" xfId="2" applyFont="1" applyFill="1" applyAlignment="1">
      <alignment horizontal="center" vertical="center"/>
    </xf>
    <xf numFmtId="0" fontId="23" fillId="2" borderId="0" xfId="2" applyFont="1" applyFill="1" applyAlignment="1">
      <alignment horizontal="left" vertical="center"/>
    </xf>
    <xf numFmtId="0" fontId="23" fillId="2" borderId="0" xfId="2" applyFont="1" applyFill="1" applyAlignment="1">
      <alignment horizontal="center" vertical="center" shrinkToFit="1"/>
    </xf>
    <xf numFmtId="38" fontId="32" fillId="2" borderId="2" xfId="3" applyFont="1" applyFill="1" applyBorder="1" applyAlignment="1">
      <alignment horizontal="right" vertical="center"/>
    </xf>
    <xf numFmtId="38" fontId="32" fillId="2" borderId="3" xfId="3" applyFont="1" applyFill="1" applyBorder="1" applyAlignment="1">
      <alignment horizontal="right" vertical="center"/>
    </xf>
    <xf numFmtId="38" fontId="32" fillId="2" borderId="5" xfId="3" applyFont="1" applyFill="1" applyBorder="1" applyAlignment="1">
      <alignment horizontal="right" vertical="center"/>
    </xf>
    <xf numFmtId="38" fontId="32" fillId="2" borderId="0" xfId="3" applyFont="1" applyFill="1" applyBorder="1" applyAlignment="1">
      <alignment horizontal="right" vertical="center"/>
    </xf>
    <xf numFmtId="0" fontId="23" fillId="2" borderId="7" xfId="2" applyFont="1" applyFill="1" applyBorder="1" applyAlignment="1">
      <alignment horizontal="right" vertical="top"/>
    </xf>
    <xf numFmtId="0" fontId="23" fillId="2" borderId="8" xfId="2" applyFont="1" applyFill="1" applyBorder="1" applyAlignment="1">
      <alignment horizontal="right" vertical="top"/>
    </xf>
    <xf numFmtId="0" fontId="23" fillId="2" borderId="9" xfId="2" applyFont="1" applyFill="1" applyBorder="1" applyAlignment="1">
      <alignment horizontal="right" vertical="top"/>
    </xf>
    <xf numFmtId="38" fontId="32" fillId="2" borderId="7" xfId="3" applyFont="1" applyFill="1" applyBorder="1" applyAlignment="1">
      <alignment horizontal="right" vertical="center"/>
    </xf>
    <xf numFmtId="38" fontId="32" fillId="2" borderId="8" xfId="3" applyFont="1" applyFill="1" applyBorder="1" applyAlignment="1">
      <alignment horizontal="right" vertical="center"/>
    </xf>
    <xf numFmtId="0" fontId="21" fillId="2" borderId="4" xfId="2" applyFont="1" applyFill="1" applyBorder="1" applyAlignment="1">
      <alignment horizontal="center" vertical="top"/>
    </xf>
    <xf numFmtId="0" fontId="21" fillId="2" borderId="6" xfId="2" applyFont="1" applyFill="1" applyBorder="1" applyAlignment="1">
      <alignment horizontal="center" vertical="top"/>
    </xf>
    <xf numFmtId="0" fontId="21" fillId="2" borderId="9" xfId="2" applyFont="1" applyFill="1" applyBorder="1" applyAlignment="1">
      <alignment horizontal="center" vertical="top"/>
    </xf>
    <xf numFmtId="0" fontId="23" fillId="2" borderId="7" xfId="2" applyFont="1" applyFill="1" applyBorder="1" applyAlignment="1">
      <alignment horizontal="right" vertical="top" shrinkToFit="1"/>
    </xf>
    <xf numFmtId="0" fontId="23" fillId="2" borderId="8" xfId="2" applyFont="1" applyFill="1" applyBorder="1" applyAlignment="1">
      <alignment horizontal="right" vertical="top" shrinkToFit="1"/>
    </xf>
    <xf numFmtId="0" fontId="23" fillId="2" borderId="9" xfId="2" applyFont="1" applyFill="1" applyBorder="1" applyAlignment="1">
      <alignment horizontal="right" vertical="top" shrinkToFit="1"/>
    </xf>
    <xf numFmtId="0" fontId="23" fillId="5" borderId="5" xfId="2" applyFont="1" applyFill="1" applyBorder="1" applyAlignment="1">
      <alignment horizontal="center" vertical="center" wrapText="1" shrinkToFit="1"/>
    </xf>
    <xf numFmtId="0" fontId="23" fillId="5" borderId="0" xfId="2" applyFont="1" applyFill="1" applyBorder="1" applyAlignment="1">
      <alignment horizontal="center" vertical="center" wrapText="1" shrinkToFit="1"/>
    </xf>
    <xf numFmtId="0" fontId="23" fillId="5" borderId="6" xfId="2" applyFont="1" applyFill="1" applyBorder="1" applyAlignment="1">
      <alignment horizontal="center" vertical="center" wrapText="1" shrinkToFit="1"/>
    </xf>
    <xf numFmtId="0" fontId="21" fillId="5" borderId="51" xfId="2" applyFont="1" applyFill="1" applyBorder="1" applyAlignment="1">
      <alignment horizontal="center" vertical="center" wrapText="1" shrinkToFit="1"/>
    </xf>
    <xf numFmtId="179" fontId="23" fillId="2" borderId="1" xfId="2" applyNumberFormat="1" applyFont="1" applyFill="1" applyBorder="1" applyAlignment="1">
      <alignment horizontal="center" vertical="center"/>
    </xf>
    <xf numFmtId="0" fontId="23" fillId="2" borderId="10" xfId="2" applyFont="1" applyFill="1" applyBorder="1" applyAlignment="1">
      <alignment horizontal="right" vertical="center"/>
    </xf>
    <xf numFmtId="0" fontId="23" fillId="2" borderId="12" xfId="2" applyFont="1" applyFill="1" applyBorder="1" applyAlignment="1">
      <alignment horizontal="right" vertical="center"/>
    </xf>
    <xf numFmtId="178" fontId="23" fillId="2" borderId="1" xfId="2" applyNumberFormat="1" applyFont="1" applyFill="1" applyBorder="1" applyAlignment="1">
      <alignment horizontal="center" vertical="center"/>
    </xf>
    <xf numFmtId="0" fontId="21" fillId="5" borderId="1" xfId="2" applyFont="1" applyFill="1" applyBorder="1" applyAlignment="1">
      <alignment horizontal="center" vertical="center" wrapText="1" shrinkToFit="1"/>
    </xf>
    <xf numFmtId="180" fontId="23" fillId="2" borderId="2" xfId="2" applyNumberFormat="1" applyFont="1" applyFill="1" applyBorder="1" applyAlignment="1">
      <alignment horizontal="right" vertical="center"/>
    </xf>
    <xf numFmtId="180" fontId="23" fillId="2" borderId="3" xfId="2" applyNumberFormat="1" applyFont="1" applyFill="1" applyBorder="1" applyAlignment="1">
      <alignment horizontal="right" vertical="center"/>
    </xf>
    <xf numFmtId="0" fontId="23" fillId="5" borderId="47" xfId="2" applyFont="1" applyFill="1" applyBorder="1" applyAlignment="1">
      <alignment horizontal="center" vertical="center" wrapText="1" shrinkToFit="1"/>
    </xf>
    <xf numFmtId="0" fontId="23" fillId="2" borderId="0" xfId="2" applyFont="1" applyFill="1" applyBorder="1" applyAlignment="1">
      <alignment horizontal="center"/>
    </xf>
    <xf numFmtId="0" fontId="23" fillId="2" borderId="0" xfId="2" applyFont="1" applyFill="1" applyBorder="1" applyAlignment="1">
      <alignment vertical="center"/>
    </xf>
    <xf numFmtId="0" fontId="23" fillId="2" borderId="8"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4" xfId="2" applyFont="1" applyFill="1" applyBorder="1" applyAlignment="1">
      <alignment horizontal="center" vertical="center" wrapText="1"/>
    </xf>
    <xf numFmtId="0" fontId="23" fillId="2" borderId="9" xfId="2" applyFont="1" applyFill="1" applyBorder="1" applyAlignment="1">
      <alignment horizontal="center" vertical="center" wrapText="1"/>
    </xf>
    <xf numFmtId="0" fontId="23" fillId="2" borderId="52" xfId="2" applyFont="1" applyFill="1" applyBorder="1" applyAlignment="1">
      <alignment horizontal="left" vertical="center" wrapText="1"/>
    </xf>
    <xf numFmtId="0" fontId="23" fillId="2" borderId="1" xfId="2" applyFont="1" applyFill="1" applyBorder="1" applyAlignment="1">
      <alignment horizontal="left" vertical="center" wrapText="1"/>
    </xf>
    <xf numFmtId="0" fontId="23" fillId="2" borderId="5" xfId="2" applyFont="1" applyFill="1" applyBorder="1" applyAlignment="1">
      <alignment horizontal="left" vertical="center"/>
    </xf>
    <xf numFmtId="0" fontId="23" fillId="2" borderId="0" xfId="2" applyFont="1" applyFill="1" applyBorder="1" applyAlignment="1">
      <alignment horizontal="left" vertical="center"/>
    </xf>
    <xf numFmtId="0" fontId="23" fillId="2" borderId="51" xfId="2" applyFont="1" applyFill="1" applyBorder="1" applyAlignment="1">
      <alignment horizontal="left" vertical="center"/>
    </xf>
    <xf numFmtId="177" fontId="23" fillId="2" borderId="57" xfId="2" applyNumberFormat="1" applyFont="1" applyFill="1" applyBorder="1" applyAlignment="1">
      <alignment horizontal="center" vertical="center"/>
    </xf>
    <xf numFmtId="0" fontId="41" fillId="2" borderId="0"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35" fillId="2" borderId="2" xfId="2" applyFont="1" applyFill="1" applyBorder="1" applyAlignment="1">
      <alignment horizontal="left" vertical="top" wrapText="1"/>
    </xf>
    <xf numFmtId="0" fontId="14" fillId="2" borderId="3" xfId="2" applyFont="1" applyFill="1" applyBorder="1" applyAlignment="1">
      <alignment horizontal="left" vertical="top"/>
    </xf>
    <xf numFmtId="0" fontId="14" fillId="2" borderId="4" xfId="2" applyFont="1" applyFill="1" applyBorder="1" applyAlignment="1">
      <alignment horizontal="left" vertical="top"/>
    </xf>
    <xf numFmtId="0" fontId="35" fillId="2" borderId="5" xfId="2" applyFont="1" applyFill="1" applyBorder="1" applyAlignment="1">
      <alignment horizontal="left" vertical="top" wrapText="1"/>
    </xf>
    <xf numFmtId="0" fontId="14" fillId="2" borderId="0" xfId="2" applyFont="1" applyFill="1" applyBorder="1" applyAlignment="1">
      <alignment horizontal="left" vertical="top"/>
    </xf>
    <xf numFmtId="0" fontId="14" fillId="2" borderId="6" xfId="2" applyFont="1" applyFill="1" applyBorder="1" applyAlignment="1">
      <alignment horizontal="left" vertical="top"/>
    </xf>
    <xf numFmtId="0" fontId="14" fillId="2" borderId="5" xfId="2" applyFont="1" applyFill="1" applyBorder="1" applyAlignment="1">
      <alignment horizontal="left" vertical="top"/>
    </xf>
    <xf numFmtId="0" fontId="14" fillId="2" borderId="7" xfId="2" applyFont="1" applyFill="1" applyBorder="1" applyAlignment="1">
      <alignment horizontal="left" vertical="top"/>
    </xf>
    <xf numFmtId="0" fontId="14" fillId="2" borderId="8" xfId="2" applyFont="1" applyFill="1" applyBorder="1" applyAlignment="1">
      <alignment horizontal="left" vertical="top"/>
    </xf>
    <xf numFmtId="0" fontId="14" fillId="2" borderId="9" xfId="2" applyFont="1" applyFill="1" applyBorder="1" applyAlignment="1">
      <alignment horizontal="left" vertical="top"/>
    </xf>
    <xf numFmtId="0" fontId="14" fillId="2" borderId="2" xfId="2" applyFont="1" applyFill="1" applyBorder="1" applyAlignment="1">
      <alignment horizontal="left" vertical="top"/>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4" fillId="4" borderId="7" xfId="2" applyFont="1" applyFill="1" applyBorder="1" applyAlignment="1">
      <alignment horizontal="center" vertical="center" wrapText="1"/>
    </xf>
    <xf numFmtId="0" fontId="14" fillId="4" borderId="8" xfId="2" applyFont="1" applyFill="1" applyBorder="1" applyAlignment="1">
      <alignment horizontal="center" vertical="center" wrapText="1"/>
    </xf>
    <xf numFmtId="0" fontId="14" fillId="4" borderId="5" xfId="2" applyFont="1" applyFill="1" applyBorder="1" applyAlignment="1">
      <alignment horizontal="center" vertical="center" wrapText="1"/>
    </xf>
    <xf numFmtId="0" fontId="14" fillId="4" borderId="0" xfId="2" applyFont="1" applyFill="1" applyBorder="1" applyAlignment="1">
      <alignment horizontal="center" vertical="center" wrapText="1"/>
    </xf>
    <xf numFmtId="38" fontId="14" fillId="2" borderId="2" xfId="3" applyFont="1" applyFill="1" applyBorder="1" applyAlignment="1">
      <alignment horizontal="center" vertical="center"/>
    </xf>
    <xf numFmtId="38" fontId="14" fillId="2" borderId="3" xfId="3" applyFont="1" applyFill="1" applyBorder="1" applyAlignment="1">
      <alignment horizontal="center" vertical="center"/>
    </xf>
    <xf numFmtId="38" fontId="14" fillId="2" borderId="7" xfId="3" applyFont="1" applyFill="1" applyBorder="1" applyAlignment="1">
      <alignment horizontal="center" vertical="center"/>
    </xf>
    <xf numFmtId="38" fontId="14" fillId="2" borderId="8" xfId="3" applyFont="1" applyFill="1" applyBorder="1" applyAlignment="1">
      <alignment horizontal="center" vertical="center"/>
    </xf>
    <xf numFmtId="0" fontId="14" fillId="2" borderId="3" xfId="2" applyFont="1" applyFill="1" applyBorder="1" applyAlignment="1">
      <alignment horizontal="left" vertical="center"/>
    </xf>
    <xf numFmtId="0" fontId="14" fillId="2" borderId="4" xfId="2" applyFont="1" applyFill="1" applyBorder="1" applyAlignment="1">
      <alignment horizontal="left" vertical="center"/>
    </xf>
    <xf numFmtId="0" fontId="14" fillId="2" borderId="8" xfId="2" applyFont="1" applyFill="1" applyBorder="1" applyAlignment="1">
      <alignment horizontal="left" vertical="center"/>
    </xf>
    <xf numFmtId="0" fontId="14" fillId="2" borderId="9" xfId="2" applyFont="1" applyFill="1" applyBorder="1" applyAlignment="1">
      <alignment horizontal="left"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8" xfId="2" applyFont="1" applyFill="1" applyBorder="1" applyAlignment="1">
      <alignment horizontal="center" vertical="center"/>
    </xf>
    <xf numFmtId="1" fontId="14" fillId="2" borderId="2" xfId="2" applyNumberFormat="1" applyFont="1" applyFill="1" applyBorder="1" applyAlignment="1">
      <alignment horizontal="center" vertical="center"/>
    </xf>
    <xf numFmtId="1" fontId="14" fillId="2" borderId="3" xfId="2" applyNumberFormat="1" applyFont="1" applyFill="1" applyBorder="1" applyAlignment="1">
      <alignment horizontal="center" vertical="center"/>
    </xf>
    <xf numFmtId="1" fontId="14" fillId="2" borderId="7" xfId="2" applyNumberFormat="1" applyFont="1" applyFill="1" applyBorder="1" applyAlignment="1">
      <alignment horizontal="center" vertical="center"/>
    </xf>
    <xf numFmtId="1" fontId="14" fillId="2" borderId="8" xfId="2" applyNumberFormat="1" applyFont="1" applyFill="1" applyBorder="1" applyAlignment="1">
      <alignment horizontal="center" vertical="center"/>
    </xf>
    <xf numFmtId="0" fontId="37" fillId="2" borderId="0" xfId="2" applyFont="1" applyFill="1" applyAlignment="1">
      <alignment horizontal="center" vertical="center"/>
    </xf>
    <xf numFmtId="0" fontId="14" fillId="4" borderId="1" xfId="2" applyFont="1" applyFill="1" applyBorder="1" applyAlignment="1">
      <alignment horizontal="center" vertical="center"/>
    </xf>
    <xf numFmtId="0" fontId="14" fillId="2" borderId="1" xfId="2" applyFont="1" applyFill="1" applyBorder="1" applyAlignment="1">
      <alignment horizontal="left" vertical="center"/>
    </xf>
    <xf numFmtId="0" fontId="14" fillId="4" borderId="2" xfId="2" applyFont="1" applyFill="1" applyBorder="1" applyAlignment="1">
      <alignment horizontal="center" vertical="center"/>
    </xf>
    <xf numFmtId="0" fontId="14" fillId="4" borderId="3" xfId="2" applyFont="1" applyFill="1" applyBorder="1" applyAlignment="1">
      <alignment horizontal="center" vertical="center"/>
    </xf>
    <xf numFmtId="0" fontId="14" fillId="4" borderId="4"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8" xfId="2" applyFont="1" applyFill="1" applyBorder="1" applyAlignment="1">
      <alignment horizontal="center" vertical="center"/>
    </xf>
    <xf numFmtId="0" fontId="14" fillId="4" borderId="9" xfId="2" applyFont="1" applyFill="1" applyBorder="1" applyAlignment="1">
      <alignment horizontal="center" vertical="center"/>
    </xf>
    <xf numFmtId="0" fontId="14" fillId="2" borderId="47" xfId="2" applyFont="1" applyFill="1" applyBorder="1" applyAlignment="1">
      <alignment horizontal="left" vertical="center"/>
    </xf>
    <xf numFmtId="0" fontId="14" fillId="4" borderId="53" xfId="2" applyFont="1" applyFill="1" applyBorder="1" applyAlignment="1">
      <alignment horizontal="center" vertical="center"/>
    </xf>
    <xf numFmtId="0" fontId="14" fillId="4" borderId="54" xfId="2" applyFont="1" applyFill="1" applyBorder="1" applyAlignment="1">
      <alignment horizontal="center" vertical="center"/>
    </xf>
    <xf numFmtId="0" fontId="14" fillId="4" borderId="55" xfId="2" applyFont="1" applyFill="1" applyBorder="1" applyAlignment="1">
      <alignment horizontal="center" vertical="center"/>
    </xf>
    <xf numFmtId="0" fontId="14" fillId="2" borderId="53" xfId="2" applyFont="1" applyFill="1" applyBorder="1" applyAlignment="1">
      <alignment horizontal="left" vertical="center"/>
    </xf>
    <xf numFmtId="0" fontId="14" fillId="2" borderId="54" xfId="2" applyFont="1" applyFill="1" applyBorder="1" applyAlignment="1">
      <alignment horizontal="left" vertical="center"/>
    </xf>
    <xf numFmtId="0" fontId="14" fillId="2" borderId="55" xfId="2" applyFont="1" applyFill="1" applyBorder="1" applyAlignment="1">
      <alignment horizontal="left" vertical="center"/>
    </xf>
    <xf numFmtId="0" fontId="14" fillId="2" borderId="7" xfId="2" applyFont="1" applyFill="1" applyBorder="1" applyAlignment="1">
      <alignment horizontal="left" vertical="center"/>
    </xf>
    <xf numFmtId="0" fontId="14" fillId="2" borderId="1" xfId="2" applyFont="1" applyFill="1" applyBorder="1" applyAlignment="1">
      <alignment horizontal="center" vertical="center"/>
    </xf>
    <xf numFmtId="0" fontId="14" fillId="4" borderId="10" xfId="2" applyFont="1" applyFill="1" applyBorder="1" applyAlignment="1">
      <alignment horizontal="center" vertical="center"/>
    </xf>
    <xf numFmtId="0" fontId="14" fillId="4" borderId="12" xfId="2" applyFont="1" applyFill="1" applyBorder="1" applyAlignment="1">
      <alignment horizontal="center" vertical="center"/>
    </xf>
    <xf numFmtId="0" fontId="14" fillId="4" borderId="11" xfId="2" applyFont="1" applyFill="1" applyBorder="1" applyAlignment="1">
      <alignment horizontal="center" vertical="center"/>
    </xf>
    <xf numFmtId="0" fontId="14" fillId="2" borderId="52" xfId="2" applyFont="1" applyFill="1" applyBorder="1" applyAlignment="1">
      <alignment horizontal="left" vertical="center"/>
    </xf>
    <xf numFmtId="0" fontId="14" fillId="2" borderId="0" xfId="2" applyFont="1" applyFill="1" applyAlignment="1">
      <alignment horizontal="left" vertical="center" wrapText="1"/>
    </xf>
    <xf numFmtId="0" fontId="14" fillId="4" borderId="2" xfId="2" applyFont="1" applyFill="1" applyBorder="1" applyAlignment="1">
      <alignment horizontal="center" vertical="center" wrapText="1" shrinkToFit="1"/>
    </xf>
    <xf numFmtId="0" fontId="14" fillId="4" borderId="3" xfId="2" applyFont="1" applyFill="1" applyBorder="1" applyAlignment="1">
      <alignment horizontal="center" vertical="center" wrapText="1" shrinkToFit="1"/>
    </xf>
    <xf numFmtId="0" fontId="14" fillId="4" borderId="4" xfId="2" applyFont="1" applyFill="1" applyBorder="1" applyAlignment="1">
      <alignment horizontal="center" vertical="center" wrapText="1" shrinkToFit="1"/>
    </xf>
    <xf numFmtId="0" fontId="14" fillId="4" borderId="7" xfId="2" applyFont="1" applyFill="1" applyBorder="1" applyAlignment="1">
      <alignment horizontal="center" vertical="center" wrapText="1" shrinkToFit="1"/>
    </xf>
    <xf numFmtId="0" fontId="14" fillId="4" borderId="8" xfId="2" applyFont="1" applyFill="1" applyBorder="1" applyAlignment="1">
      <alignment horizontal="center" vertical="center" wrapText="1" shrinkToFit="1"/>
    </xf>
    <xf numFmtId="0" fontId="14" fillId="4" borderId="9" xfId="2" applyFont="1" applyFill="1" applyBorder="1" applyAlignment="1">
      <alignment horizontal="center" vertical="center" wrapText="1" shrinkToFit="1"/>
    </xf>
    <xf numFmtId="0" fontId="37" fillId="2" borderId="0" xfId="2" applyFont="1" applyFill="1" applyAlignment="1">
      <alignment horizontal="center"/>
    </xf>
    <xf numFmtId="0" fontId="14" fillId="2" borderId="1" xfId="2" applyFont="1" applyFill="1" applyBorder="1" applyAlignment="1">
      <alignment horizontal="center"/>
    </xf>
    <xf numFmtId="38" fontId="14" fillId="2" borderId="1" xfId="3" applyFont="1" applyFill="1" applyBorder="1" applyAlignment="1">
      <alignment horizontal="center" vertical="center"/>
    </xf>
    <xf numFmtId="0" fontId="14" fillId="2" borderId="10" xfId="2" applyFont="1" applyFill="1" applyBorder="1" applyAlignment="1">
      <alignment horizontal="center"/>
    </xf>
    <xf numFmtId="0" fontId="14" fillId="2" borderId="12" xfId="2" applyFont="1" applyFill="1" applyBorder="1" applyAlignment="1">
      <alignment horizontal="center"/>
    </xf>
    <xf numFmtId="0" fontId="14" fillId="2" borderId="11" xfId="2" applyFont="1" applyFill="1" applyBorder="1" applyAlignment="1">
      <alignment horizontal="center"/>
    </xf>
    <xf numFmtId="0" fontId="14" fillId="2" borderId="12" xfId="2" applyFont="1" applyFill="1" applyBorder="1" applyAlignment="1">
      <alignment horizontal="left" vertical="center" shrinkToFit="1"/>
    </xf>
    <xf numFmtId="0" fontId="23" fillId="2" borderId="12" xfId="2" applyFont="1" applyFill="1" applyBorder="1" applyAlignment="1">
      <alignment horizontal="left" vertical="center" shrinkToFit="1"/>
    </xf>
    <xf numFmtId="0" fontId="23" fillId="2" borderId="1" xfId="2" applyFont="1" applyFill="1" applyBorder="1" applyAlignment="1">
      <alignment horizontal="center" vertical="center"/>
    </xf>
    <xf numFmtId="0" fontId="2" fillId="2" borderId="8" xfId="0" applyFont="1" applyFill="1" applyBorder="1" applyAlignment="1">
      <alignment horizontal="left" vertical="center"/>
    </xf>
    <xf numFmtId="0" fontId="2" fillId="2" borderId="12"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7" xfId="0" applyFont="1" applyFill="1" applyBorder="1" applyAlignment="1">
      <alignment horizontal="righ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3"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8" xfId="0" applyFont="1" applyFill="1" applyBorder="1" applyAlignment="1">
      <alignment horizontal="center" vertical="center"/>
    </xf>
    <xf numFmtId="38" fontId="17" fillId="2" borderId="2" xfId="1" applyFont="1" applyFill="1" applyBorder="1" applyAlignment="1">
      <alignment horizontal="right" vertical="center"/>
    </xf>
    <xf numFmtId="38" fontId="17" fillId="2" borderId="3" xfId="1" applyFont="1" applyFill="1" applyBorder="1" applyAlignment="1">
      <alignment horizontal="right" vertical="center"/>
    </xf>
    <xf numFmtId="38" fontId="17" fillId="2" borderId="5" xfId="1" applyFont="1" applyFill="1" applyBorder="1" applyAlignment="1">
      <alignment horizontal="right" vertical="center"/>
    </xf>
    <xf numFmtId="38" fontId="17" fillId="2" borderId="0" xfId="1" applyFont="1" applyFill="1" applyBorder="1" applyAlignment="1">
      <alignment horizontal="right" vertical="center"/>
    </xf>
    <xf numFmtId="38" fontId="17" fillId="2" borderId="7" xfId="1" applyFont="1" applyFill="1" applyBorder="1" applyAlignment="1">
      <alignment horizontal="right" vertical="center"/>
    </xf>
    <xf numFmtId="38" fontId="17" fillId="2" borderId="8" xfId="1" applyFont="1" applyFill="1" applyBorder="1" applyAlignment="1">
      <alignment horizontal="right" vertical="center"/>
    </xf>
    <xf numFmtId="38" fontId="17" fillId="2" borderId="2" xfId="0" applyNumberFormat="1" applyFont="1" applyFill="1" applyBorder="1" applyAlignment="1">
      <alignment horizontal="right" vertical="center"/>
    </xf>
    <xf numFmtId="0" fontId="17" fillId="2" borderId="3" xfId="0" applyFont="1" applyFill="1" applyBorder="1" applyAlignment="1">
      <alignment horizontal="right" vertical="center"/>
    </xf>
    <xf numFmtId="38" fontId="17" fillId="2" borderId="5"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applyFont="1" applyFill="1" applyAlignment="1">
      <alignment horizontal="center"/>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2" borderId="0" xfId="0" applyFont="1" applyFill="1" applyAlignment="1">
      <alignment horizontal="right" vertical="center"/>
    </xf>
    <xf numFmtId="0" fontId="32" fillId="2" borderId="0" xfId="0" applyFont="1" applyFill="1" applyAlignment="1">
      <alignment horizontal="center" vertical="center"/>
    </xf>
    <xf numFmtId="0" fontId="17" fillId="2" borderId="5" xfId="0" applyFont="1" applyFill="1" applyBorder="1" applyAlignment="1">
      <alignment horizontal="right" vertical="center"/>
    </xf>
    <xf numFmtId="0" fontId="17" fillId="2" borderId="7" xfId="0" applyFont="1" applyFill="1" applyBorder="1" applyAlignment="1">
      <alignment horizontal="right" vertical="center" shrinkToFit="1"/>
    </xf>
    <xf numFmtId="0" fontId="17" fillId="2" borderId="8" xfId="0" applyFont="1" applyFill="1" applyBorder="1" applyAlignment="1">
      <alignment horizontal="right" vertical="center" shrinkToFit="1"/>
    </xf>
    <xf numFmtId="0" fontId="17" fillId="2" borderId="9" xfId="0" applyFont="1" applyFill="1" applyBorder="1" applyAlignment="1">
      <alignment horizontal="right" vertical="center" shrinkToFit="1"/>
    </xf>
    <xf numFmtId="0" fontId="23" fillId="2" borderId="0" xfId="0" applyFont="1" applyFill="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right" vertical="center"/>
    </xf>
    <xf numFmtId="20" fontId="2" fillId="2" borderId="0" xfId="0" applyNumberFormat="1" applyFont="1" applyFill="1" applyAlignment="1">
      <alignment horizontal="left" vertical="center" wrapText="1"/>
    </xf>
    <xf numFmtId="0" fontId="2" fillId="2" borderId="0" xfId="0" applyFont="1" applyFill="1" applyAlignment="1">
      <alignment horizontal="center" vertical="center"/>
    </xf>
    <xf numFmtId="0" fontId="9" fillId="2" borderId="0" xfId="0" applyFont="1" applyFill="1" applyAlignment="1">
      <alignment horizontal="right" vertical="center"/>
    </xf>
    <xf numFmtId="0" fontId="42" fillId="2" borderId="0" xfId="0" applyFont="1" applyFill="1" applyAlignment="1">
      <alignment horizontal="center" vertical="center"/>
    </xf>
    <xf numFmtId="0" fontId="9" fillId="2" borderId="0" xfId="0" applyFont="1" applyFill="1" applyAlignment="1">
      <alignment horizontal="left" vertical="center" wrapText="1"/>
    </xf>
    <xf numFmtId="0" fontId="9" fillId="2" borderId="0" xfId="0" applyFont="1" applyFill="1" applyAlignment="1">
      <alignment vertical="center"/>
    </xf>
    <xf numFmtId="0" fontId="14" fillId="2" borderId="10"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 xfId="2" applyFont="1" applyFill="1" applyBorder="1" applyAlignment="1">
      <alignment horizontal="center" vertical="center" wrapText="1"/>
    </xf>
    <xf numFmtId="0" fontId="23" fillId="2" borderId="12" xfId="2" applyFont="1" applyFill="1" applyBorder="1" applyAlignment="1">
      <alignment horizontal="center" vertical="center"/>
    </xf>
    <xf numFmtId="0" fontId="23" fillId="2" borderId="11" xfId="2" applyFont="1" applyFill="1" applyBorder="1" applyAlignment="1">
      <alignment horizontal="center" vertical="center"/>
    </xf>
    <xf numFmtId="0" fontId="2" fillId="2" borderId="45" xfId="0" applyFont="1" applyFill="1" applyBorder="1" applyAlignment="1">
      <alignment horizontal="center"/>
    </xf>
    <xf numFmtId="0" fontId="2" fillId="2" borderId="26" xfId="0" applyFont="1" applyFill="1" applyBorder="1" applyAlignment="1">
      <alignment horizontal="center"/>
    </xf>
    <xf numFmtId="0" fontId="2" fillId="2" borderId="46" xfId="0" applyFont="1" applyFill="1" applyBorder="1" applyAlignment="1">
      <alignment horizontal="center"/>
    </xf>
    <xf numFmtId="0" fontId="2" fillId="2" borderId="25" xfId="0" applyFont="1" applyFill="1" applyBorder="1" applyAlignment="1">
      <alignment horizontal="center"/>
    </xf>
    <xf numFmtId="0" fontId="2" fillId="2" borderId="27"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18" xfId="0" applyFont="1" applyFill="1" applyBorder="1" applyAlignment="1">
      <alignment horizontal="center"/>
    </xf>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24" xfId="0" applyFont="1" applyFill="1" applyBorder="1" applyAlignment="1">
      <alignment horizont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39" xfId="0" applyFill="1" applyBorder="1" applyAlignment="1">
      <alignment horizontal="center" vertical="center"/>
    </xf>
    <xf numFmtId="0" fontId="2" fillId="2" borderId="4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0" xfId="0" applyFont="1" applyFill="1" applyBorder="1" applyAlignment="1">
      <alignment horizontal="left" vertical="center"/>
    </xf>
    <xf numFmtId="0" fontId="2" fillId="2" borderId="24"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21" xfId="0" applyFont="1" applyFill="1" applyBorder="1" applyAlignment="1">
      <alignment horizontal="left" vertical="center"/>
    </xf>
    <xf numFmtId="0" fontId="2" fillId="2" borderId="2"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cellXfs>
  <cellStyles count="5">
    <cellStyle name="ハイパーリンク" xfId="4" builtinId="8"/>
    <cellStyle name="桁区切り" xfId="1" builtinId="6"/>
    <cellStyle name="桁区切り 2" xfId="3" xr:uid="{73280A69-D678-4856-B13A-834D192C25AD}"/>
    <cellStyle name="標準" xfId="0" builtinId="0"/>
    <cellStyle name="標準 2" xfId="2" xr:uid="{D7779595-6EFD-4FAA-90A3-92264CBCF5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342898</xdr:colOff>
      <xdr:row>2</xdr:row>
      <xdr:rowOff>126440</xdr:rowOff>
    </xdr:from>
    <xdr:to>
      <xdr:col>33</xdr:col>
      <xdr:colOff>526676</xdr:colOff>
      <xdr:row>11</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48398" y="574675"/>
          <a:ext cx="7938249" cy="198586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＜全ての様式共通＞</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印刷した際に体裁が崩れてしまうので、</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原則、各様式のセルの列幅の変更、削除、挿入は行わないようにお願いいたします。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a:t>
          </a:r>
          <a:r>
            <a:rPr kumimoji="1" lang="ja-JP" altLang="en-US" sz="1200" b="1">
              <a:solidFill>
                <a:srgbClr val="FF0000"/>
              </a:solidFill>
              <a:latin typeface="ＭＳ ゴシック" panose="020B0609070205080204" pitchFamily="49" charset="-128"/>
              <a:ea typeface="ＭＳ ゴシック" panose="020B0609070205080204" pitchFamily="49" charset="-128"/>
            </a:rPr>
            <a:t>赤枠で囲っている箇所は入力の手間を省くため数式が入っている箇所</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です。</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なお、記入したい内容と異な</a:t>
          </a: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る</a:t>
          </a:r>
          <a:r>
            <a:rPr kumimoji="1"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場合は数式を削除の上、適宜入力をお願いいたします。</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３　</a:t>
          </a:r>
          <a:r>
            <a:rPr kumimoji="1" lang="ja-JP" altLang="ja-JP" sz="1200" b="1">
              <a:solidFill>
                <a:srgbClr val="FF0000"/>
              </a:solidFill>
              <a:effectLst/>
              <a:latin typeface="ＭＳ ゴシック" panose="020B0609070205080204" pitchFamily="49" charset="-128"/>
              <a:ea typeface="ＭＳ ゴシック" panose="020B0609070205080204" pitchFamily="49" charset="-128"/>
              <a:cs typeface="+mn-cs"/>
            </a:rPr>
            <a:t>「様式１－２」を最初に作成いただくことで、他の</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様式</a:t>
          </a:r>
          <a:r>
            <a:rPr kumimoji="1" lang="ja-JP" altLang="ja-JP" sz="1200" b="1">
              <a:solidFill>
                <a:srgbClr val="FF0000"/>
              </a:solidFill>
              <a:effectLst/>
              <a:latin typeface="ＭＳ ゴシック" panose="020B0609070205080204" pitchFamily="49" charset="-128"/>
              <a:ea typeface="ＭＳ ゴシック" panose="020B0609070205080204" pitchFamily="49" charset="-128"/>
              <a:cs typeface="+mn-cs"/>
            </a:rPr>
            <a:t>に反映されるようになっております。</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331717</xdr:colOff>
      <xdr:row>5</xdr:row>
      <xdr:rowOff>228051</xdr:rowOff>
    </xdr:from>
    <xdr:to>
      <xdr:col>17</xdr:col>
      <xdr:colOff>3037</xdr:colOff>
      <xdr:row>9</xdr:row>
      <xdr:rowOff>552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93239" y="1387616"/>
          <a:ext cx="2164385" cy="70015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347869</xdr:colOff>
      <xdr:row>19</xdr:row>
      <xdr:rowOff>2</xdr:rowOff>
    </xdr:from>
    <xdr:to>
      <xdr:col>6</xdr:col>
      <xdr:colOff>82826</xdr:colOff>
      <xdr:row>20</xdr:row>
      <xdr:rowOff>24849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47869" y="4312480"/>
          <a:ext cx="1822174" cy="25123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10</xdr:col>
      <xdr:colOff>342900</xdr:colOff>
      <xdr:row>8</xdr:row>
      <xdr:rowOff>0</xdr:rowOff>
    </xdr:from>
    <xdr:to>
      <xdr:col>17</xdr:col>
      <xdr:colOff>9525</xdr:colOff>
      <xdr:row>11</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867150" y="1828800"/>
          <a:ext cx="2133600" cy="685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342901</xdr:colOff>
      <xdr:row>8</xdr:row>
      <xdr:rowOff>25400</xdr:rowOff>
    </xdr:from>
    <xdr:to>
      <xdr:col>17</xdr:col>
      <xdr:colOff>28576</xdr:colOff>
      <xdr:row>10</xdr:row>
      <xdr:rowOff>209550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867151" y="1854200"/>
          <a:ext cx="2152650" cy="6413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330200</xdr:colOff>
      <xdr:row>7</xdr:row>
      <xdr:rowOff>209550</xdr:rowOff>
    </xdr:from>
    <xdr:to>
      <xdr:col>17</xdr:col>
      <xdr:colOff>0</xdr:colOff>
      <xdr:row>11</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854450" y="1809750"/>
          <a:ext cx="2136775" cy="7048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304800</xdr:colOff>
      <xdr:row>21</xdr:row>
      <xdr:rowOff>215900</xdr:rowOff>
    </xdr:from>
    <xdr:to>
      <xdr:col>12</xdr:col>
      <xdr:colOff>104775</xdr:colOff>
      <xdr:row>23</xdr:row>
      <xdr:rowOff>19050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04800" y="5016500"/>
          <a:ext cx="4029075" cy="2603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4</xdr:col>
      <xdr:colOff>9525</xdr:colOff>
      <xdr:row>9</xdr:row>
      <xdr:rowOff>6350</xdr:rowOff>
    </xdr:from>
    <xdr:to>
      <xdr:col>13</xdr:col>
      <xdr:colOff>6351</xdr:colOff>
      <xdr:row>12</xdr:row>
      <xdr:rowOff>344366</xdr:rowOff>
    </xdr:to>
    <xdr:grpSp>
      <xdr:nvGrpSpPr>
        <xdr:cNvPr id="5" name="グループ化 4">
          <a:extLst>
            <a:ext uri="{FF2B5EF4-FFF2-40B4-BE49-F238E27FC236}">
              <a16:creationId xmlns:a16="http://schemas.microsoft.com/office/drawing/2014/main" id="{00000000-0008-0000-0C00-000005000000}"/>
            </a:ext>
          </a:extLst>
        </xdr:cNvPr>
        <xdr:cNvGrpSpPr/>
      </xdr:nvGrpSpPr>
      <xdr:grpSpPr>
        <a:xfrm>
          <a:off x="1312636" y="2213882"/>
          <a:ext cx="2942319" cy="1396198"/>
          <a:chOff x="1295400" y="2047875"/>
          <a:chExt cx="2914651" cy="927046"/>
        </a:xfrm>
      </xdr:grpSpPr>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295400" y="2047875"/>
            <a:ext cx="977900"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twoCellAnchor>
    <xdr:from>
      <xdr:col>4</xdr:col>
      <xdr:colOff>6350</xdr:colOff>
      <xdr:row>19</xdr:row>
      <xdr:rowOff>-1</xdr:rowOff>
    </xdr:from>
    <xdr:to>
      <xdr:col>13</xdr:col>
      <xdr:colOff>0</xdr:colOff>
      <xdr:row>23</xdr:row>
      <xdr:rowOff>11205</xdr:rowOff>
    </xdr:to>
    <xdr:grpSp>
      <xdr:nvGrpSpPr>
        <xdr:cNvPr id="7" name="グループ化 6">
          <a:extLst>
            <a:ext uri="{FF2B5EF4-FFF2-40B4-BE49-F238E27FC236}">
              <a16:creationId xmlns:a16="http://schemas.microsoft.com/office/drawing/2014/main" id="{00000000-0008-0000-0C00-000007000000}"/>
            </a:ext>
          </a:extLst>
        </xdr:cNvPr>
        <xdr:cNvGrpSpPr/>
      </xdr:nvGrpSpPr>
      <xdr:grpSpPr>
        <a:xfrm>
          <a:off x="1315811" y="5129892"/>
          <a:ext cx="2929618" cy="1423174"/>
          <a:chOff x="1295400" y="2047875"/>
          <a:chExt cx="2908293" cy="927100"/>
        </a:xfrm>
      </xdr:grpSpPr>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1295400" y="2047875"/>
            <a:ext cx="977900" cy="9271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228976" y="2057400"/>
            <a:ext cx="974717" cy="9175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twoCellAnchor>
    <xdr:from>
      <xdr:col>10</xdr:col>
      <xdr:colOff>322790</xdr:colOff>
      <xdr:row>27</xdr:row>
      <xdr:rowOff>219906</xdr:rowOff>
    </xdr:from>
    <xdr:to>
      <xdr:col>17</xdr:col>
      <xdr:colOff>314325</xdr:colOff>
      <xdr:row>30</xdr:row>
      <xdr:rowOff>0</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3561290" y="6392106"/>
          <a:ext cx="2258485" cy="46589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8</xdr:col>
      <xdr:colOff>330200</xdr:colOff>
      <xdr:row>10</xdr:row>
      <xdr:rowOff>209550</xdr:rowOff>
    </xdr:from>
    <xdr:to>
      <xdr:col>17</xdr:col>
      <xdr:colOff>9525</xdr:colOff>
      <xdr:row>13</xdr:row>
      <xdr:rowOff>9525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149600" y="2638425"/>
          <a:ext cx="2851150" cy="4953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6350</xdr:colOff>
      <xdr:row>14</xdr:row>
      <xdr:rowOff>190499</xdr:rowOff>
    </xdr:from>
    <xdr:to>
      <xdr:col>16</xdr:col>
      <xdr:colOff>9525</xdr:colOff>
      <xdr:row>15</xdr:row>
      <xdr:rowOff>504824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768475" y="3552824"/>
          <a:ext cx="3879850" cy="5048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3</xdr:col>
      <xdr:colOff>342900</xdr:colOff>
      <xdr:row>19</xdr:row>
      <xdr:rowOff>228599</xdr:rowOff>
    </xdr:from>
    <xdr:to>
      <xdr:col>17</xdr:col>
      <xdr:colOff>9525</xdr:colOff>
      <xdr:row>23</xdr:row>
      <xdr:rowOff>9524</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1400175" y="4933949"/>
          <a:ext cx="4600575" cy="6953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333375</xdr:colOff>
      <xdr:row>23</xdr:row>
      <xdr:rowOff>22223</xdr:rowOff>
    </xdr:from>
    <xdr:to>
      <xdr:col>17</xdr:col>
      <xdr:colOff>0</xdr:colOff>
      <xdr:row>25</xdr:row>
      <xdr:rowOff>219074</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2447925" y="5641973"/>
          <a:ext cx="3543300" cy="65405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10</xdr:col>
      <xdr:colOff>335489</xdr:colOff>
      <xdr:row>5</xdr:row>
      <xdr:rowOff>219905</xdr:rowOff>
    </xdr:from>
    <xdr:to>
      <xdr:col>17</xdr:col>
      <xdr:colOff>19049</xdr:colOff>
      <xdr:row>9</xdr:row>
      <xdr:rowOff>9524</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859739" y="1362905"/>
          <a:ext cx="2150535" cy="70401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12</xdr:row>
          <xdr:rowOff>50800</xdr:rowOff>
        </xdr:from>
        <xdr:to>
          <xdr:col>1</xdr:col>
          <xdr:colOff>50800</xdr:colOff>
          <xdr:row>13</xdr:row>
          <xdr:rowOff>0</xdr:rowOff>
        </xdr:to>
        <xdr:sp macro="" textlink="">
          <xdr:nvSpPr>
            <xdr:cNvPr id="11265" name="チェック 2"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13</xdr:row>
          <xdr:rowOff>31750</xdr:rowOff>
        </xdr:from>
        <xdr:to>
          <xdr:col>1</xdr:col>
          <xdr:colOff>50800</xdr:colOff>
          <xdr:row>13</xdr:row>
          <xdr:rowOff>228600</xdr:rowOff>
        </xdr:to>
        <xdr:sp macro="" textlink="">
          <xdr:nvSpPr>
            <xdr:cNvPr id="11266" name="チェック 6"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16</xdr:row>
          <xdr:rowOff>38100</xdr:rowOff>
        </xdr:from>
        <xdr:to>
          <xdr:col>1</xdr:col>
          <xdr:colOff>57150</xdr:colOff>
          <xdr:row>16</xdr:row>
          <xdr:rowOff>228600</xdr:rowOff>
        </xdr:to>
        <xdr:sp macro="" textlink="">
          <xdr:nvSpPr>
            <xdr:cNvPr id="11267" name="チェック 8"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0</xdr:rowOff>
        </xdr:from>
        <xdr:to>
          <xdr:col>1</xdr:col>
          <xdr:colOff>50800</xdr:colOff>
          <xdr:row>26</xdr:row>
          <xdr:rowOff>190500</xdr:rowOff>
        </xdr:to>
        <xdr:sp macro="" textlink="">
          <xdr:nvSpPr>
            <xdr:cNvPr id="11268" name="チェック 10"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27</xdr:row>
          <xdr:rowOff>19050</xdr:rowOff>
        </xdr:from>
        <xdr:to>
          <xdr:col>1</xdr:col>
          <xdr:colOff>50800</xdr:colOff>
          <xdr:row>27</xdr:row>
          <xdr:rowOff>209550</xdr:rowOff>
        </xdr:to>
        <xdr:sp macro="" textlink="">
          <xdr:nvSpPr>
            <xdr:cNvPr id="11269" name="チェック 12"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17</xdr:row>
          <xdr:rowOff>19050</xdr:rowOff>
        </xdr:from>
        <xdr:to>
          <xdr:col>1</xdr:col>
          <xdr:colOff>50800</xdr:colOff>
          <xdr:row>17</xdr:row>
          <xdr:rowOff>209550</xdr:rowOff>
        </xdr:to>
        <xdr:sp macro="" textlink="">
          <xdr:nvSpPr>
            <xdr:cNvPr id="11270" name="チェック 13"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18</xdr:row>
          <xdr:rowOff>19050</xdr:rowOff>
        </xdr:from>
        <xdr:to>
          <xdr:col>1</xdr:col>
          <xdr:colOff>50800</xdr:colOff>
          <xdr:row>18</xdr:row>
          <xdr:rowOff>209550</xdr:rowOff>
        </xdr:to>
        <xdr:sp macro="" textlink="">
          <xdr:nvSpPr>
            <xdr:cNvPr id="11271" name="チェック 14"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76200</xdr:rowOff>
        </xdr:from>
        <xdr:to>
          <xdr:col>1</xdr:col>
          <xdr:colOff>50800</xdr:colOff>
          <xdr:row>25</xdr:row>
          <xdr:rowOff>19050</xdr:rowOff>
        </xdr:to>
        <xdr:sp macro="" textlink="">
          <xdr:nvSpPr>
            <xdr:cNvPr id="11272" name="チェック 15"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20</xdr:row>
          <xdr:rowOff>50800</xdr:rowOff>
        </xdr:from>
        <xdr:to>
          <xdr:col>1</xdr:col>
          <xdr:colOff>50800</xdr:colOff>
          <xdr:row>21</xdr:row>
          <xdr:rowOff>0</xdr:rowOff>
        </xdr:to>
        <xdr:sp macro="" textlink="">
          <xdr:nvSpPr>
            <xdr:cNvPr id="11273" name="チェック 17"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14</xdr:row>
          <xdr:rowOff>19050</xdr:rowOff>
        </xdr:from>
        <xdr:to>
          <xdr:col>1</xdr:col>
          <xdr:colOff>50800</xdr:colOff>
          <xdr:row>14</xdr:row>
          <xdr:rowOff>209550</xdr:rowOff>
        </xdr:to>
        <xdr:sp macro="" textlink="">
          <xdr:nvSpPr>
            <xdr:cNvPr id="11274" name="チェック 18"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15</xdr:row>
          <xdr:rowOff>38100</xdr:rowOff>
        </xdr:from>
        <xdr:to>
          <xdr:col>1</xdr:col>
          <xdr:colOff>50800</xdr:colOff>
          <xdr:row>16</xdr:row>
          <xdr:rowOff>0</xdr:rowOff>
        </xdr:to>
        <xdr:sp macro="" textlink="">
          <xdr:nvSpPr>
            <xdr:cNvPr id="11275" name="チェック 19"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30</xdr:row>
          <xdr:rowOff>38100</xdr:rowOff>
        </xdr:from>
        <xdr:to>
          <xdr:col>1</xdr:col>
          <xdr:colOff>69850</xdr:colOff>
          <xdr:row>31</xdr:row>
          <xdr:rowOff>0</xdr:rowOff>
        </xdr:to>
        <xdr:sp macro="" textlink="">
          <xdr:nvSpPr>
            <xdr:cNvPr id="11276" name="チェック 20"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19050</xdr:rowOff>
        </xdr:from>
        <xdr:to>
          <xdr:col>1</xdr:col>
          <xdr:colOff>50800</xdr:colOff>
          <xdr:row>19</xdr:row>
          <xdr:rowOff>209550</xdr:rowOff>
        </xdr:to>
        <xdr:sp macro="" textlink="">
          <xdr:nvSpPr>
            <xdr:cNvPr id="11277" name="チェック 26"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xdr:row>
          <xdr:rowOff>38100</xdr:rowOff>
        </xdr:from>
        <xdr:to>
          <xdr:col>1</xdr:col>
          <xdr:colOff>57150</xdr:colOff>
          <xdr:row>22</xdr:row>
          <xdr:rowOff>222250</xdr:rowOff>
        </xdr:to>
        <xdr:sp macro="" textlink="">
          <xdr:nvSpPr>
            <xdr:cNvPr id="11278" name="チェック 27"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31750</xdr:colOff>
          <xdr:row>14</xdr:row>
          <xdr:rowOff>31750</xdr:rowOff>
        </xdr:from>
        <xdr:to>
          <xdr:col>5</xdr:col>
          <xdr:colOff>247650</xdr:colOff>
          <xdr:row>14</xdr:row>
          <xdr:rowOff>222250</xdr:rowOff>
        </xdr:to>
        <xdr:sp macro="" textlink="">
          <xdr:nvSpPr>
            <xdr:cNvPr id="12289" name="チェック 2"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19050</xdr:rowOff>
        </xdr:from>
        <xdr:to>
          <xdr:col>5</xdr:col>
          <xdr:colOff>260350</xdr:colOff>
          <xdr:row>15</xdr:row>
          <xdr:rowOff>209550</xdr:rowOff>
        </xdr:to>
        <xdr:sp macro="" textlink="">
          <xdr:nvSpPr>
            <xdr:cNvPr id="12290" name="チェック 3"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38100</xdr:rowOff>
        </xdr:from>
        <xdr:to>
          <xdr:col>9</xdr:col>
          <xdr:colOff>285750</xdr:colOff>
          <xdr:row>22</xdr:row>
          <xdr:rowOff>228600</xdr:rowOff>
        </xdr:to>
        <xdr:sp macro="" textlink="">
          <xdr:nvSpPr>
            <xdr:cNvPr id="12291" name="チェック 4"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31750</xdr:rowOff>
        </xdr:from>
        <xdr:to>
          <xdr:col>9</xdr:col>
          <xdr:colOff>279400</xdr:colOff>
          <xdr:row>23</xdr:row>
          <xdr:rowOff>222250</xdr:rowOff>
        </xdr:to>
        <xdr:sp macro="" textlink="">
          <xdr:nvSpPr>
            <xdr:cNvPr id="12292" name="チェック 5"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38100</xdr:rowOff>
        </xdr:from>
        <xdr:to>
          <xdr:col>6</xdr:col>
          <xdr:colOff>19050</xdr:colOff>
          <xdr:row>31</xdr:row>
          <xdr:rowOff>228600</xdr:rowOff>
        </xdr:to>
        <xdr:sp macro="" textlink="">
          <xdr:nvSpPr>
            <xdr:cNvPr id="12293" name="チェック 6"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19050</xdr:rowOff>
        </xdr:from>
        <xdr:to>
          <xdr:col>6</xdr:col>
          <xdr:colOff>12700</xdr:colOff>
          <xdr:row>32</xdr:row>
          <xdr:rowOff>209550</xdr:rowOff>
        </xdr:to>
        <xdr:sp macro="" textlink="">
          <xdr:nvSpPr>
            <xdr:cNvPr id="12294" name="チェック 7"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106</xdr:row>
          <xdr:rowOff>38100</xdr:rowOff>
        </xdr:from>
        <xdr:to>
          <xdr:col>5</xdr:col>
          <xdr:colOff>69850</xdr:colOff>
          <xdr:row>106</xdr:row>
          <xdr:rowOff>222250</xdr:rowOff>
        </xdr:to>
        <xdr:sp macro="" textlink="">
          <xdr:nvSpPr>
            <xdr:cNvPr id="12299" name="チェック 15"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107</xdr:row>
          <xdr:rowOff>38100</xdr:rowOff>
        </xdr:from>
        <xdr:to>
          <xdr:col>5</xdr:col>
          <xdr:colOff>69850</xdr:colOff>
          <xdr:row>107</xdr:row>
          <xdr:rowOff>222250</xdr:rowOff>
        </xdr:to>
        <xdr:sp macro="" textlink="">
          <xdr:nvSpPr>
            <xdr:cNvPr id="12300" name="チェック 16"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69161</xdr:colOff>
      <xdr:row>8</xdr:row>
      <xdr:rowOff>54666</xdr:rowOff>
    </xdr:from>
    <xdr:to>
      <xdr:col>32</xdr:col>
      <xdr:colOff>110988</xdr:colOff>
      <xdr:row>11</xdr:row>
      <xdr:rowOff>4970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95286" y="1883466"/>
          <a:ext cx="6575977" cy="63927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0">
              <a:latin typeface="ＭＳ ゴシック"/>
              <a:ea typeface="ＭＳ ゴシック"/>
            </a:rPr>
            <a:t>交付申請額の算定に関する箇所については簡素化を目的に一部数式を入力しております。計算結果が実態と異なっている場合は適宜修正をお願いいたします。</a:t>
          </a:r>
          <a:endParaRPr kumimoji="1" lang="en-US" altLang="ja-JP" sz="1200" b="0">
            <a:latin typeface="ＭＳ ゴシック"/>
            <a:ea typeface="ＭＳ ゴシック"/>
          </a:endParaRPr>
        </a:p>
      </xdr:txBody>
    </xdr:sp>
    <xdr:clientData/>
  </xdr:twoCellAnchor>
  <xdr:twoCellAnchor>
    <xdr:from>
      <xdr:col>18</xdr:col>
      <xdr:colOff>298225</xdr:colOff>
      <xdr:row>65</xdr:row>
      <xdr:rowOff>169267</xdr:rowOff>
    </xdr:from>
    <xdr:to>
      <xdr:col>30</xdr:col>
      <xdr:colOff>369974</xdr:colOff>
      <xdr:row>67</xdr:row>
      <xdr:rowOff>75079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147696" y="15218767"/>
          <a:ext cx="5316102" cy="376459"/>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400" b="0">
              <a:latin typeface="ＭＳ ゴシック"/>
              <a:ea typeface="ＭＳ ゴシック"/>
            </a:rPr>
            <a:t>定格出力と数量の欄は値を入力すると単位が自動入力されます。</a:t>
          </a:r>
          <a:endParaRPr kumimoji="1" lang="en-US" altLang="ja-JP" sz="1400" b="0">
            <a:latin typeface="ＭＳ ゴシック"/>
            <a:ea typeface="ＭＳ ゴシック"/>
          </a:endParaRPr>
        </a:p>
      </xdr:txBody>
    </xdr:sp>
    <xdr:clientData/>
  </xdr:twoCellAnchor>
  <xdr:twoCellAnchor>
    <xdr:from>
      <xdr:col>3</xdr:col>
      <xdr:colOff>0</xdr:colOff>
      <xdr:row>66</xdr:row>
      <xdr:rowOff>0</xdr:rowOff>
    </xdr:from>
    <xdr:to>
      <xdr:col>13</xdr:col>
      <xdr:colOff>10364</xdr:colOff>
      <xdr:row>68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970472" y="16699302"/>
          <a:ext cx="3245269" cy="46726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73</xdr:row>
      <xdr:rowOff>33130</xdr:rowOff>
    </xdr:from>
    <xdr:to>
      <xdr:col>12</xdr:col>
      <xdr:colOff>314739</xdr:colOff>
      <xdr:row>74</xdr:row>
      <xdr:rowOff>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971550" y="19099005"/>
          <a:ext cx="3226214" cy="42862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3594</xdr:colOff>
      <xdr:row>79</xdr:row>
      <xdr:rowOff>9944</xdr:rowOff>
    </xdr:from>
    <xdr:to>
      <xdr:col>13</xdr:col>
      <xdr:colOff>9945</xdr:colOff>
      <xdr:row>79</xdr:row>
      <xdr:rowOff>258792</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974066" y="20023227"/>
          <a:ext cx="3241256" cy="24884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3594</xdr:colOff>
      <xdr:row>79</xdr:row>
      <xdr:rowOff>255617</xdr:rowOff>
    </xdr:from>
    <xdr:to>
      <xdr:col>17</xdr:col>
      <xdr:colOff>316721</xdr:colOff>
      <xdr:row>82</xdr:row>
      <xdr:rowOff>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974066" y="20268900"/>
          <a:ext cx="4841995" cy="46325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44588</xdr:colOff>
      <xdr:row>66</xdr:row>
      <xdr:rowOff>64190</xdr:rowOff>
    </xdr:from>
    <xdr:to>
      <xdr:col>12</xdr:col>
      <xdr:colOff>188154</xdr:colOff>
      <xdr:row>67</xdr:row>
      <xdr:rowOff>180837</xdr:rowOff>
    </xdr:to>
    <xdr:sp macro="" textlink="T68">
      <xdr:nvSpPr>
        <xdr:cNvPr id="9" name="テキスト ボックス 8">
          <a:extLst>
            <a:ext uri="{FF2B5EF4-FFF2-40B4-BE49-F238E27FC236}">
              <a16:creationId xmlns:a16="http://schemas.microsoft.com/office/drawing/2014/main" id="{00000000-0008-0000-0200-000009000000}"/>
            </a:ext>
          </a:extLst>
        </xdr:cNvPr>
        <xdr:cNvSpPr txBox="1"/>
      </xdr:nvSpPr>
      <xdr:spPr>
        <a:xfrm>
          <a:off x="1016138" y="16999640"/>
          <a:ext cx="3058216" cy="354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0A4A8BE-316B-4EBB-A964-D55B4879491A}" type="TxLink">
            <a:rPr kumimoji="1" lang="ja-JP" altLang="en-US" sz="1000" b="0" i="0" u="none" strike="noStrike">
              <a:solidFill>
                <a:srgbClr val="FF0000"/>
              </a:solidFill>
              <a:latin typeface="ＭＳ Ｐゴシック"/>
              <a:ea typeface="ＭＳ Ｐゴシック"/>
            </a:rPr>
            <a:pPr/>
            <a:t> </a:t>
          </a:fld>
          <a:endParaRPr kumimoji="1" lang="ja-JP" altLang="en-US" sz="1000">
            <a:solidFill>
              <a:srgbClr val="FF0000"/>
            </a:solidFill>
          </a:endParaRPr>
        </a:p>
      </xdr:txBody>
    </xdr:sp>
    <xdr:clientData/>
  </xdr:twoCellAnchor>
  <xdr:twoCellAnchor>
    <xdr:from>
      <xdr:col>5</xdr:col>
      <xdr:colOff>0</xdr:colOff>
      <xdr:row>44</xdr:row>
      <xdr:rowOff>21981</xdr:rowOff>
    </xdr:from>
    <xdr:to>
      <xdr:col>17</xdr:col>
      <xdr:colOff>315058</xdr:colOff>
      <xdr:row>45</xdr:row>
      <xdr:rowOff>209550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1619250" y="10556631"/>
          <a:ext cx="4198083" cy="42569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66262</xdr:colOff>
      <xdr:row>5</xdr:row>
      <xdr:rowOff>115957</xdr:rowOff>
    </xdr:from>
    <xdr:to>
      <xdr:col>29</xdr:col>
      <xdr:colOff>325535</xdr:colOff>
      <xdr:row>7</xdr:row>
      <xdr:rowOff>149611</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898737" y="1258957"/>
          <a:ext cx="4818573" cy="490854"/>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0">
              <a:latin typeface="ＭＳ ゴシック"/>
              <a:ea typeface="ＭＳ ゴシック"/>
            </a:rPr>
            <a:t>□は選択していただくと☑が付くようになっております。</a:t>
          </a:r>
          <a:endParaRPr kumimoji="1" lang="en-US" altLang="ja-JP" sz="1200" b="0">
            <a:latin typeface="ＭＳ ゴシック"/>
            <a:ea typeface="ＭＳ ゴシック"/>
          </a:endParaRPr>
        </a:p>
      </xdr:txBody>
    </xdr:sp>
    <xdr:clientData/>
  </xdr:twoCellAnchor>
  <mc:AlternateContent xmlns:mc="http://schemas.openxmlformats.org/markup-compatibility/2006">
    <mc:Choice xmlns:a14="http://schemas.microsoft.com/office/drawing/2010/main" Requires="a14">
      <xdr:twoCellAnchor editAs="oneCell">
        <xdr:from>
          <xdr:col>5</xdr:col>
          <xdr:colOff>133350</xdr:colOff>
          <xdr:row>34</xdr:row>
          <xdr:rowOff>215900</xdr:rowOff>
        </xdr:from>
        <xdr:to>
          <xdr:col>6</xdr:col>
          <xdr:colOff>95250</xdr:colOff>
          <xdr:row>36</xdr:row>
          <xdr:rowOff>25400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25400</xdr:rowOff>
        </xdr:from>
        <xdr:to>
          <xdr:col>6</xdr:col>
          <xdr:colOff>25400</xdr:colOff>
          <xdr:row>36</xdr:row>
          <xdr:rowOff>215900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xdr:colOff>
      <xdr:row>66</xdr:row>
      <xdr:rowOff>1</xdr:rowOff>
    </xdr:from>
    <xdr:to>
      <xdr:col>16</xdr:col>
      <xdr:colOff>314325</xdr:colOff>
      <xdr:row>68</xdr:row>
      <xdr:rowOff>6351</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210051" y="16935451"/>
          <a:ext cx="1285874" cy="4730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14</xdr:col>
      <xdr:colOff>311150</xdr:colOff>
      <xdr:row>67</xdr:row>
      <xdr:rowOff>228599</xdr:rowOff>
    </xdr:from>
    <xdr:to>
      <xdr:col>16</xdr:col>
      <xdr:colOff>314325</xdr:colOff>
      <xdr:row>72</xdr:row>
      <xdr:rowOff>257174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845050" y="17402174"/>
          <a:ext cx="650875" cy="12858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13</xdr:col>
      <xdr:colOff>6350</xdr:colOff>
      <xdr:row>73</xdr:row>
      <xdr:rowOff>0</xdr:rowOff>
    </xdr:from>
    <xdr:to>
      <xdr:col>17</xdr:col>
      <xdr:colOff>9525</xdr:colOff>
      <xdr:row>74</xdr:row>
      <xdr:rowOff>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216400" y="18688050"/>
          <a:ext cx="1298575" cy="2571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15</xdr:col>
      <xdr:colOff>0</xdr:colOff>
      <xdr:row>73</xdr:row>
      <xdr:rowOff>244475</xdr:rowOff>
    </xdr:from>
    <xdr:to>
      <xdr:col>17</xdr:col>
      <xdr:colOff>9525</xdr:colOff>
      <xdr:row>78</xdr:row>
      <xdr:rowOff>247650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857750" y="18932525"/>
          <a:ext cx="657225" cy="12890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13</xdr:col>
      <xdr:colOff>6350</xdr:colOff>
      <xdr:row>79</xdr:row>
      <xdr:rowOff>1</xdr:rowOff>
    </xdr:from>
    <xdr:to>
      <xdr:col>17</xdr:col>
      <xdr:colOff>9525</xdr:colOff>
      <xdr:row>80</xdr:row>
      <xdr:rowOff>9526</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216400" y="20231101"/>
          <a:ext cx="1298575" cy="2667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15</xdr:col>
      <xdr:colOff>0</xdr:colOff>
      <xdr:row>82</xdr:row>
      <xdr:rowOff>0</xdr:rowOff>
    </xdr:from>
    <xdr:to>
      <xdr:col>17</xdr:col>
      <xdr:colOff>9525</xdr:colOff>
      <xdr:row>83</xdr:row>
      <xdr:rowOff>266700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857750" y="20945475"/>
          <a:ext cx="657225" cy="5429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12</xdr:col>
      <xdr:colOff>311150</xdr:colOff>
      <xdr:row>83</xdr:row>
      <xdr:rowOff>266700</xdr:rowOff>
    </xdr:from>
    <xdr:to>
      <xdr:col>17</xdr:col>
      <xdr:colOff>9525</xdr:colOff>
      <xdr:row>88</xdr:row>
      <xdr:rowOff>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197350" y="21488400"/>
          <a:ext cx="1317625" cy="1066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12</xdr:col>
      <xdr:colOff>311150</xdr:colOff>
      <xdr:row>91</xdr:row>
      <xdr:rowOff>228599</xdr:rowOff>
    </xdr:from>
    <xdr:to>
      <xdr:col>17</xdr:col>
      <xdr:colOff>9525</xdr:colOff>
      <xdr:row>95</xdr:row>
      <xdr:rowOff>219074</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4197350" y="23488649"/>
          <a:ext cx="1317625" cy="9239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8</xdr:col>
      <xdr:colOff>747</xdr:colOff>
      <xdr:row>119</xdr:row>
      <xdr:rowOff>9526</xdr:rowOff>
    </xdr:from>
    <xdr:to>
      <xdr:col>16</xdr:col>
      <xdr:colOff>10270</xdr:colOff>
      <xdr:row>120</xdr:row>
      <xdr:rowOff>209551</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2613318" y="28815847"/>
          <a:ext cx="2622095" cy="44495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9</xdr:col>
      <xdr:colOff>9744</xdr:colOff>
      <xdr:row>18</xdr:row>
      <xdr:rowOff>13138</xdr:rowOff>
    </xdr:from>
    <xdr:to>
      <xdr:col>17</xdr:col>
      <xdr:colOff>315311</xdr:colOff>
      <xdr:row>19</xdr:row>
      <xdr:rowOff>244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2906658" y="4171293"/>
          <a:ext cx="2880601" cy="223589"/>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9744</xdr:colOff>
      <xdr:row>27</xdr:row>
      <xdr:rowOff>13138</xdr:rowOff>
    </xdr:from>
    <xdr:to>
      <xdr:col>17</xdr:col>
      <xdr:colOff>315311</xdr:colOff>
      <xdr:row>28</xdr:row>
      <xdr:rowOff>244</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V="1">
          <a:off x="2903483" y="4168118"/>
          <a:ext cx="2880601" cy="22676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4</xdr:row>
      <xdr:rowOff>223631</xdr:rowOff>
    </xdr:from>
    <xdr:to>
      <xdr:col>16</xdr:col>
      <xdr:colOff>320675</xdr:colOff>
      <xdr:row>6</xdr:row>
      <xdr:rowOff>289892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650435" y="1151283"/>
          <a:ext cx="2971110" cy="596348"/>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7</xdr:col>
      <xdr:colOff>330200</xdr:colOff>
      <xdr:row>15</xdr:row>
      <xdr:rowOff>9525</xdr:rowOff>
    </xdr:from>
    <xdr:to>
      <xdr:col>14</xdr:col>
      <xdr:colOff>330200</xdr:colOff>
      <xdr:row>16</xdr:row>
      <xdr:rowOff>215900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663825" y="3638550"/>
          <a:ext cx="2333625" cy="4349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7</xdr:col>
      <xdr:colOff>330200</xdr:colOff>
      <xdr:row>13</xdr:row>
      <xdr:rowOff>19050</xdr:rowOff>
    </xdr:from>
    <xdr:to>
      <xdr:col>14</xdr:col>
      <xdr:colOff>330200</xdr:colOff>
      <xdr:row>14</xdr:row>
      <xdr:rowOff>225425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663825" y="3190875"/>
          <a:ext cx="2333625" cy="4349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40640</xdr:colOff>
      <xdr:row>65</xdr:row>
      <xdr:rowOff>224790</xdr:rowOff>
    </xdr:from>
    <xdr:to>
      <xdr:col>10</xdr:col>
      <xdr:colOff>332105</xdr:colOff>
      <xdr:row>65</xdr:row>
      <xdr:rowOff>224790</xdr:rowOff>
    </xdr:to>
    <xdr:cxnSp macro="">
      <xdr:nvCxnSpPr>
        <xdr:cNvPr id="2" name="直線コネクタ 6">
          <a:extLst>
            <a:ext uri="{FF2B5EF4-FFF2-40B4-BE49-F238E27FC236}">
              <a16:creationId xmlns:a16="http://schemas.microsoft.com/office/drawing/2014/main" id="{00000000-0008-0000-0400-000002000000}"/>
            </a:ext>
          </a:extLst>
        </xdr:cNvPr>
        <xdr:cNvCxnSpPr/>
      </xdr:nvCxnSpPr>
      <xdr:spPr>
        <a:xfrm flipH="1">
          <a:off x="2374265" y="15147290"/>
          <a:ext cx="129476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162560</xdr:colOff>
      <xdr:row>61</xdr:row>
      <xdr:rowOff>76835</xdr:rowOff>
    </xdr:from>
    <xdr:to>
      <xdr:col>20</xdr:col>
      <xdr:colOff>162560</xdr:colOff>
      <xdr:row>63</xdr:row>
      <xdr:rowOff>29210</xdr:rowOff>
    </xdr:to>
    <xdr:cxnSp macro="">
      <xdr:nvCxnSpPr>
        <xdr:cNvPr id="3" name="直線コネクタ 13">
          <a:extLst>
            <a:ext uri="{FF2B5EF4-FFF2-40B4-BE49-F238E27FC236}">
              <a16:creationId xmlns:a16="http://schemas.microsoft.com/office/drawing/2014/main" id="{00000000-0008-0000-0400-000003000000}"/>
            </a:ext>
          </a:extLst>
        </xdr:cNvPr>
        <xdr:cNvCxnSpPr/>
      </xdr:nvCxnSpPr>
      <xdr:spPr>
        <a:xfrm>
          <a:off x="6826885" y="14088110"/>
          <a:ext cx="0" cy="40640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162560</xdr:colOff>
      <xdr:row>64</xdr:row>
      <xdr:rowOff>76835</xdr:rowOff>
    </xdr:from>
    <xdr:to>
      <xdr:col>17</xdr:col>
      <xdr:colOff>162560</xdr:colOff>
      <xdr:row>66</xdr:row>
      <xdr:rowOff>29210</xdr:rowOff>
    </xdr:to>
    <xdr:cxnSp macro="">
      <xdr:nvCxnSpPr>
        <xdr:cNvPr id="4" name="直線コネクタ 14">
          <a:extLst>
            <a:ext uri="{FF2B5EF4-FFF2-40B4-BE49-F238E27FC236}">
              <a16:creationId xmlns:a16="http://schemas.microsoft.com/office/drawing/2014/main" id="{00000000-0008-0000-0400-000004000000}"/>
            </a:ext>
          </a:extLst>
        </xdr:cNvPr>
        <xdr:cNvCxnSpPr/>
      </xdr:nvCxnSpPr>
      <xdr:spPr>
        <a:xfrm>
          <a:off x="5826760" y="14773910"/>
          <a:ext cx="0" cy="40640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442595</xdr:colOff>
      <xdr:row>65</xdr:row>
      <xdr:rowOff>76835</xdr:rowOff>
    </xdr:from>
    <xdr:to>
      <xdr:col>31</xdr:col>
      <xdr:colOff>442595</xdr:colOff>
      <xdr:row>67</xdr:row>
      <xdr:rowOff>29210</xdr:rowOff>
    </xdr:to>
    <xdr:cxnSp macro="">
      <xdr:nvCxnSpPr>
        <xdr:cNvPr id="5" name="直線コネクタ 15">
          <a:extLst>
            <a:ext uri="{FF2B5EF4-FFF2-40B4-BE49-F238E27FC236}">
              <a16:creationId xmlns:a16="http://schemas.microsoft.com/office/drawing/2014/main" id="{00000000-0008-0000-0400-000005000000}"/>
            </a:ext>
          </a:extLst>
        </xdr:cNvPr>
        <xdr:cNvCxnSpPr/>
      </xdr:nvCxnSpPr>
      <xdr:spPr>
        <a:xfrm>
          <a:off x="12399645" y="15002510"/>
          <a:ext cx="0" cy="40640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162560</xdr:colOff>
      <xdr:row>77</xdr:row>
      <xdr:rowOff>76835</xdr:rowOff>
    </xdr:from>
    <xdr:to>
      <xdr:col>21</xdr:col>
      <xdr:colOff>162560</xdr:colOff>
      <xdr:row>79</xdr:row>
      <xdr:rowOff>29210</xdr:rowOff>
    </xdr:to>
    <xdr:cxnSp macro="">
      <xdr:nvCxnSpPr>
        <xdr:cNvPr id="6" name="直線コネクタ 16">
          <a:extLst>
            <a:ext uri="{FF2B5EF4-FFF2-40B4-BE49-F238E27FC236}">
              <a16:creationId xmlns:a16="http://schemas.microsoft.com/office/drawing/2014/main" id="{00000000-0008-0000-0400-000006000000}"/>
            </a:ext>
          </a:extLst>
        </xdr:cNvPr>
        <xdr:cNvCxnSpPr/>
      </xdr:nvCxnSpPr>
      <xdr:spPr>
        <a:xfrm>
          <a:off x="7160260" y="17745710"/>
          <a:ext cx="0" cy="40640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278130</xdr:colOff>
      <xdr:row>11</xdr:row>
      <xdr:rowOff>19050</xdr:rowOff>
    </xdr:from>
    <xdr:to>
      <xdr:col>19</xdr:col>
      <xdr:colOff>238125</xdr:colOff>
      <xdr:row>12</xdr:row>
      <xdr:rowOff>27305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945255" y="2667000"/>
          <a:ext cx="2626995" cy="236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t>（現住居の場合は、同上と記載）</a:t>
          </a:r>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16</xdr:row>
          <xdr:rowOff>76200</xdr:rowOff>
        </xdr:from>
        <xdr:to>
          <xdr:col>1</xdr:col>
          <xdr:colOff>31750</xdr:colOff>
          <xdr:row>17</xdr:row>
          <xdr:rowOff>31750</xdr:rowOff>
        </xdr:to>
        <xdr:sp macro="" textlink="">
          <xdr:nvSpPr>
            <xdr:cNvPr id="14337" name="チェック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19050</xdr:rowOff>
        </xdr:from>
        <xdr:to>
          <xdr:col>1</xdr:col>
          <xdr:colOff>38100</xdr:colOff>
          <xdr:row>18</xdr:row>
          <xdr:rowOff>209550</xdr:rowOff>
        </xdr:to>
        <xdr:sp macro="" textlink="">
          <xdr:nvSpPr>
            <xdr:cNvPr id="14338" name="チェック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323850</xdr:colOff>
      <xdr:row>4</xdr:row>
      <xdr:rowOff>238124</xdr:rowOff>
    </xdr:from>
    <xdr:to>
      <xdr:col>17</xdr:col>
      <xdr:colOff>320675</xdr:colOff>
      <xdr:row>12</xdr:row>
      <xdr:rowOff>3174</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657350" y="1152524"/>
          <a:ext cx="4330700" cy="17272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5108</xdr:colOff>
      <xdr:row>8</xdr:row>
      <xdr:rowOff>220455</xdr:rowOff>
    </xdr:from>
    <xdr:to>
      <xdr:col>10</xdr:col>
      <xdr:colOff>311564</xdr:colOff>
      <xdr:row>10</xdr:row>
      <xdr:rowOff>5108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43238" y="2075759"/>
          <a:ext cx="1598543" cy="24847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0</xdr:colOff>
      <xdr:row>11</xdr:row>
      <xdr:rowOff>225564</xdr:rowOff>
    </xdr:from>
    <xdr:to>
      <xdr:col>10</xdr:col>
      <xdr:colOff>314740</xdr:colOff>
      <xdr:row>13</xdr:row>
      <xdr:rowOff>8283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938130" y="2776607"/>
          <a:ext cx="1606827" cy="2465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1</xdr:colOff>
      <xdr:row>21</xdr:row>
      <xdr:rowOff>218523</xdr:rowOff>
    </xdr:from>
    <xdr:to>
      <xdr:col>11</xdr:col>
      <xdr:colOff>8283</xdr:colOff>
      <xdr:row>23</xdr:row>
      <xdr:rowOff>16565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938131" y="5088697"/>
          <a:ext cx="1623391" cy="261868"/>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9</xdr:col>
      <xdr:colOff>311563</xdr:colOff>
      <xdr:row>28</xdr:row>
      <xdr:rowOff>46520</xdr:rowOff>
    </xdr:from>
    <xdr:to>
      <xdr:col>17</xdr:col>
      <xdr:colOff>323020</xdr:colOff>
      <xdr:row>30</xdr:row>
      <xdr:rowOff>16565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218759" y="6540085"/>
          <a:ext cx="2595631" cy="43387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88900</xdr:colOff>
          <xdr:row>26</xdr:row>
          <xdr:rowOff>171450</xdr:rowOff>
        </xdr:from>
        <xdr:to>
          <xdr:col>8</xdr:col>
          <xdr:colOff>304800</xdr:colOff>
          <xdr:row>27</xdr:row>
          <xdr:rowOff>133350</xdr:rowOff>
        </xdr:to>
        <xdr:sp macro="" textlink="">
          <xdr:nvSpPr>
            <xdr:cNvPr id="27650" name="チェック 2"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27</xdr:row>
          <xdr:rowOff>107950</xdr:rowOff>
        </xdr:from>
        <xdr:to>
          <xdr:col>8</xdr:col>
          <xdr:colOff>304800</xdr:colOff>
          <xdr:row>28</xdr:row>
          <xdr:rowOff>69850</xdr:rowOff>
        </xdr:to>
        <xdr:sp macro="" textlink="">
          <xdr:nvSpPr>
            <xdr:cNvPr id="27651" name="チェック 2"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17</xdr:row>
      <xdr:rowOff>9525</xdr:rowOff>
    </xdr:from>
    <xdr:to>
      <xdr:col>17</xdr:col>
      <xdr:colOff>28575</xdr:colOff>
      <xdr:row>23</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19400" y="3914775"/>
          <a:ext cx="3200400" cy="13620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120650</xdr:colOff>
          <xdr:row>16</xdr:row>
          <xdr:rowOff>25400</xdr:rowOff>
        </xdr:from>
        <xdr:to>
          <xdr:col>4</xdr:col>
          <xdr:colOff>0</xdr:colOff>
          <xdr:row>17</xdr:row>
          <xdr:rowOff>0</xdr:rowOff>
        </xdr:to>
        <xdr:sp macro="" textlink="">
          <xdr:nvSpPr>
            <xdr:cNvPr id="43009" name="チェック 2" hidden="1">
              <a:extLst>
                <a:ext uri="{63B3BB69-23CF-44E3-9099-C40C66FF867C}">
                  <a14:compatExt spid="_x0000_s43009"/>
                </a:ext>
                <a:ext uri="{FF2B5EF4-FFF2-40B4-BE49-F238E27FC236}">
                  <a16:creationId xmlns:a16="http://schemas.microsoft.com/office/drawing/2014/main" id="{00000000-0008-0000-07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16</xdr:row>
          <xdr:rowOff>25400</xdr:rowOff>
        </xdr:from>
        <xdr:to>
          <xdr:col>8</xdr:col>
          <xdr:colOff>342900</xdr:colOff>
          <xdr:row>16</xdr:row>
          <xdr:rowOff>222250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7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343847</xdr:colOff>
      <xdr:row>21</xdr:row>
      <xdr:rowOff>12393</xdr:rowOff>
    </xdr:from>
    <xdr:to>
      <xdr:col>17</xdr:col>
      <xdr:colOff>8027</xdr:colOff>
      <xdr:row>41</xdr:row>
      <xdr:rowOff>212480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05693" y="4555085"/>
          <a:ext cx="3181103" cy="474278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349111</xdr:colOff>
      <xdr:row>6</xdr:row>
      <xdr:rowOff>228738</xdr:rowOff>
    </xdr:from>
    <xdr:to>
      <xdr:col>16</xdr:col>
      <xdr:colOff>342761</xdr:colOff>
      <xdr:row>9</xdr:row>
      <xdr:rowOff>228738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910633" y="1620216"/>
          <a:ext cx="2130563" cy="69573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6350</xdr:colOff>
      <xdr:row>8</xdr:row>
      <xdr:rowOff>0</xdr:rowOff>
    </xdr:from>
    <xdr:to>
      <xdr:col>17</xdr:col>
      <xdr:colOff>9525</xdr:colOff>
      <xdr:row>11</xdr:row>
      <xdr:rowOff>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883025" y="1828800"/>
          <a:ext cx="2117725" cy="685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41"/>
  <sheetViews>
    <sheetView tabSelected="1" view="pageBreakPreview" topLeftCell="A7" zoomScale="55" zoomScaleNormal="100" zoomScaleSheetLayoutView="55" zoomScalePageLayoutView="145" workbookViewId="0">
      <selection activeCell="AK24" sqref="AK24"/>
    </sheetView>
  </sheetViews>
  <sheetFormatPr defaultRowHeight="18"/>
  <cols>
    <col min="1" max="26" width="4.58203125" customWidth="1"/>
  </cols>
  <sheetData>
    <row r="1" spans="1:17">
      <c r="A1" s="7" t="s">
        <v>0</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71" t="s">
        <v>1</v>
      </c>
      <c r="O3" s="171"/>
      <c r="P3" s="171"/>
      <c r="Q3" s="171"/>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170" t="str">
        <f>IF('様式1-2'!F10="","",'様式1-2'!F10)</f>
        <v/>
      </c>
      <c r="M7" s="170"/>
      <c r="N7" s="170"/>
      <c r="O7" s="170"/>
      <c r="P7" s="170"/>
      <c r="Q7" s="170"/>
    </row>
    <row r="8" spans="1:17">
      <c r="A8" s="7"/>
      <c r="B8" s="7"/>
      <c r="C8" s="7"/>
      <c r="D8" s="7"/>
      <c r="E8" s="7"/>
      <c r="F8" s="7"/>
      <c r="G8" s="7"/>
      <c r="H8" s="7"/>
      <c r="I8" s="7"/>
      <c r="J8" s="7" t="s">
        <v>4</v>
      </c>
      <c r="K8" s="7"/>
      <c r="L8" s="170" t="str">
        <f>IF('様式1-2'!F7="","",'様式1-2'!F7)</f>
        <v/>
      </c>
      <c r="M8" s="170"/>
      <c r="N8" s="170"/>
      <c r="O8" s="170"/>
      <c r="P8" s="170"/>
      <c r="Q8" s="170"/>
    </row>
    <row r="9" spans="1:17">
      <c r="A9" s="7"/>
      <c r="B9" s="7"/>
      <c r="C9" s="7"/>
      <c r="D9" s="7"/>
      <c r="E9" s="7"/>
      <c r="F9" s="7"/>
      <c r="G9" s="7"/>
      <c r="H9" s="7"/>
      <c r="I9" s="7"/>
      <c r="J9" s="7" t="s">
        <v>5</v>
      </c>
      <c r="K9" s="7"/>
      <c r="L9" s="170" t="str">
        <f>IF('様式1-2'!F11="","",'様式1-2'!F11)</f>
        <v/>
      </c>
      <c r="M9" s="170"/>
      <c r="N9" s="170"/>
      <c r="O9" s="170"/>
      <c r="P9" s="170"/>
      <c r="Q9" s="170"/>
    </row>
    <row r="10" spans="1:17">
      <c r="A10" s="7"/>
      <c r="B10" s="7"/>
      <c r="C10" s="7"/>
      <c r="D10" s="7"/>
      <c r="E10" s="7"/>
      <c r="F10" s="7"/>
      <c r="G10" s="7"/>
      <c r="H10" s="7"/>
      <c r="I10" s="7"/>
      <c r="J10" s="7"/>
      <c r="K10" s="7"/>
      <c r="L10" s="7"/>
      <c r="M10" s="7"/>
      <c r="N10" s="7"/>
      <c r="O10" s="7"/>
      <c r="P10" s="7"/>
      <c r="Q10" s="7"/>
    </row>
    <row r="11" spans="1:17">
      <c r="A11" s="172" t="s">
        <v>6</v>
      </c>
      <c r="B11" s="172"/>
      <c r="C11" s="172"/>
      <c r="D11" s="172"/>
      <c r="E11" s="172"/>
      <c r="F11" s="172"/>
      <c r="G11" s="172"/>
      <c r="H11" s="172"/>
      <c r="I11" s="172"/>
      <c r="J11" s="172"/>
      <c r="K11" s="172"/>
      <c r="L11" s="172"/>
      <c r="M11" s="172"/>
      <c r="N11" s="172"/>
      <c r="O11" s="172"/>
      <c r="P11" s="172"/>
      <c r="Q11" s="172"/>
    </row>
    <row r="12" spans="1:17">
      <c r="A12" s="7"/>
      <c r="B12" s="7"/>
      <c r="C12" s="7"/>
      <c r="D12" s="7"/>
      <c r="E12" s="7"/>
      <c r="F12" s="7"/>
      <c r="G12" s="7"/>
      <c r="H12" s="7"/>
      <c r="I12" s="7"/>
      <c r="J12" s="7"/>
      <c r="K12" s="7"/>
      <c r="L12" s="7"/>
      <c r="M12" s="7"/>
      <c r="N12" s="7"/>
      <c r="O12" s="7"/>
      <c r="P12" s="7"/>
      <c r="Q12" s="7"/>
    </row>
    <row r="13" spans="1:17" ht="18.75" customHeight="1">
      <c r="A13" s="169" t="s">
        <v>7</v>
      </c>
      <c r="B13" s="169"/>
      <c r="C13" s="169"/>
      <c r="D13" s="169"/>
      <c r="E13" s="169"/>
      <c r="F13" s="169"/>
      <c r="G13" s="169"/>
      <c r="H13" s="169"/>
      <c r="I13" s="169"/>
      <c r="J13" s="169"/>
      <c r="K13" s="169"/>
      <c r="L13" s="169"/>
      <c r="M13" s="169"/>
      <c r="N13" s="169"/>
      <c r="O13" s="169"/>
      <c r="P13" s="169"/>
      <c r="Q13" s="169"/>
    </row>
    <row r="14" spans="1:17">
      <c r="A14" s="169"/>
      <c r="B14" s="169"/>
      <c r="C14" s="169"/>
      <c r="D14" s="169"/>
      <c r="E14" s="169"/>
      <c r="F14" s="169"/>
      <c r="G14" s="169"/>
      <c r="H14" s="169"/>
      <c r="I14" s="169"/>
      <c r="J14" s="169"/>
      <c r="K14" s="169"/>
      <c r="L14" s="169"/>
      <c r="M14" s="169"/>
      <c r="N14" s="169"/>
      <c r="O14" s="169"/>
      <c r="P14" s="169"/>
      <c r="Q14" s="169"/>
    </row>
    <row r="15" spans="1:17">
      <c r="A15" s="7"/>
      <c r="B15" s="7"/>
      <c r="C15" s="7"/>
      <c r="D15" s="7"/>
      <c r="E15" s="7"/>
      <c r="F15" s="7"/>
      <c r="G15" s="7"/>
      <c r="H15" s="7"/>
      <c r="I15" s="7"/>
      <c r="J15" s="7"/>
      <c r="K15" s="7"/>
      <c r="L15" s="7"/>
      <c r="M15" s="7"/>
      <c r="N15" s="7"/>
      <c r="O15" s="7"/>
      <c r="P15" s="7"/>
      <c r="Q15" s="7"/>
    </row>
    <row r="16" spans="1:17">
      <c r="A16" s="7" t="s">
        <v>239</v>
      </c>
      <c r="B16" s="7"/>
      <c r="C16" s="7"/>
      <c r="D16" s="7"/>
      <c r="E16" s="7"/>
      <c r="F16" s="7"/>
      <c r="G16" s="7"/>
      <c r="H16" s="7"/>
      <c r="I16" s="7"/>
      <c r="J16" s="7"/>
      <c r="K16" s="7"/>
      <c r="L16" s="7"/>
      <c r="M16" s="7"/>
      <c r="N16" s="7"/>
      <c r="O16" s="7"/>
      <c r="P16" s="7"/>
      <c r="Q16" s="7"/>
    </row>
    <row r="17" spans="1:17">
      <c r="A17" s="7" t="s">
        <v>39</v>
      </c>
      <c r="B17" s="4"/>
      <c r="C17" s="7"/>
      <c r="D17" s="7"/>
      <c r="E17" s="7"/>
      <c r="F17" s="7"/>
      <c r="G17" s="7"/>
      <c r="H17" s="7"/>
      <c r="I17" s="7"/>
      <c r="J17" s="7"/>
      <c r="K17" s="7"/>
      <c r="L17" s="7"/>
      <c r="M17" s="7"/>
      <c r="N17" s="7"/>
      <c r="O17" s="7"/>
      <c r="P17" s="7"/>
      <c r="Q17" s="7"/>
    </row>
    <row r="18" spans="1:17">
      <c r="A18" s="7"/>
      <c r="B18" s="7"/>
      <c r="C18" s="7"/>
      <c r="D18" s="7"/>
      <c r="E18" s="7"/>
      <c r="F18" s="7"/>
      <c r="G18" s="7"/>
      <c r="H18" s="7"/>
      <c r="I18" s="7"/>
      <c r="J18" s="7"/>
      <c r="K18" s="7"/>
      <c r="L18" s="7"/>
      <c r="M18" s="7"/>
      <c r="N18" s="7"/>
      <c r="O18" s="7"/>
      <c r="P18" s="7"/>
      <c r="Q18" s="7"/>
    </row>
    <row r="19" spans="1:17">
      <c r="A19" s="7" t="s">
        <v>8</v>
      </c>
      <c r="B19" s="7"/>
      <c r="C19" s="7"/>
      <c r="D19" s="7"/>
      <c r="E19" s="7"/>
      <c r="F19" s="7"/>
      <c r="G19" s="7"/>
      <c r="H19" s="7"/>
      <c r="I19" s="7"/>
      <c r="J19" s="7"/>
      <c r="K19" s="7"/>
      <c r="L19" s="7"/>
      <c r="M19" s="7"/>
      <c r="N19" s="7"/>
      <c r="O19" s="7"/>
      <c r="P19" s="7"/>
      <c r="Q19" s="7"/>
    </row>
    <row r="20" spans="1:17">
      <c r="A20" s="7"/>
      <c r="B20" s="7" t="str">
        <f>IF(SUM('様式1-2'!N95,'様式1-2'!I120)=0,"　金　　　　　　　　　円","金"&amp;DBCS(FIXED(SUM('様式1-2'!N95,'様式1-2'!I120),0)&amp;"円"))</f>
        <v>　金　　　　　　　　　円</v>
      </c>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79</v>
      </c>
      <c r="C22" s="7"/>
      <c r="D22" s="7"/>
      <c r="E22" s="7"/>
      <c r="F22" s="7"/>
      <c r="G22" s="7"/>
      <c r="H22" s="7"/>
      <c r="I22" s="7"/>
      <c r="J22" s="7"/>
      <c r="K22" s="7"/>
      <c r="L22" s="7"/>
      <c r="M22" s="7"/>
      <c r="N22" s="7"/>
      <c r="O22" s="7"/>
      <c r="P22" s="7"/>
      <c r="Q22" s="7"/>
    </row>
    <row r="23" spans="1:17">
      <c r="B23" s="7" t="s">
        <v>228</v>
      </c>
      <c r="C23" s="7"/>
      <c r="D23" s="7"/>
      <c r="E23" s="7"/>
      <c r="F23" s="7"/>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67</v>
      </c>
      <c r="B25" s="7"/>
      <c r="C25" s="7"/>
      <c r="D25" s="7"/>
      <c r="E25" s="7"/>
      <c r="F25" s="7"/>
      <c r="G25" s="7"/>
      <c r="H25" s="7"/>
      <c r="I25" s="7"/>
      <c r="J25" s="7"/>
      <c r="K25" s="7"/>
      <c r="L25" s="7"/>
      <c r="M25" s="7"/>
      <c r="N25" s="7"/>
      <c r="O25" s="7"/>
      <c r="P25" s="7"/>
      <c r="Q25" s="7"/>
    </row>
    <row r="26" spans="1:17">
      <c r="A26" s="170" t="s">
        <v>65</v>
      </c>
      <c r="B26" s="170"/>
      <c r="C26" s="170"/>
      <c r="D26" s="170"/>
      <c r="E26" s="170"/>
      <c r="F26" s="170"/>
      <c r="G26" s="170"/>
      <c r="H26" s="170"/>
      <c r="I26" s="170"/>
      <c r="J26" s="170"/>
      <c r="K26" s="170"/>
      <c r="L26" s="170"/>
      <c r="M26" s="170"/>
      <c r="N26" s="170"/>
      <c r="O26" s="170"/>
      <c r="P26" s="170"/>
      <c r="Q26" s="170"/>
    </row>
    <row r="27" spans="1:17" ht="27.75" customHeight="1">
      <c r="A27" s="169" t="s">
        <v>69</v>
      </c>
      <c r="B27" s="169"/>
      <c r="C27" s="169"/>
      <c r="D27" s="169"/>
      <c r="E27" s="169"/>
      <c r="F27" s="169"/>
      <c r="G27" s="169"/>
      <c r="H27" s="169"/>
      <c r="I27" s="169"/>
      <c r="J27" s="169"/>
      <c r="K27" s="169"/>
      <c r="L27" s="169"/>
      <c r="M27" s="169"/>
      <c r="N27" s="169"/>
      <c r="O27" s="169"/>
      <c r="P27" s="169"/>
    </row>
    <row r="28" spans="1:17">
      <c r="A28" s="170" t="s">
        <v>64</v>
      </c>
      <c r="B28" s="170"/>
      <c r="C28" s="170"/>
      <c r="D28" s="170"/>
      <c r="E28" s="170"/>
      <c r="F28" s="170"/>
      <c r="G28" s="170"/>
      <c r="H28" s="170"/>
      <c r="I28" s="170"/>
      <c r="J28" s="170"/>
      <c r="K28" s="170"/>
      <c r="L28" s="170"/>
      <c r="M28" s="170"/>
      <c r="N28" s="170"/>
      <c r="O28" s="170"/>
      <c r="P28" s="170"/>
      <c r="Q28" s="170"/>
    </row>
    <row r="29" spans="1:17">
      <c r="A29" s="170" t="s">
        <v>66</v>
      </c>
      <c r="B29" s="170"/>
      <c r="C29" s="170"/>
      <c r="D29" s="170"/>
      <c r="E29" s="170"/>
      <c r="F29" s="170"/>
      <c r="G29" s="170"/>
      <c r="H29" s="170"/>
      <c r="I29" s="170"/>
      <c r="J29" s="170"/>
      <c r="K29" s="170"/>
      <c r="L29" s="170"/>
      <c r="M29" s="170"/>
      <c r="N29" s="170"/>
      <c r="O29" s="170"/>
      <c r="P29" s="170"/>
      <c r="Q29" s="170"/>
    </row>
    <row r="30" spans="1:17" ht="28.5" customHeight="1">
      <c r="A30" s="169" t="s">
        <v>313</v>
      </c>
      <c r="B30" s="169"/>
      <c r="C30" s="169"/>
      <c r="D30" s="169"/>
      <c r="E30" s="169"/>
      <c r="F30" s="169"/>
      <c r="G30" s="169"/>
      <c r="H30" s="169"/>
      <c r="I30" s="169"/>
      <c r="J30" s="169"/>
      <c r="K30" s="169"/>
      <c r="L30" s="169"/>
      <c r="M30" s="169"/>
      <c r="N30" s="169"/>
      <c r="O30" s="169"/>
      <c r="P30" s="169"/>
      <c r="Q30" s="169"/>
    </row>
    <row r="31" spans="1:17" ht="18.75" customHeight="1">
      <c r="A31" s="170" t="s">
        <v>71</v>
      </c>
      <c r="B31" s="170"/>
      <c r="C31" s="170"/>
      <c r="D31" s="170"/>
      <c r="E31" s="170"/>
      <c r="F31" s="170"/>
      <c r="G31" s="170"/>
      <c r="H31" s="170"/>
      <c r="I31" s="170"/>
      <c r="J31" s="170"/>
      <c r="K31" s="170"/>
      <c r="L31" s="170"/>
      <c r="M31" s="170"/>
      <c r="N31" s="170"/>
      <c r="O31" s="170"/>
      <c r="P31" s="170"/>
      <c r="Q31" s="170"/>
    </row>
    <row r="32" spans="1:17">
      <c r="A32" s="170" t="s">
        <v>285</v>
      </c>
      <c r="B32" s="170"/>
      <c r="C32" s="170"/>
      <c r="D32" s="170"/>
      <c r="E32" s="170"/>
      <c r="F32" s="170"/>
      <c r="G32" s="170"/>
      <c r="H32" s="170"/>
      <c r="I32" s="170"/>
      <c r="J32" s="170"/>
      <c r="K32" s="170"/>
      <c r="L32" s="170"/>
      <c r="M32" s="170"/>
      <c r="N32" s="170"/>
      <c r="O32" s="170"/>
      <c r="P32" s="170"/>
      <c r="Q32" s="170"/>
    </row>
    <row r="33" spans="1:17">
      <c r="A33" s="170" t="s">
        <v>72</v>
      </c>
      <c r="B33" s="170"/>
      <c r="C33" s="170"/>
      <c r="D33" s="170"/>
      <c r="E33" s="170"/>
      <c r="F33" s="170"/>
      <c r="G33" s="170"/>
      <c r="H33" s="170"/>
      <c r="I33" s="170"/>
      <c r="J33" s="170"/>
      <c r="K33" s="170"/>
      <c r="L33" s="170"/>
      <c r="M33" s="170"/>
      <c r="N33" s="170"/>
      <c r="O33" s="170"/>
      <c r="P33" s="170"/>
      <c r="Q33" s="170"/>
    </row>
    <row r="34" spans="1:17">
      <c r="A34" s="170" t="s">
        <v>73</v>
      </c>
      <c r="B34" s="170"/>
      <c r="C34" s="170"/>
      <c r="D34" s="170"/>
      <c r="E34" s="170"/>
      <c r="F34" s="170"/>
      <c r="G34" s="170"/>
      <c r="H34" s="170"/>
      <c r="I34" s="170"/>
      <c r="J34" s="170"/>
      <c r="K34" s="170"/>
      <c r="L34" s="170"/>
      <c r="M34" s="170"/>
      <c r="N34" s="170"/>
      <c r="O34" s="170"/>
      <c r="P34" s="170"/>
      <c r="Q34" s="170"/>
    </row>
    <row r="35" spans="1:17">
      <c r="A35" s="168" t="s">
        <v>90</v>
      </c>
      <c r="B35" s="168"/>
      <c r="C35" s="168"/>
      <c r="D35" s="168"/>
      <c r="E35" s="168"/>
      <c r="F35" s="168"/>
      <c r="G35" s="168"/>
      <c r="H35" s="168"/>
      <c r="I35" s="168"/>
      <c r="J35" s="168"/>
      <c r="K35" s="168"/>
      <c r="L35" s="168"/>
      <c r="M35" s="168"/>
      <c r="N35" s="168"/>
      <c r="O35" s="168"/>
      <c r="P35" s="168"/>
      <c r="Q35" s="168"/>
    </row>
    <row r="36" spans="1:17">
      <c r="A36" s="170" t="s">
        <v>89</v>
      </c>
      <c r="B36" s="170"/>
      <c r="C36" s="170"/>
      <c r="D36" s="170"/>
      <c r="E36" s="170"/>
      <c r="F36" s="170"/>
      <c r="G36" s="170"/>
      <c r="H36" s="170"/>
      <c r="I36" s="170"/>
      <c r="J36" s="170"/>
      <c r="K36" s="170"/>
      <c r="L36" s="170"/>
      <c r="M36" s="170"/>
      <c r="N36" s="170"/>
      <c r="O36" s="170"/>
      <c r="P36" s="170"/>
      <c r="Q36" s="170"/>
    </row>
    <row r="37" spans="1:17">
      <c r="A37" s="168" t="s">
        <v>258</v>
      </c>
      <c r="B37" s="168"/>
      <c r="C37" s="168"/>
      <c r="D37" s="168"/>
      <c r="E37" s="168"/>
      <c r="F37" s="168"/>
      <c r="G37" s="168"/>
      <c r="H37" s="168"/>
      <c r="I37" s="168"/>
      <c r="J37" s="168"/>
      <c r="K37" s="168"/>
      <c r="L37" s="168"/>
      <c r="M37" s="168"/>
      <c r="N37" s="168"/>
      <c r="O37" s="168"/>
      <c r="P37" s="168"/>
      <c r="Q37" s="168"/>
    </row>
    <row r="38" spans="1:17">
      <c r="A38" s="168" t="s">
        <v>259</v>
      </c>
      <c r="B38" s="168"/>
      <c r="C38" s="168"/>
      <c r="D38" s="168"/>
      <c r="E38" s="168"/>
      <c r="F38" s="168"/>
      <c r="G38" s="168"/>
      <c r="H38" s="168"/>
      <c r="I38" s="168"/>
      <c r="J38" s="168"/>
      <c r="K38" s="168"/>
      <c r="L38" s="168"/>
      <c r="M38" s="168"/>
      <c r="N38" s="168"/>
      <c r="O38" s="168"/>
      <c r="P38" s="168"/>
      <c r="Q38" s="168"/>
    </row>
    <row r="39" spans="1:17">
      <c r="A39" s="168" t="s">
        <v>260</v>
      </c>
      <c r="B39" s="168"/>
      <c r="C39" s="168"/>
      <c r="D39" s="168"/>
      <c r="E39" s="168"/>
      <c r="F39" s="168"/>
      <c r="G39" s="168"/>
      <c r="H39" s="168"/>
      <c r="I39" s="168"/>
      <c r="J39" s="168"/>
      <c r="K39" s="168"/>
      <c r="L39" s="168"/>
      <c r="M39" s="168"/>
      <c r="N39" s="168"/>
      <c r="O39" s="168"/>
      <c r="P39" s="168"/>
      <c r="Q39" s="168"/>
    </row>
    <row r="40" spans="1:17">
      <c r="A40" s="168" t="s">
        <v>331</v>
      </c>
      <c r="B40" s="168"/>
      <c r="C40" s="168"/>
      <c r="D40" s="168"/>
      <c r="E40" s="168"/>
      <c r="F40" s="168"/>
      <c r="G40" s="168"/>
      <c r="H40" s="168"/>
      <c r="I40" s="168"/>
      <c r="J40" s="168"/>
      <c r="K40" s="168"/>
      <c r="L40" s="168"/>
      <c r="M40" s="168"/>
      <c r="N40" s="168"/>
      <c r="O40" s="168"/>
      <c r="P40" s="168"/>
      <c r="Q40" s="168"/>
    </row>
    <row r="41" spans="1:17">
      <c r="A41" s="168" t="s">
        <v>310</v>
      </c>
      <c r="B41" s="168"/>
      <c r="C41" s="168"/>
      <c r="D41" s="168"/>
      <c r="E41" s="168"/>
      <c r="F41" s="168"/>
      <c r="G41" s="168"/>
      <c r="H41" s="168"/>
      <c r="I41" s="168"/>
      <c r="J41" s="168"/>
      <c r="K41" s="168"/>
      <c r="L41" s="168"/>
      <c r="M41" s="168"/>
      <c r="N41" s="168"/>
      <c r="O41" s="168"/>
      <c r="P41" s="168"/>
      <c r="Q41" s="168"/>
    </row>
  </sheetData>
  <mergeCells count="22">
    <mergeCell ref="N3:Q3"/>
    <mergeCell ref="A26:Q26"/>
    <mergeCell ref="A28:Q28"/>
    <mergeCell ref="A29:Q29"/>
    <mergeCell ref="A27:P27"/>
    <mergeCell ref="A11:Q11"/>
    <mergeCell ref="A13:Q14"/>
    <mergeCell ref="A38:Q38"/>
    <mergeCell ref="A37:Q37"/>
    <mergeCell ref="A41:Q41"/>
    <mergeCell ref="A30:Q30"/>
    <mergeCell ref="L7:Q7"/>
    <mergeCell ref="L8:Q8"/>
    <mergeCell ref="L9:Q9"/>
    <mergeCell ref="A33:Q33"/>
    <mergeCell ref="A31:Q31"/>
    <mergeCell ref="A34:Q34"/>
    <mergeCell ref="A32:Q32"/>
    <mergeCell ref="A36:Q36"/>
    <mergeCell ref="A35:Q35"/>
    <mergeCell ref="A39:Q39"/>
    <mergeCell ref="A40:Q40"/>
  </mergeCells>
  <phoneticPr fontId="1"/>
  <pageMargins left="0.70866141732283472" right="0.70866141732283472" top="0.55118110236220474" bottom="0.55118110236220474" header="0.31496062992125984" footer="0.31496062992125984"/>
  <pageSetup paperSize="9" scale="9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4B26-A30A-472A-A5C6-73B8E6980E16}">
  <sheetPr>
    <tabColor rgb="FF00B050"/>
  </sheetPr>
  <dimension ref="A1:Q43"/>
  <sheetViews>
    <sheetView view="pageBreakPreview" topLeftCell="A7" zoomScaleNormal="100" zoomScaleSheetLayoutView="100" workbookViewId="0">
      <selection activeCell="AA21" sqref="AA21"/>
    </sheetView>
  </sheetViews>
  <sheetFormatPr defaultRowHeight="18"/>
  <cols>
    <col min="1" max="26" width="4.58203125" customWidth="1"/>
  </cols>
  <sheetData>
    <row r="1" spans="1:17">
      <c r="A1" s="3" t="s">
        <v>82</v>
      </c>
      <c r="B1" s="3"/>
      <c r="C1" s="3"/>
      <c r="D1" s="3"/>
      <c r="E1" s="3"/>
      <c r="F1" s="3"/>
      <c r="G1" s="3"/>
      <c r="H1" s="3"/>
      <c r="I1" s="3"/>
      <c r="J1" s="3"/>
      <c r="K1" s="3"/>
      <c r="L1" s="3"/>
      <c r="M1" s="3"/>
      <c r="N1" s="3"/>
      <c r="O1" s="3"/>
      <c r="P1" s="3"/>
      <c r="Q1" s="3"/>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71" t="s">
        <v>1</v>
      </c>
      <c r="O3" s="171"/>
      <c r="P3" s="171"/>
      <c r="Q3" s="171"/>
    </row>
    <row r="4" spans="1:17">
      <c r="A4" s="7"/>
      <c r="B4" s="7"/>
      <c r="C4" s="7"/>
      <c r="D4" s="7"/>
      <c r="E4" s="7"/>
      <c r="F4" s="7"/>
      <c r="G4" s="7"/>
      <c r="H4" s="7"/>
      <c r="I4" s="7"/>
      <c r="J4" s="7"/>
      <c r="K4" s="7"/>
      <c r="L4" s="7"/>
      <c r="M4" s="7"/>
      <c r="N4" s="25"/>
      <c r="O4" s="25"/>
      <c r="P4" s="25"/>
      <c r="Q4" s="25"/>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170" t="str">
        <f>IF(様式第1号!L7="","",様式第1号!L7)</f>
        <v/>
      </c>
      <c r="M9" s="170"/>
      <c r="N9" s="170"/>
      <c r="O9" s="170"/>
      <c r="P9" s="170"/>
      <c r="Q9" s="170"/>
    </row>
    <row r="10" spans="1:17">
      <c r="A10" s="7"/>
      <c r="B10" s="7"/>
      <c r="C10" s="7"/>
      <c r="D10" s="7"/>
      <c r="E10" s="7"/>
      <c r="F10" s="7"/>
      <c r="G10" s="7"/>
      <c r="H10" s="7"/>
      <c r="I10" s="7"/>
      <c r="J10" s="7" t="s">
        <v>4</v>
      </c>
      <c r="K10" s="7"/>
      <c r="L10" s="170" t="str">
        <f>IF(様式第1号!L8="","",様式第1号!L8)</f>
        <v/>
      </c>
      <c r="M10" s="170"/>
      <c r="N10" s="170"/>
      <c r="O10" s="170"/>
      <c r="P10" s="170"/>
      <c r="Q10" s="170"/>
    </row>
    <row r="11" spans="1:17">
      <c r="A11" s="7"/>
      <c r="B11" s="7"/>
      <c r="C11" s="7"/>
      <c r="D11" s="7"/>
      <c r="E11" s="7"/>
      <c r="F11" s="7"/>
      <c r="G11" s="7"/>
      <c r="H11" s="7"/>
      <c r="I11" s="7"/>
      <c r="J11" s="7" t="s">
        <v>5</v>
      </c>
      <c r="K11" s="7"/>
      <c r="L11" s="170" t="str">
        <f>IF(様式第1号!L9="","",様式第1号!L9)</f>
        <v/>
      </c>
      <c r="M11" s="170"/>
      <c r="N11" s="170"/>
      <c r="O11" s="170"/>
      <c r="P11" s="170"/>
      <c r="Q11" s="170"/>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172" t="s">
        <v>15</v>
      </c>
      <c r="B14" s="172"/>
      <c r="C14" s="172"/>
      <c r="D14" s="172"/>
      <c r="E14" s="172"/>
      <c r="F14" s="172"/>
      <c r="G14" s="172"/>
      <c r="H14" s="172"/>
      <c r="I14" s="172"/>
      <c r="J14" s="172"/>
      <c r="K14" s="172"/>
      <c r="L14" s="172"/>
      <c r="M14" s="172"/>
      <c r="N14" s="172"/>
      <c r="O14" s="172"/>
      <c r="P14" s="172"/>
      <c r="Q14" s="172"/>
    </row>
    <row r="15" spans="1:17">
      <c r="A15" s="7"/>
      <c r="B15" s="7"/>
      <c r="C15" s="7"/>
      <c r="D15" s="7"/>
      <c r="E15" s="7"/>
      <c r="F15" s="7"/>
      <c r="G15" s="7"/>
      <c r="H15" s="7"/>
      <c r="I15" s="7"/>
      <c r="J15" s="7"/>
      <c r="K15" s="7"/>
      <c r="L15" s="7"/>
      <c r="M15" s="7"/>
      <c r="N15" s="7"/>
      <c r="O15" s="7"/>
      <c r="P15" s="7"/>
      <c r="Q15" s="7"/>
    </row>
    <row r="16" spans="1:17">
      <c r="A16" s="7"/>
      <c r="B16" s="7"/>
      <c r="C16" s="7" t="s">
        <v>36</v>
      </c>
      <c r="D16" s="7"/>
      <c r="E16" s="7"/>
      <c r="F16" s="7"/>
      <c r="G16" s="7"/>
      <c r="H16" s="7"/>
      <c r="I16" s="7"/>
      <c r="J16" s="7"/>
      <c r="K16" s="7"/>
      <c r="L16" s="7"/>
      <c r="M16" s="7"/>
      <c r="N16" s="7"/>
      <c r="O16" s="7"/>
      <c r="P16" s="7"/>
      <c r="Q16" s="7"/>
    </row>
    <row r="17" spans="1:17" ht="18.75" customHeight="1">
      <c r="A17" s="541" t="s">
        <v>74</v>
      </c>
      <c r="B17" s="541"/>
      <c r="C17" s="541"/>
      <c r="D17" s="541"/>
      <c r="E17" s="541"/>
      <c r="F17" s="541"/>
      <c r="G17" s="541"/>
      <c r="H17" s="541"/>
      <c r="I17" s="541"/>
      <c r="J17" s="541"/>
      <c r="K17" s="541"/>
      <c r="L17" s="541"/>
      <c r="M17" s="541"/>
      <c r="N17" s="541"/>
      <c r="O17" s="541"/>
      <c r="P17" s="541"/>
      <c r="Q17" s="541"/>
    </row>
    <row r="18" spans="1:17">
      <c r="A18" s="11"/>
      <c r="B18" s="11"/>
      <c r="C18" s="7" t="s">
        <v>37</v>
      </c>
      <c r="D18" s="7"/>
      <c r="E18" s="11"/>
      <c r="F18" s="11"/>
      <c r="G18" s="11"/>
      <c r="H18" s="11"/>
      <c r="I18" s="11"/>
      <c r="J18" s="11"/>
      <c r="K18" s="11"/>
      <c r="L18" s="11"/>
      <c r="M18" s="11"/>
      <c r="N18" s="11"/>
      <c r="O18" s="11"/>
      <c r="P18" s="11"/>
      <c r="Q18" s="11"/>
    </row>
    <row r="19" spans="1:17" ht="18.75" customHeight="1">
      <c r="A19" s="169" t="s">
        <v>83</v>
      </c>
      <c r="B19" s="169"/>
      <c r="C19" s="169"/>
      <c r="D19" s="169"/>
      <c r="E19" s="169"/>
      <c r="F19" s="169"/>
      <c r="G19" s="169"/>
      <c r="H19" s="169"/>
      <c r="I19" s="169"/>
      <c r="J19" s="169"/>
      <c r="K19" s="169"/>
      <c r="L19" s="169"/>
      <c r="M19" s="169"/>
      <c r="N19" s="169"/>
      <c r="O19" s="169"/>
      <c r="P19" s="169"/>
      <c r="Q19" s="169"/>
    </row>
    <row r="20" spans="1:17">
      <c r="A20" s="169"/>
      <c r="B20" s="169"/>
      <c r="C20" s="169"/>
      <c r="D20" s="169"/>
      <c r="E20" s="169"/>
      <c r="F20" s="169"/>
      <c r="G20" s="169"/>
      <c r="H20" s="169"/>
      <c r="I20" s="169"/>
      <c r="J20" s="169"/>
      <c r="K20" s="169"/>
      <c r="L20" s="169"/>
      <c r="M20" s="169"/>
      <c r="N20" s="169"/>
      <c r="O20" s="169"/>
      <c r="P20" s="169"/>
      <c r="Q20" s="169"/>
    </row>
    <row r="21" spans="1:17">
      <c r="A21" s="7"/>
      <c r="B21" s="7"/>
      <c r="C21" s="7"/>
      <c r="D21" s="7"/>
      <c r="E21" s="7"/>
      <c r="F21" s="7"/>
      <c r="G21" s="7"/>
      <c r="H21" s="7"/>
      <c r="I21" s="7"/>
      <c r="J21" s="7"/>
      <c r="K21" s="7"/>
      <c r="L21" s="7"/>
      <c r="M21" s="7"/>
      <c r="N21" s="7"/>
      <c r="O21" s="7"/>
      <c r="P21" s="7"/>
      <c r="Q21" s="7"/>
    </row>
    <row r="22" spans="1:17">
      <c r="A22" s="7" t="s">
        <v>239</v>
      </c>
      <c r="B22" s="7"/>
      <c r="C22" s="7"/>
      <c r="D22" s="7"/>
      <c r="E22" s="7"/>
      <c r="F22" s="7"/>
      <c r="G22" s="7"/>
      <c r="H22" s="7"/>
      <c r="I22" s="7"/>
      <c r="J22" s="7"/>
      <c r="K22" s="7"/>
      <c r="L22" s="7"/>
      <c r="M22" s="7"/>
      <c r="N22" s="7"/>
      <c r="O22" s="7"/>
      <c r="P22" s="7"/>
      <c r="Q22" s="7"/>
    </row>
    <row r="23" spans="1:17">
      <c r="A23" s="7" t="s">
        <v>39</v>
      </c>
      <c r="B23" s="7"/>
      <c r="C23" s="7"/>
      <c r="D23" s="7"/>
      <c r="E23" s="7"/>
      <c r="F23" s="7"/>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16</v>
      </c>
      <c r="B25" s="7"/>
      <c r="C25" s="7"/>
      <c r="D25" s="7"/>
      <c r="E25" s="7"/>
      <c r="F25" s="7"/>
      <c r="G25" s="7"/>
      <c r="H25" s="7"/>
      <c r="I25" s="7"/>
      <c r="J25" s="7"/>
      <c r="K25" s="7"/>
      <c r="L25" s="7"/>
      <c r="M25" s="7"/>
      <c r="N25" s="7"/>
      <c r="O25" s="7"/>
      <c r="P25" s="7"/>
      <c r="Q25" s="7"/>
    </row>
    <row r="26" spans="1:17">
      <c r="A26" s="7"/>
      <c r="B26" s="7" t="s">
        <v>336</v>
      </c>
      <c r="C26" s="7"/>
      <c r="D26" s="7"/>
      <c r="E26" s="7"/>
      <c r="F26" s="7"/>
      <c r="G26" s="7"/>
      <c r="H26" s="7"/>
      <c r="I26" s="7"/>
      <c r="J26" s="7"/>
      <c r="K26" s="7"/>
      <c r="L26" s="7"/>
      <c r="M26" s="7"/>
      <c r="N26" s="7"/>
      <c r="O26" s="7"/>
      <c r="P26" s="7"/>
      <c r="Q26" s="7"/>
    </row>
    <row r="27" spans="1:17">
      <c r="A27" s="7"/>
      <c r="B27" s="5"/>
      <c r="C27" s="5"/>
      <c r="D27" s="5"/>
      <c r="E27" s="5"/>
      <c r="F27" s="5"/>
      <c r="G27" s="5"/>
      <c r="H27" s="5"/>
      <c r="I27" s="5"/>
      <c r="J27" s="5"/>
      <c r="K27" s="5"/>
      <c r="L27" s="5"/>
      <c r="M27" s="5"/>
      <c r="N27" s="5"/>
      <c r="O27" s="5"/>
      <c r="P27" s="5"/>
      <c r="Q27" s="5"/>
    </row>
    <row r="28" spans="1:17">
      <c r="A28" s="7" t="s">
        <v>9</v>
      </c>
      <c r="B28" s="7"/>
      <c r="C28" s="7"/>
      <c r="D28" s="7"/>
      <c r="E28" s="7"/>
      <c r="F28" s="7"/>
      <c r="G28" s="7"/>
      <c r="H28" s="7"/>
      <c r="I28" s="7"/>
      <c r="J28" s="7"/>
      <c r="K28" s="7"/>
      <c r="L28" s="7"/>
      <c r="M28" s="7"/>
      <c r="N28" s="7"/>
      <c r="O28" s="7"/>
      <c r="P28" s="7"/>
      <c r="Q28" s="7"/>
    </row>
    <row r="29" spans="1:17">
      <c r="A29" s="7" t="s">
        <v>338</v>
      </c>
      <c r="B29" s="7"/>
      <c r="C29" s="7"/>
      <c r="D29" s="7"/>
      <c r="E29" s="7"/>
      <c r="F29" s="7"/>
      <c r="G29" s="7"/>
      <c r="H29" s="7"/>
      <c r="I29" s="7"/>
      <c r="J29" s="7"/>
      <c r="K29" s="7"/>
      <c r="L29" s="7"/>
      <c r="M29" s="7"/>
      <c r="N29" s="7"/>
      <c r="O29" s="7"/>
      <c r="P29" s="7"/>
      <c r="Q29" s="7"/>
    </row>
    <row r="30" spans="1:17">
      <c r="A30" s="12" t="s">
        <v>339</v>
      </c>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sheetData>
  <mergeCells count="7">
    <mergeCell ref="N3:Q3"/>
    <mergeCell ref="A14:Q14"/>
    <mergeCell ref="A19:Q20"/>
    <mergeCell ref="L9:Q9"/>
    <mergeCell ref="L10:Q10"/>
    <mergeCell ref="L11:Q11"/>
    <mergeCell ref="A17:Q17"/>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BC18-AB12-41B7-85FB-A6DD158B1B17}">
  <sheetPr>
    <tabColor rgb="FF00B050"/>
  </sheetPr>
  <dimension ref="A1:Q38"/>
  <sheetViews>
    <sheetView view="pageBreakPreview" zoomScaleNormal="100" zoomScaleSheetLayoutView="100" workbookViewId="0">
      <selection activeCell="K22" sqref="K22"/>
    </sheetView>
  </sheetViews>
  <sheetFormatPr defaultRowHeight="18"/>
  <cols>
    <col min="1" max="26" width="4.58203125" customWidth="1"/>
  </cols>
  <sheetData>
    <row r="1" spans="1:17">
      <c r="A1" s="7" t="s">
        <v>85</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71" t="s">
        <v>1</v>
      </c>
      <c r="O3" s="171"/>
      <c r="P3" s="171"/>
      <c r="Q3" s="171"/>
    </row>
    <row r="4" spans="1:17">
      <c r="A4" s="7"/>
      <c r="B4" s="7"/>
      <c r="C4" s="7"/>
      <c r="D4" s="7"/>
      <c r="E4" s="7"/>
      <c r="F4" s="7"/>
      <c r="G4" s="7"/>
      <c r="H4" s="7"/>
      <c r="I4" s="7"/>
      <c r="J4" s="7"/>
      <c r="K4" s="7"/>
      <c r="L4" s="7"/>
      <c r="M4" s="7"/>
      <c r="N4" s="25"/>
      <c r="O4" s="25"/>
      <c r="P4" s="25"/>
      <c r="Q4" s="25"/>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170" t="str">
        <f>IF(様式第1号!L7="","",様式第1号!L7)</f>
        <v/>
      </c>
      <c r="M9" s="170"/>
      <c r="N9" s="170"/>
      <c r="O9" s="170"/>
      <c r="P9" s="170"/>
      <c r="Q9" s="170"/>
    </row>
    <row r="10" spans="1:17">
      <c r="A10" s="7"/>
      <c r="B10" s="7"/>
      <c r="C10" s="7"/>
      <c r="D10" s="7"/>
      <c r="E10" s="7"/>
      <c r="F10" s="7"/>
      <c r="G10" s="7"/>
      <c r="H10" s="7"/>
      <c r="I10" s="7"/>
      <c r="J10" s="7" t="s">
        <v>4</v>
      </c>
      <c r="K10" s="7"/>
      <c r="L10" s="170" t="str">
        <f>IF(様式第1号!L8="","",様式第1号!L8)</f>
        <v/>
      </c>
      <c r="M10" s="170"/>
      <c r="N10" s="170"/>
      <c r="O10" s="170"/>
      <c r="P10" s="170"/>
      <c r="Q10" s="170"/>
    </row>
    <row r="11" spans="1:17">
      <c r="A11" s="7"/>
      <c r="B11" s="7"/>
      <c r="C11" s="7"/>
      <c r="D11" s="7"/>
      <c r="E11" s="7"/>
      <c r="F11" s="7"/>
      <c r="G11" s="7"/>
      <c r="H11" s="7"/>
      <c r="I11" s="7"/>
      <c r="J11" s="7" t="s">
        <v>5</v>
      </c>
      <c r="K11" s="7"/>
      <c r="L11" s="170" t="str">
        <f>IF(様式第1号!L9="","",様式第1号!L9)</f>
        <v/>
      </c>
      <c r="M11" s="170"/>
      <c r="N11" s="170"/>
      <c r="O11" s="170"/>
      <c r="P11" s="170"/>
      <c r="Q11" s="170"/>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172" t="s">
        <v>17</v>
      </c>
      <c r="B14" s="172"/>
      <c r="C14" s="172"/>
      <c r="D14" s="172"/>
      <c r="E14" s="172"/>
      <c r="F14" s="172"/>
      <c r="G14" s="172"/>
      <c r="H14" s="172"/>
      <c r="I14" s="172"/>
      <c r="J14" s="172"/>
      <c r="K14" s="172"/>
      <c r="L14" s="172"/>
      <c r="M14" s="172"/>
      <c r="N14" s="172"/>
      <c r="O14" s="172"/>
      <c r="P14" s="172"/>
      <c r="Q14" s="172"/>
    </row>
    <row r="15" spans="1:17">
      <c r="A15" s="7"/>
      <c r="B15" s="7"/>
      <c r="C15" s="7"/>
      <c r="D15" s="7"/>
      <c r="E15" s="7"/>
      <c r="F15" s="7"/>
      <c r="G15" s="7"/>
      <c r="H15" s="7"/>
      <c r="I15" s="7"/>
      <c r="J15" s="7"/>
      <c r="K15" s="7"/>
      <c r="L15" s="7"/>
      <c r="M15" s="7"/>
      <c r="N15" s="7"/>
      <c r="O15" s="7"/>
      <c r="P15" s="7"/>
      <c r="Q15" s="7"/>
    </row>
    <row r="16" spans="1:17" ht="18.75" customHeight="1">
      <c r="A16" s="169" t="s">
        <v>86</v>
      </c>
      <c r="B16" s="169"/>
      <c r="C16" s="169"/>
      <c r="D16" s="169"/>
      <c r="E16" s="169"/>
      <c r="F16" s="169"/>
      <c r="G16" s="169"/>
      <c r="H16" s="169"/>
      <c r="I16" s="169"/>
      <c r="J16" s="169"/>
      <c r="K16" s="169"/>
      <c r="L16" s="169"/>
      <c r="M16" s="169"/>
      <c r="N16" s="169"/>
      <c r="O16" s="169"/>
      <c r="P16" s="169"/>
      <c r="Q16" s="169"/>
    </row>
    <row r="17" spans="1:17">
      <c r="A17" s="169"/>
      <c r="B17" s="169"/>
      <c r="C17" s="169"/>
      <c r="D17" s="169"/>
      <c r="E17" s="169"/>
      <c r="F17" s="169"/>
      <c r="G17" s="169"/>
      <c r="H17" s="169"/>
      <c r="I17" s="169"/>
      <c r="J17" s="169"/>
      <c r="K17" s="169"/>
      <c r="L17" s="169"/>
      <c r="M17" s="169"/>
      <c r="N17" s="169"/>
      <c r="O17" s="169"/>
      <c r="P17" s="169"/>
      <c r="Q17" s="169"/>
    </row>
    <row r="18" spans="1:17">
      <c r="A18" s="7"/>
      <c r="B18" s="7"/>
      <c r="C18" s="7"/>
      <c r="D18" s="7"/>
      <c r="E18" s="7"/>
      <c r="F18" s="7"/>
      <c r="G18" s="7"/>
      <c r="H18" s="7"/>
      <c r="I18" s="7"/>
      <c r="J18" s="7"/>
      <c r="K18" s="7"/>
      <c r="L18" s="7"/>
      <c r="M18" s="7"/>
      <c r="N18" s="7"/>
      <c r="O18" s="7"/>
      <c r="P18" s="7"/>
      <c r="Q18" s="7"/>
    </row>
    <row r="19" spans="1:17">
      <c r="A19" s="7" t="s">
        <v>239</v>
      </c>
      <c r="B19" s="7"/>
      <c r="C19" s="7"/>
      <c r="D19" s="7"/>
      <c r="E19" s="7"/>
      <c r="F19" s="7"/>
      <c r="G19" s="7"/>
      <c r="H19" s="7"/>
      <c r="I19" s="7"/>
      <c r="J19" s="7"/>
      <c r="K19" s="7"/>
      <c r="L19" s="7"/>
      <c r="M19" s="7"/>
      <c r="N19" s="7"/>
      <c r="O19" s="7"/>
      <c r="P19" s="7"/>
      <c r="Q19" s="7"/>
    </row>
    <row r="20" spans="1:17">
      <c r="A20" s="7" t="s">
        <v>39</v>
      </c>
      <c r="B20" s="7"/>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16</v>
      </c>
      <c r="B22" s="7"/>
      <c r="C22" s="7"/>
      <c r="D22" s="7"/>
      <c r="E22" s="7"/>
      <c r="F22" s="7"/>
      <c r="G22" s="7"/>
      <c r="H22" s="7"/>
      <c r="I22" s="7"/>
      <c r="J22" s="7"/>
      <c r="K22" s="7"/>
      <c r="L22" s="7"/>
      <c r="M22" s="7"/>
      <c r="N22" s="7"/>
      <c r="O22" s="7"/>
      <c r="P22" s="7"/>
      <c r="Q22" s="7"/>
    </row>
    <row r="23" spans="1:17">
      <c r="A23" s="7"/>
      <c r="B23" s="7" t="s">
        <v>336</v>
      </c>
      <c r="C23" s="7"/>
      <c r="D23" s="7"/>
      <c r="E23" s="7"/>
      <c r="F23" s="7"/>
      <c r="G23" s="7"/>
      <c r="H23" s="7"/>
      <c r="I23" s="7"/>
      <c r="J23" s="7"/>
      <c r="K23" s="7"/>
      <c r="L23" s="7"/>
      <c r="M23" s="7"/>
      <c r="N23" s="7"/>
      <c r="O23" s="7"/>
      <c r="P23" s="7"/>
      <c r="Q23" s="7"/>
    </row>
    <row r="24" spans="1:17">
      <c r="A24" s="7"/>
      <c r="B24" s="5"/>
      <c r="C24" s="5"/>
      <c r="D24" s="5"/>
      <c r="E24" s="5"/>
      <c r="F24" s="5"/>
      <c r="G24" s="5"/>
      <c r="H24" s="5"/>
      <c r="I24" s="5"/>
      <c r="J24" s="5"/>
      <c r="K24" s="5"/>
      <c r="L24" s="5"/>
      <c r="M24" s="5"/>
      <c r="N24" s="5"/>
      <c r="O24" s="5"/>
      <c r="P24" s="5"/>
      <c r="Q24" s="5"/>
    </row>
    <row r="25" spans="1:17">
      <c r="A25" s="7" t="s">
        <v>9</v>
      </c>
      <c r="B25" s="7"/>
      <c r="C25" s="7"/>
      <c r="D25" s="7"/>
      <c r="E25" s="7"/>
      <c r="F25" s="7"/>
      <c r="G25" s="7"/>
      <c r="H25" s="7"/>
      <c r="I25" s="7"/>
      <c r="J25" s="7"/>
      <c r="K25" s="7"/>
      <c r="L25" s="7"/>
      <c r="M25" s="7"/>
      <c r="N25" s="7"/>
      <c r="O25" s="7"/>
      <c r="P25" s="7"/>
      <c r="Q25" s="7"/>
    </row>
    <row r="26" spans="1:17">
      <c r="A26" s="7"/>
      <c r="B26" s="7"/>
      <c r="C26" s="7"/>
      <c r="D26" s="7"/>
      <c r="E26" s="7"/>
      <c r="F26" s="7"/>
      <c r="G26" s="7"/>
      <c r="H26" s="7"/>
      <c r="I26" s="7"/>
      <c r="J26" s="7"/>
      <c r="K26" s="7"/>
      <c r="L26" s="7"/>
      <c r="M26" s="7"/>
      <c r="N26" s="7"/>
      <c r="O26" s="7"/>
      <c r="P26" s="7"/>
      <c r="Q26" s="7"/>
    </row>
    <row r="27" spans="1:17">
      <c r="A27" s="7"/>
      <c r="B27" s="7"/>
      <c r="C27" s="7"/>
      <c r="D27" s="7"/>
      <c r="E27" s="7"/>
      <c r="F27" s="7"/>
      <c r="G27" s="7"/>
      <c r="H27" s="7"/>
      <c r="I27" s="7"/>
      <c r="J27" s="7"/>
      <c r="K27" s="7"/>
      <c r="L27" s="7"/>
      <c r="M27" s="7"/>
      <c r="N27" s="7"/>
      <c r="O27" s="7"/>
      <c r="P27" s="7"/>
      <c r="Q27" s="7"/>
    </row>
    <row r="28" spans="1:17">
      <c r="A28" s="7"/>
      <c r="B28" s="7"/>
      <c r="C28" s="7"/>
      <c r="D28" s="7"/>
      <c r="E28" s="7"/>
      <c r="F28" s="7"/>
      <c r="G28" s="7"/>
      <c r="H28" s="7"/>
      <c r="I28" s="7"/>
      <c r="J28" s="7"/>
      <c r="K28" s="7"/>
      <c r="L28" s="7"/>
      <c r="M28" s="7"/>
      <c r="N28" s="7"/>
      <c r="O28" s="7"/>
      <c r="P28" s="7"/>
      <c r="Q28" s="7"/>
    </row>
    <row r="29" spans="1:17">
      <c r="A29" s="7"/>
      <c r="B29" s="7"/>
      <c r="C29" s="7"/>
      <c r="D29" s="7"/>
      <c r="E29" s="7"/>
      <c r="F29" s="7"/>
      <c r="G29" s="7"/>
      <c r="H29" s="7"/>
      <c r="I29" s="7"/>
      <c r="J29" s="7"/>
      <c r="K29" s="7"/>
      <c r="L29" s="7"/>
      <c r="M29" s="7"/>
      <c r="N29" s="7"/>
      <c r="O29" s="7"/>
      <c r="P29" s="7"/>
      <c r="Q29" s="7"/>
    </row>
    <row r="30" spans="1:17">
      <c r="A30" s="7"/>
      <c r="B30" s="7"/>
      <c r="C30" s="7"/>
      <c r="D30" s="7"/>
      <c r="E30" s="7"/>
      <c r="F30" s="7"/>
      <c r="G30" s="7"/>
      <c r="H30" s="7"/>
      <c r="I30" s="7"/>
      <c r="J30" s="7"/>
      <c r="K30" s="7"/>
      <c r="L30" s="7"/>
      <c r="M30" s="7"/>
      <c r="N30" s="7"/>
      <c r="O30" s="7"/>
      <c r="P30" s="7"/>
      <c r="Q30" s="7"/>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sheetData>
  <mergeCells count="6">
    <mergeCell ref="N3:Q3"/>
    <mergeCell ref="A14:Q14"/>
    <mergeCell ref="A16:Q17"/>
    <mergeCell ref="L9:Q9"/>
    <mergeCell ref="L10:Q10"/>
    <mergeCell ref="L11:Q11"/>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B0BC-A4D7-4C29-AF30-78760A76F282}">
  <sheetPr>
    <tabColor rgb="FFFF0000"/>
  </sheetPr>
  <dimension ref="A1:X44"/>
  <sheetViews>
    <sheetView view="pageBreakPreview" zoomScaleNormal="100" zoomScaleSheetLayoutView="100" workbookViewId="0">
      <selection activeCell="X16" sqref="X16"/>
    </sheetView>
  </sheetViews>
  <sheetFormatPr defaultRowHeight="18"/>
  <cols>
    <col min="1" max="17" width="4.58203125" style="157" customWidth="1"/>
    <col min="18" max="23" width="4.58203125" customWidth="1"/>
    <col min="24" max="24" width="9.75" customWidth="1"/>
    <col min="25" max="26" width="4.58203125" customWidth="1"/>
  </cols>
  <sheetData>
    <row r="1" spans="1:17">
      <c r="A1" s="155" t="s">
        <v>87</v>
      </c>
      <c r="B1" s="155"/>
      <c r="C1" s="155"/>
      <c r="D1" s="155"/>
      <c r="E1" s="155"/>
      <c r="F1" s="155"/>
      <c r="G1" s="155"/>
      <c r="H1" s="155"/>
      <c r="I1" s="155"/>
      <c r="J1" s="155"/>
      <c r="K1" s="155"/>
      <c r="L1" s="155"/>
      <c r="M1" s="155"/>
      <c r="N1" s="155"/>
      <c r="O1" s="155"/>
      <c r="P1" s="155"/>
      <c r="Q1" s="155"/>
    </row>
    <row r="2" spans="1:17">
      <c r="A2" s="155"/>
      <c r="B2" s="155"/>
      <c r="C2" s="155"/>
      <c r="D2" s="155"/>
      <c r="E2" s="155"/>
      <c r="F2" s="155"/>
      <c r="G2" s="155"/>
      <c r="H2" s="155"/>
      <c r="I2" s="155"/>
      <c r="J2" s="155"/>
      <c r="K2" s="155"/>
      <c r="L2" s="155"/>
      <c r="M2" s="155"/>
      <c r="N2" s="155"/>
      <c r="O2" s="155"/>
      <c r="P2" s="155"/>
      <c r="Q2" s="155"/>
    </row>
    <row r="3" spans="1:17">
      <c r="A3" s="155"/>
      <c r="B3" s="155"/>
      <c r="C3" s="155"/>
      <c r="D3" s="155"/>
      <c r="E3" s="155"/>
      <c r="F3" s="155"/>
      <c r="G3" s="155"/>
      <c r="H3" s="155"/>
      <c r="I3" s="155"/>
      <c r="J3" s="155"/>
      <c r="K3" s="155"/>
      <c r="L3" s="155"/>
      <c r="M3" s="155"/>
      <c r="N3" s="542" t="s">
        <v>1</v>
      </c>
      <c r="O3" s="542"/>
      <c r="P3" s="542"/>
      <c r="Q3" s="542"/>
    </row>
    <row r="4" spans="1:17">
      <c r="A4" s="155"/>
      <c r="B4" s="155"/>
      <c r="C4" s="155"/>
      <c r="D4" s="155"/>
      <c r="E4" s="155"/>
      <c r="F4" s="155"/>
      <c r="G4" s="155"/>
      <c r="H4" s="155"/>
      <c r="I4" s="155"/>
      <c r="J4" s="155"/>
      <c r="K4" s="155"/>
      <c r="L4" s="155"/>
      <c r="M4" s="155"/>
      <c r="N4" s="156"/>
      <c r="O4" s="156"/>
      <c r="P4" s="156"/>
      <c r="Q4" s="156"/>
    </row>
    <row r="5" spans="1:17">
      <c r="A5" s="155"/>
      <c r="B5" s="155"/>
      <c r="C5" s="155"/>
      <c r="D5" s="155"/>
      <c r="E5" s="155"/>
      <c r="F5" s="155"/>
      <c r="G5" s="155"/>
      <c r="H5" s="155"/>
      <c r="I5" s="155"/>
      <c r="J5" s="155"/>
      <c r="K5" s="155"/>
      <c r="L5" s="155"/>
      <c r="M5" s="155"/>
      <c r="N5" s="155"/>
      <c r="O5" s="155"/>
      <c r="P5" s="155"/>
      <c r="Q5" s="155"/>
    </row>
    <row r="6" spans="1:17">
      <c r="A6" s="155"/>
      <c r="B6" s="155" t="s">
        <v>2</v>
      </c>
      <c r="C6" s="155"/>
      <c r="D6" s="155"/>
      <c r="E6" s="155"/>
      <c r="F6" s="155"/>
      <c r="G6" s="155"/>
      <c r="H6" s="155"/>
      <c r="I6" s="155"/>
      <c r="J6" s="155"/>
      <c r="K6" s="155"/>
      <c r="L6" s="155"/>
      <c r="M6" s="155"/>
      <c r="N6" s="155"/>
      <c r="O6" s="155"/>
      <c r="P6" s="155"/>
      <c r="Q6" s="155"/>
    </row>
    <row r="7" spans="1:17">
      <c r="A7" s="155"/>
      <c r="B7" s="155"/>
      <c r="C7" s="155"/>
      <c r="D7" s="155"/>
      <c r="E7" s="155"/>
      <c r="F7" s="155"/>
      <c r="G7" s="155"/>
      <c r="H7" s="155"/>
      <c r="I7" s="155"/>
      <c r="J7" s="155"/>
      <c r="K7" s="155"/>
      <c r="L7" s="155"/>
      <c r="M7" s="155"/>
      <c r="N7" s="155"/>
      <c r="O7" s="155"/>
      <c r="P7" s="155"/>
      <c r="Q7" s="155"/>
    </row>
    <row r="8" spans="1:17">
      <c r="A8" s="155"/>
      <c r="B8" s="155"/>
      <c r="C8" s="155"/>
      <c r="D8" s="155"/>
      <c r="E8" s="155"/>
      <c r="F8" s="155"/>
      <c r="G8" s="155"/>
      <c r="H8" s="155"/>
      <c r="I8" s="155"/>
      <c r="J8" s="155"/>
      <c r="K8" s="155"/>
      <c r="L8" s="155"/>
      <c r="M8" s="155"/>
      <c r="N8" s="155"/>
      <c r="O8" s="155"/>
      <c r="P8" s="155"/>
      <c r="Q8" s="155"/>
    </row>
    <row r="9" spans="1:17">
      <c r="A9" s="155"/>
      <c r="B9" s="155"/>
      <c r="C9" s="155"/>
      <c r="D9" s="155"/>
      <c r="E9" s="155"/>
      <c r="F9" s="155"/>
      <c r="G9" s="155"/>
      <c r="H9" s="155"/>
      <c r="I9" s="155"/>
      <c r="J9" s="155" t="s">
        <v>3</v>
      </c>
      <c r="K9" s="155"/>
      <c r="L9" s="168" t="str">
        <f>IF(様式第1号!L7="","",様式第1号!L7)</f>
        <v/>
      </c>
      <c r="M9" s="168"/>
      <c r="N9" s="168"/>
      <c r="O9" s="168"/>
      <c r="P9" s="168"/>
      <c r="Q9" s="168"/>
    </row>
    <row r="10" spans="1:17">
      <c r="A10" s="155"/>
      <c r="B10" s="155"/>
      <c r="C10" s="155"/>
      <c r="D10" s="155"/>
      <c r="E10" s="155"/>
      <c r="F10" s="155"/>
      <c r="G10" s="155"/>
      <c r="H10" s="155"/>
      <c r="I10" s="155"/>
      <c r="J10" s="155" t="s">
        <v>4</v>
      </c>
      <c r="K10" s="155"/>
      <c r="L10" s="168" t="str">
        <f>IF(様式第1号!L8="","",様式第1号!L8)</f>
        <v/>
      </c>
      <c r="M10" s="168"/>
      <c r="N10" s="168"/>
      <c r="O10" s="168"/>
      <c r="P10" s="168"/>
      <c r="Q10" s="168"/>
    </row>
    <row r="11" spans="1:17">
      <c r="A11" s="155"/>
      <c r="B11" s="155"/>
      <c r="C11" s="155"/>
      <c r="D11" s="155"/>
      <c r="E11" s="155"/>
      <c r="F11" s="155"/>
      <c r="G11" s="155"/>
      <c r="H11" s="155"/>
      <c r="I11" s="155"/>
      <c r="J11" s="155" t="s">
        <v>5</v>
      </c>
      <c r="K11" s="155"/>
      <c r="L11" s="168" t="str">
        <f>IF(様式第1号!L9="","",様式第1号!L9)</f>
        <v/>
      </c>
      <c r="M11" s="168"/>
      <c r="N11" s="168"/>
      <c r="O11" s="168"/>
      <c r="P11" s="168"/>
      <c r="Q11" s="168"/>
    </row>
    <row r="12" spans="1:17">
      <c r="A12" s="155"/>
      <c r="B12" s="155"/>
      <c r="C12" s="155"/>
      <c r="D12" s="155"/>
      <c r="E12" s="155"/>
      <c r="F12" s="155"/>
      <c r="G12" s="155"/>
      <c r="H12" s="155"/>
      <c r="I12" s="155"/>
      <c r="J12" s="155"/>
      <c r="K12" s="155"/>
      <c r="L12" s="155"/>
      <c r="M12" s="155"/>
      <c r="N12" s="155"/>
      <c r="O12" s="155"/>
      <c r="P12" s="155"/>
      <c r="Q12" s="155"/>
    </row>
    <row r="13" spans="1:17">
      <c r="A13" s="155"/>
      <c r="B13" s="155"/>
      <c r="C13" s="155"/>
      <c r="D13" s="155"/>
      <c r="E13" s="155"/>
      <c r="F13" s="155"/>
      <c r="G13" s="155"/>
      <c r="H13" s="155"/>
      <c r="I13" s="155"/>
      <c r="J13" s="155"/>
      <c r="K13" s="155"/>
      <c r="L13" s="155"/>
      <c r="M13" s="155"/>
      <c r="N13" s="155"/>
      <c r="O13" s="155"/>
      <c r="P13" s="155"/>
      <c r="Q13" s="155"/>
    </row>
    <row r="14" spans="1:17">
      <c r="A14" s="543" t="s">
        <v>18</v>
      </c>
      <c r="B14" s="543"/>
      <c r="C14" s="543"/>
      <c r="D14" s="543"/>
      <c r="E14" s="543"/>
      <c r="F14" s="543"/>
      <c r="G14" s="543"/>
      <c r="H14" s="543"/>
      <c r="I14" s="543"/>
      <c r="J14" s="543"/>
      <c r="K14" s="543"/>
      <c r="L14" s="543"/>
      <c r="M14" s="543"/>
      <c r="N14" s="543"/>
      <c r="O14" s="543"/>
      <c r="P14" s="543"/>
      <c r="Q14" s="543"/>
    </row>
    <row r="15" spans="1:17">
      <c r="A15" s="155"/>
      <c r="B15" s="155"/>
      <c r="C15" s="155"/>
      <c r="D15" s="155"/>
      <c r="E15" s="155"/>
      <c r="F15" s="155"/>
      <c r="G15" s="155"/>
      <c r="H15" s="155"/>
      <c r="I15" s="155"/>
      <c r="J15" s="155"/>
      <c r="K15" s="155"/>
      <c r="L15" s="155"/>
      <c r="M15" s="155"/>
      <c r="N15" s="155"/>
      <c r="O15" s="155"/>
      <c r="P15" s="155"/>
      <c r="Q15" s="155"/>
    </row>
    <row r="16" spans="1:17">
      <c r="A16" s="544" t="s">
        <v>19</v>
      </c>
      <c r="B16" s="544"/>
      <c r="C16" s="544"/>
      <c r="D16" s="544"/>
      <c r="E16" s="544"/>
      <c r="F16" s="544"/>
      <c r="G16" s="544"/>
      <c r="H16" s="544"/>
      <c r="I16" s="544"/>
      <c r="J16" s="544"/>
      <c r="K16" s="544"/>
      <c r="L16" s="544"/>
      <c r="M16" s="544"/>
      <c r="N16" s="544"/>
      <c r="O16" s="544"/>
      <c r="P16" s="544"/>
      <c r="Q16" s="544"/>
    </row>
    <row r="17" spans="1:24">
      <c r="A17" s="544"/>
      <c r="B17" s="544"/>
      <c r="C17" s="544"/>
      <c r="D17" s="544"/>
      <c r="E17" s="544"/>
      <c r="F17" s="544"/>
      <c r="G17" s="544"/>
      <c r="H17" s="544"/>
      <c r="I17" s="544"/>
      <c r="J17" s="544"/>
      <c r="K17" s="544"/>
      <c r="L17" s="544"/>
      <c r="M17" s="544"/>
      <c r="N17" s="544"/>
      <c r="O17" s="544"/>
      <c r="P17" s="544"/>
      <c r="Q17" s="544"/>
    </row>
    <row r="18" spans="1:24">
      <c r="A18" s="155"/>
      <c r="B18" s="155"/>
      <c r="C18" s="155"/>
      <c r="D18" s="155"/>
      <c r="E18" s="155"/>
      <c r="F18" s="155"/>
      <c r="G18" s="155"/>
      <c r="H18" s="155"/>
      <c r="I18" s="155"/>
      <c r="J18" s="155"/>
      <c r="K18" s="155"/>
      <c r="L18" s="155"/>
      <c r="M18" s="155"/>
      <c r="N18" s="155"/>
      <c r="O18" s="155"/>
      <c r="P18" s="155"/>
      <c r="Q18" s="155"/>
    </row>
    <row r="19" spans="1:24">
      <c r="A19" s="155" t="s">
        <v>240</v>
      </c>
      <c r="B19" s="155"/>
      <c r="C19" s="155"/>
      <c r="D19" s="155"/>
      <c r="E19" s="155"/>
      <c r="F19" s="155"/>
      <c r="G19" s="155"/>
      <c r="H19" s="155"/>
      <c r="I19" s="155"/>
      <c r="J19" s="155"/>
      <c r="K19" s="155"/>
      <c r="L19" s="155"/>
      <c r="M19" s="155"/>
      <c r="N19" s="155"/>
      <c r="O19" s="155"/>
      <c r="P19" s="155"/>
      <c r="Q19" s="155"/>
    </row>
    <row r="20" spans="1:24">
      <c r="A20" s="155" t="s">
        <v>39</v>
      </c>
      <c r="B20" s="147"/>
      <c r="C20" s="155"/>
      <c r="D20" s="155"/>
      <c r="E20" s="155"/>
      <c r="F20" s="155"/>
      <c r="G20" s="155"/>
      <c r="H20" s="155"/>
      <c r="I20" s="155"/>
      <c r="J20" s="155"/>
      <c r="K20" s="155"/>
      <c r="L20" s="155"/>
      <c r="M20" s="155"/>
      <c r="N20" s="155"/>
      <c r="O20" s="155"/>
      <c r="P20" s="155"/>
      <c r="Q20" s="155"/>
    </row>
    <row r="21" spans="1:24">
      <c r="A21" s="155"/>
      <c r="B21" s="155"/>
      <c r="C21" s="155"/>
      <c r="D21" s="155"/>
      <c r="E21" s="155"/>
      <c r="F21" s="155"/>
      <c r="G21" s="155"/>
      <c r="H21" s="155"/>
      <c r="I21" s="155"/>
      <c r="J21" s="155"/>
      <c r="K21" s="155"/>
      <c r="L21" s="155"/>
      <c r="M21" s="155"/>
      <c r="N21" s="155"/>
      <c r="O21" s="155"/>
      <c r="P21" s="155"/>
      <c r="Q21" s="155"/>
      <c r="S21" s="59"/>
      <c r="T21" s="60"/>
      <c r="U21" s="60"/>
      <c r="V21" s="60"/>
      <c r="W21" s="60"/>
      <c r="X21" s="60"/>
    </row>
    <row r="22" spans="1:24">
      <c r="A22" s="155" t="s">
        <v>16</v>
      </c>
      <c r="B22" s="155"/>
      <c r="C22" s="155"/>
      <c r="D22" s="155"/>
      <c r="E22" s="155"/>
      <c r="F22" s="155"/>
      <c r="G22" s="155"/>
      <c r="H22" s="155"/>
      <c r="I22" s="155"/>
      <c r="J22" s="155"/>
      <c r="K22" s="155"/>
      <c r="L22" s="155"/>
      <c r="M22" s="155"/>
      <c r="N22" s="155"/>
      <c r="O22" s="155"/>
      <c r="P22" s="155"/>
      <c r="Q22" s="155"/>
      <c r="S22" s="54"/>
      <c r="T22" s="55"/>
      <c r="U22" s="55"/>
      <c r="V22" s="55"/>
      <c r="W22" s="56" t="s">
        <v>96</v>
      </c>
      <c r="X22" s="57"/>
    </row>
    <row r="23" spans="1:24">
      <c r="A23" s="155"/>
      <c r="B23" s="155" t="str">
        <f>IF(X22="","年　　　月　　　日付け徳島県指令サ第　    　　号",TEXT(X22,"ggge年m月d日")&amp;"付け徳島県指令サ第"&amp; X23&amp;"号")</f>
        <v>年　　　月　　　日付け徳島県指令サ第　    　　号</v>
      </c>
      <c r="C23" s="155"/>
      <c r="D23" s="155"/>
      <c r="E23" s="155"/>
      <c r="F23" s="155"/>
      <c r="G23" s="155"/>
      <c r="H23" s="155"/>
      <c r="I23" s="155"/>
      <c r="K23" s="155"/>
      <c r="L23" s="155"/>
      <c r="M23" s="155"/>
      <c r="N23" s="155"/>
      <c r="O23" s="155"/>
      <c r="P23" s="155"/>
      <c r="Q23" s="155"/>
      <c r="S23" s="54"/>
      <c r="T23" s="55"/>
      <c r="U23" s="55"/>
      <c r="V23" s="55"/>
      <c r="W23" s="56" t="s">
        <v>97</v>
      </c>
      <c r="X23" s="58"/>
    </row>
    <row r="24" spans="1:24">
      <c r="A24" s="155"/>
      <c r="B24" s="155"/>
      <c r="C24" s="155"/>
      <c r="D24" s="155"/>
      <c r="E24" s="155"/>
      <c r="F24" s="155"/>
      <c r="G24" s="155"/>
      <c r="H24" s="155"/>
      <c r="I24" s="155"/>
      <c r="J24" s="155"/>
      <c r="K24" s="155"/>
      <c r="L24" s="155"/>
      <c r="M24" s="155"/>
      <c r="N24" s="155"/>
      <c r="O24" s="155"/>
      <c r="P24" s="155"/>
      <c r="Q24" s="155"/>
    </row>
    <row r="25" spans="1:24">
      <c r="A25" s="155" t="s">
        <v>95</v>
      </c>
      <c r="B25" s="155"/>
      <c r="C25" s="155"/>
      <c r="D25" s="155"/>
      <c r="E25" s="155"/>
      <c r="F25" s="155"/>
      <c r="G25" s="155"/>
      <c r="H25" s="155"/>
      <c r="I25" s="155"/>
      <c r="J25" s="155"/>
      <c r="K25" s="155"/>
      <c r="L25" s="155"/>
      <c r="M25" s="155"/>
      <c r="N25" s="155"/>
      <c r="O25" s="155"/>
      <c r="P25" s="155"/>
      <c r="Q25" s="155"/>
      <c r="R25" s="7"/>
    </row>
    <row r="26" spans="1:24">
      <c r="A26" s="155"/>
      <c r="B26" s="168" t="s">
        <v>68</v>
      </c>
      <c r="C26" s="168"/>
      <c r="D26" s="168"/>
      <c r="E26" s="168"/>
      <c r="F26" s="168"/>
      <c r="G26" s="155"/>
      <c r="H26" s="155"/>
      <c r="I26" s="155"/>
      <c r="J26" s="155"/>
      <c r="K26" s="155"/>
      <c r="L26" s="155"/>
      <c r="M26" s="155"/>
      <c r="N26" s="155"/>
      <c r="O26" s="155"/>
      <c r="P26" s="155"/>
      <c r="Q26" s="155"/>
    </row>
    <row r="27" spans="1:24">
      <c r="A27" s="155"/>
      <c r="B27" s="100"/>
      <c r="C27" s="100"/>
      <c r="D27" s="100"/>
      <c r="E27" s="100"/>
      <c r="F27" s="100"/>
      <c r="G27" s="100"/>
      <c r="H27" s="100"/>
      <c r="I27" s="100"/>
      <c r="J27" s="100"/>
      <c r="K27" s="100"/>
      <c r="L27" s="100"/>
      <c r="M27" s="100"/>
      <c r="N27" s="100"/>
      <c r="O27" s="100"/>
      <c r="P27" s="100"/>
      <c r="Q27" s="100"/>
    </row>
    <row r="28" spans="1:24">
      <c r="A28" s="155" t="s">
        <v>67</v>
      </c>
      <c r="B28" s="155"/>
      <c r="C28" s="155"/>
      <c r="D28" s="155"/>
      <c r="E28" s="155"/>
      <c r="F28" s="155"/>
      <c r="G28" s="155"/>
      <c r="H28" s="155"/>
      <c r="I28" s="155"/>
      <c r="J28" s="155"/>
      <c r="K28" s="155"/>
      <c r="L28" s="155"/>
      <c r="M28" s="155"/>
      <c r="N28" s="155"/>
      <c r="O28" s="155"/>
      <c r="P28" s="155"/>
      <c r="Q28" s="155"/>
    </row>
    <row r="29" spans="1:24">
      <c r="A29" s="168" t="s">
        <v>38</v>
      </c>
      <c r="B29" s="168"/>
      <c r="C29" s="168"/>
      <c r="D29" s="168"/>
      <c r="E29" s="168"/>
      <c r="F29" s="168"/>
      <c r="G29" s="168"/>
      <c r="H29" s="168"/>
      <c r="I29" s="168"/>
      <c r="J29" s="168"/>
      <c r="K29" s="168"/>
      <c r="L29" s="168"/>
      <c r="M29" s="168"/>
      <c r="N29" s="168"/>
      <c r="O29" s="168"/>
      <c r="P29" s="168"/>
      <c r="Q29" s="168"/>
    </row>
    <row r="30" spans="1:24">
      <c r="A30" s="544" t="s">
        <v>70</v>
      </c>
      <c r="B30" s="544"/>
      <c r="C30" s="544"/>
      <c r="D30" s="544"/>
      <c r="E30" s="544"/>
      <c r="F30" s="544"/>
      <c r="G30" s="544"/>
      <c r="H30" s="544"/>
      <c r="I30" s="544"/>
      <c r="J30" s="544"/>
      <c r="K30" s="544"/>
      <c r="L30" s="544"/>
      <c r="M30" s="544"/>
      <c r="N30" s="544"/>
      <c r="O30" s="544"/>
      <c r="P30" s="544"/>
      <c r="Q30" s="544"/>
    </row>
    <row r="31" spans="1:24">
      <c r="A31" s="544"/>
      <c r="B31" s="544"/>
      <c r="C31" s="544"/>
      <c r="D31" s="544"/>
      <c r="E31" s="544"/>
      <c r="F31" s="544"/>
      <c r="G31" s="544"/>
      <c r="H31" s="544"/>
      <c r="I31" s="544"/>
      <c r="J31" s="544"/>
      <c r="K31" s="544"/>
      <c r="L31" s="544"/>
      <c r="M31" s="544"/>
      <c r="N31" s="544"/>
      <c r="O31" s="544"/>
      <c r="P31" s="544"/>
      <c r="Q31" s="544"/>
    </row>
    <row r="32" spans="1:24" ht="18.75" customHeight="1">
      <c r="A32" s="168" t="s">
        <v>283</v>
      </c>
      <c r="B32" s="168"/>
      <c r="C32" s="168"/>
      <c r="D32" s="168"/>
      <c r="E32" s="168"/>
      <c r="F32" s="168"/>
      <c r="G32" s="168"/>
      <c r="H32" s="168"/>
      <c r="I32" s="168"/>
      <c r="J32" s="168"/>
      <c r="K32" s="168"/>
      <c r="L32" s="168"/>
      <c r="M32" s="168"/>
      <c r="N32" s="168"/>
      <c r="O32" s="168"/>
      <c r="P32" s="168"/>
      <c r="Q32" s="168"/>
    </row>
    <row r="33" spans="1:17" ht="18.75" customHeight="1">
      <c r="A33" s="545" t="s">
        <v>284</v>
      </c>
      <c r="B33" s="545"/>
      <c r="C33" s="545"/>
      <c r="D33" s="545"/>
      <c r="E33" s="545"/>
      <c r="F33" s="545"/>
      <c r="G33" s="545"/>
      <c r="H33" s="545"/>
      <c r="I33" s="545"/>
      <c r="J33" s="545"/>
      <c r="K33" s="545"/>
      <c r="L33" s="545"/>
      <c r="M33" s="545"/>
      <c r="N33" s="545"/>
      <c r="O33" s="545"/>
      <c r="P33" s="545"/>
      <c r="Q33" s="545"/>
    </row>
    <row r="34" spans="1:17">
      <c r="A34" s="544" t="s">
        <v>262</v>
      </c>
      <c r="B34" s="544"/>
      <c r="C34" s="544"/>
      <c r="D34" s="544"/>
      <c r="E34" s="544"/>
      <c r="F34" s="544"/>
      <c r="G34" s="544"/>
      <c r="H34" s="544"/>
      <c r="I34" s="544"/>
      <c r="J34" s="544"/>
      <c r="K34" s="544"/>
      <c r="L34" s="544"/>
      <c r="M34" s="544"/>
      <c r="N34" s="544"/>
      <c r="O34" s="544"/>
      <c r="P34" s="544"/>
      <c r="Q34" s="544"/>
    </row>
    <row r="35" spans="1:17">
      <c r="A35" s="544" t="s">
        <v>263</v>
      </c>
      <c r="B35" s="544"/>
      <c r="C35" s="544"/>
      <c r="D35" s="544"/>
      <c r="E35" s="544"/>
      <c r="F35" s="544"/>
      <c r="G35" s="544"/>
      <c r="H35" s="544"/>
      <c r="I35" s="544"/>
      <c r="J35" s="544"/>
      <c r="K35" s="544"/>
      <c r="L35" s="544"/>
      <c r="M35" s="544"/>
      <c r="N35" s="544"/>
      <c r="O35" s="544"/>
      <c r="P35" s="544"/>
      <c r="Q35" s="544"/>
    </row>
    <row r="36" spans="1:17">
      <c r="A36" s="544" t="s">
        <v>264</v>
      </c>
      <c r="B36" s="544"/>
      <c r="C36" s="544"/>
      <c r="D36" s="544"/>
      <c r="E36" s="544"/>
      <c r="F36" s="544"/>
      <c r="G36" s="544"/>
      <c r="H36" s="544"/>
      <c r="I36" s="544"/>
      <c r="J36" s="544"/>
      <c r="K36" s="544"/>
      <c r="L36" s="544"/>
      <c r="M36" s="544"/>
      <c r="N36" s="544"/>
      <c r="O36" s="544"/>
      <c r="P36" s="544"/>
      <c r="Q36" s="544"/>
    </row>
    <row r="37" spans="1:17" ht="18.75" customHeight="1">
      <c r="A37" s="544" t="s">
        <v>329</v>
      </c>
      <c r="B37" s="544"/>
      <c r="C37" s="544"/>
      <c r="D37" s="544"/>
      <c r="E37" s="544"/>
      <c r="F37" s="544"/>
      <c r="G37" s="544"/>
      <c r="H37" s="544"/>
      <c r="I37" s="544"/>
      <c r="J37" s="544"/>
      <c r="K37" s="544"/>
      <c r="L37" s="544"/>
      <c r="M37" s="544"/>
      <c r="N37" s="544"/>
      <c r="O37" s="544"/>
      <c r="P37" s="544"/>
      <c r="Q37" s="544"/>
    </row>
    <row r="38" spans="1:17">
      <c r="A38" s="544"/>
      <c r="B38" s="544"/>
      <c r="C38" s="544"/>
      <c r="D38" s="544"/>
      <c r="E38" s="544"/>
      <c r="F38" s="544"/>
      <c r="G38" s="544"/>
      <c r="H38" s="544"/>
      <c r="I38" s="544"/>
      <c r="J38" s="544"/>
      <c r="K38" s="544"/>
      <c r="L38" s="544"/>
      <c r="M38" s="544"/>
      <c r="N38" s="544"/>
      <c r="O38" s="544"/>
      <c r="P38" s="544"/>
      <c r="Q38" s="544"/>
    </row>
    <row r="39" spans="1:17">
      <c r="A39" s="544" t="s">
        <v>330</v>
      </c>
      <c r="B39" s="544"/>
      <c r="C39" s="544"/>
      <c r="D39" s="544"/>
      <c r="E39" s="544"/>
      <c r="F39" s="544"/>
      <c r="G39" s="544"/>
      <c r="H39" s="544"/>
      <c r="I39" s="544"/>
      <c r="J39" s="544"/>
      <c r="K39" s="544"/>
      <c r="L39" s="544"/>
      <c r="M39" s="544"/>
      <c r="N39" s="544"/>
      <c r="O39" s="544"/>
      <c r="P39" s="544"/>
      <c r="Q39" s="544"/>
    </row>
    <row r="40" spans="1:17">
      <c r="A40" s="168" t="s">
        <v>218</v>
      </c>
      <c r="B40" s="168"/>
      <c r="C40" s="168"/>
      <c r="D40" s="168"/>
      <c r="E40" s="168"/>
      <c r="F40" s="168"/>
      <c r="G40" s="168"/>
      <c r="H40" s="168"/>
      <c r="I40" s="168"/>
      <c r="J40" s="168"/>
      <c r="K40" s="168"/>
      <c r="L40" s="168"/>
      <c r="M40" s="168"/>
      <c r="N40" s="168"/>
      <c r="O40" s="168"/>
      <c r="P40" s="168"/>
      <c r="Q40" s="168"/>
    </row>
    <row r="41" spans="1:17">
      <c r="H41" s="158"/>
    </row>
    <row r="42" spans="1:17">
      <c r="H42" s="158"/>
    </row>
    <row r="43" spans="1:17">
      <c r="H43" s="158"/>
    </row>
    <row r="44" spans="1:17">
      <c r="H44" s="158"/>
    </row>
  </sheetData>
  <mergeCells count="17">
    <mergeCell ref="A33:Q33"/>
    <mergeCell ref="N3:Q3"/>
    <mergeCell ref="A14:Q14"/>
    <mergeCell ref="A16:Q17"/>
    <mergeCell ref="A29:Q29"/>
    <mergeCell ref="A40:Q40"/>
    <mergeCell ref="A37:Q38"/>
    <mergeCell ref="A30:Q31"/>
    <mergeCell ref="L9:Q9"/>
    <mergeCell ref="L10:Q10"/>
    <mergeCell ref="L11:Q11"/>
    <mergeCell ref="A32:Q32"/>
    <mergeCell ref="A34:Q34"/>
    <mergeCell ref="A39:Q39"/>
    <mergeCell ref="A35:Q35"/>
    <mergeCell ref="A36:Q36"/>
    <mergeCell ref="B26:F26"/>
  </mergeCells>
  <phoneticPr fontI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2AD2-0E64-40C1-861C-07AEF2A4712A}">
  <sheetPr>
    <tabColor rgb="FFFF0000"/>
  </sheetPr>
  <dimension ref="A1:AC31"/>
  <sheetViews>
    <sheetView view="pageBreakPreview" zoomScale="70" zoomScaleNormal="100" zoomScaleSheetLayoutView="70" zoomScalePageLayoutView="85" workbookViewId="0">
      <selection activeCell="AA13" sqref="AA13"/>
    </sheetView>
  </sheetViews>
  <sheetFormatPr defaultColWidth="8.58203125" defaultRowHeight="18"/>
  <cols>
    <col min="1" max="18" width="4.25" style="136" customWidth="1"/>
    <col min="19" max="26" width="4.25" style="31" customWidth="1"/>
    <col min="27" max="16384" width="8.58203125" style="31"/>
  </cols>
  <sheetData>
    <row r="1" spans="1:24">
      <c r="A1" s="98" t="s">
        <v>295</v>
      </c>
      <c r="B1" s="98"/>
      <c r="C1" s="98"/>
      <c r="D1" s="98"/>
      <c r="E1" s="135"/>
      <c r="F1" s="135"/>
      <c r="G1" s="135"/>
      <c r="H1" s="135"/>
      <c r="I1" s="135"/>
      <c r="J1" s="135"/>
      <c r="K1" s="135"/>
      <c r="L1" s="135"/>
      <c r="M1" s="135"/>
      <c r="N1" s="135"/>
      <c r="O1" s="135"/>
      <c r="P1" s="135"/>
      <c r="Q1" s="135"/>
      <c r="R1" s="135"/>
    </row>
    <row r="2" spans="1:24">
      <c r="A2" s="98"/>
      <c r="B2" s="98"/>
      <c r="C2" s="98"/>
      <c r="D2" s="98"/>
      <c r="E2" s="135"/>
      <c r="F2" s="135"/>
      <c r="G2" s="135"/>
      <c r="H2" s="135"/>
      <c r="I2" s="135"/>
      <c r="J2" s="135"/>
      <c r="K2" s="135"/>
      <c r="L2" s="135"/>
      <c r="M2" s="135"/>
      <c r="N2" s="135"/>
      <c r="O2" s="135"/>
      <c r="P2" s="135"/>
      <c r="Q2" s="135"/>
      <c r="R2" s="135"/>
    </row>
    <row r="3" spans="1:24">
      <c r="A3" s="145"/>
      <c r="B3" s="145"/>
      <c r="C3" s="145"/>
      <c r="D3" s="145"/>
      <c r="E3" s="145"/>
      <c r="F3" s="145"/>
      <c r="G3" s="145"/>
      <c r="H3" s="145"/>
      <c r="I3" s="145"/>
      <c r="J3" s="145"/>
      <c r="K3" s="145"/>
      <c r="L3" s="145"/>
      <c r="M3" s="145"/>
      <c r="N3" s="145"/>
      <c r="O3" s="145"/>
      <c r="P3" s="145"/>
      <c r="Q3" s="145"/>
      <c r="R3" s="145"/>
    </row>
    <row r="4" spans="1:24">
      <c r="A4" s="474" t="s">
        <v>216</v>
      </c>
      <c r="B4" s="474"/>
      <c r="C4" s="474"/>
      <c r="D4" s="474"/>
      <c r="E4" s="474"/>
      <c r="F4" s="474"/>
      <c r="G4" s="474"/>
      <c r="H4" s="474"/>
      <c r="I4" s="474"/>
      <c r="J4" s="474"/>
      <c r="K4" s="474"/>
      <c r="L4" s="474"/>
      <c r="M4" s="474"/>
      <c r="N4" s="474"/>
      <c r="O4" s="474"/>
      <c r="P4" s="474"/>
      <c r="Q4" s="474"/>
      <c r="R4" s="474"/>
    </row>
    <row r="5" spans="1:24">
      <c r="A5" s="153"/>
      <c r="B5" s="153"/>
      <c r="C5" s="153"/>
      <c r="D5" s="153"/>
      <c r="E5" s="153"/>
      <c r="F5" s="153"/>
      <c r="G5" s="153"/>
      <c r="H5" s="153"/>
      <c r="I5" s="153"/>
      <c r="J5" s="153"/>
      <c r="K5" s="153"/>
      <c r="L5" s="153"/>
      <c r="M5" s="153"/>
      <c r="N5" s="153"/>
      <c r="O5" s="153"/>
      <c r="P5" s="153"/>
      <c r="Q5" s="153"/>
      <c r="R5" s="153"/>
    </row>
    <row r="6" spans="1:24">
      <c r="A6" s="153"/>
      <c r="B6" s="153"/>
      <c r="C6" s="153"/>
      <c r="D6" s="153"/>
      <c r="E6" s="153"/>
      <c r="F6" s="153"/>
      <c r="G6" s="153"/>
      <c r="H6" s="153"/>
      <c r="I6" s="153"/>
      <c r="J6" s="153"/>
      <c r="K6" s="153"/>
      <c r="L6" s="153"/>
      <c r="M6" s="153"/>
      <c r="N6" s="153"/>
      <c r="O6" s="153"/>
      <c r="P6" s="153"/>
      <c r="Q6" s="153"/>
      <c r="R6" s="153"/>
    </row>
    <row r="7" spans="1:24">
      <c r="A7" s="145"/>
      <c r="B7" s="145" t="s">
        <v>202</v>
      </c>
      <c r="C7" s="145"/>
      <c r="D7" s="145"/>
      <c r="E7" s="145"/>
      <c r="F7" s="145"/>
      <c r="G7" s="145"/>
      <c r="H7" s="145"/>
      <c r="I7" s="145"/>
      <c r="J7" s="145"/>
      <c r="K7" s="145"/>
      <c r="L7" s="145"/>
      <c r="M7" s="145"/>
      <c r="N7" s="145"/>
      <c r="O7" s="145"/>
      <c r="P7" s="145"/>
      <c r="Q7" s="145"/>
      <c r="R7" s="145"/>
    </row>
    <row r="8" spans="1:24">
      <c r="A8" s="145"/>
      <c r="B8" s="145"/>
      <c r="C8" s="145"/>
      <c r="D8" s="145"/>
      <c r="E8" s="145"/>
      <c r="F8" s="145"/>
      <c r="G8" s="145"/>
      <c r="H8" s="145"/>
      <c r="I8" s="145"/>
      <c r="J8" s="145"/>
      <c r="K8" s="145"/>
      <c r="L8" s="145"/>
      <c r="M8" s="145"/>
      <c r="N8" s="145"/>
      <c r="O8" s="135" t="s">
        <v>203</v>
      </c>
      <c r="P8" s="135"/>
      <c r="Q8" s="145"/>
      <c r="R8" s="145"/>
    </row>
    <row r="9" spans="1:24" ht="28" customHeight="1">
      <c r="A9" s="140"/>
      <c r="B9" s="546" t="s">
        <v>204</v>
      </c>
      <c r="C9" s="547"/>
      <c r="D9" s="548"/>
      <c r="E9" s="549" t="s">
        <v>340</v>
      </c>
      <c r="F9" s="462"/>
      <c r="G9" s="462"/>
      <c r="H9" s="549" t="s">
        <v>341</v>
      </c>
      <c r="I9" s="462"/>
      <c r="J9" s="462"/>
      <c r="K9" s="549" t="s">
        <v>342</v>
      </c>
      <c r="L9" s="462"/>
      <c r="M9" s="462"/>
      <c r="N9" s="462" t="s">
        <v>217</v>
      </c>
      <c r="O9" s="462"/>
      <c r="P9" s="462"/>
      <c r="Q9" s="140"/>
      <c r="R9" s="140"/>
      <c r="S9" s="30"/>
      <c r="W9" s="35"/>
      <c r="X9" s="35"/>
    </row>
    <row r="10" spans="1:24" ht="28" customHeight="1">
      <c r="A10" s="140"/>
      <c r="B10" s="546" t="s">
        <v>207</v>
      </c>
      <c r="C10" s="547"/>
      <c r="D10" s="548"/>
      <c r="E10" s="476" t="str">
        <f>IF('様式1-５'!G10="","",'様式1-５'!G10)</f>
        <v/>
      </c>
      <c r="F10" s="476"/>
      <c r="G10" s="476"/>
      <c r="H10" s="476"/>
      <c r="I10" s="476"/>
      <c r="J10" s="476"/>
      <c r="K10" s="476" t="str">
        <f>IF(COUNTA(H10),E10-H10,"")</f>
        <v/>
      </c>
      <c r="L10" s="476"/>
      <c r="M10" s="476"/>
      <c r="N10" s="462"/>
      <c r="O10" s="462"/>
      <c r="P10" s="462"/>
      <c r="Q10" s="140"/>
      <c r="R10" s="140"/>
      <c r="S10" s="30"/>
      <c r="W10" s="35"/>
      <c r="X10" s="35"/>
    </row>
    <row r="11" spans="1:24" ht="28" customHeight="1">
      <c r="A11" s="140"/>
      <c r="B11" s="546" t="s">
        <v>208</v>
      </c>
      <c r="C11" s="547"/>
      <c r="D11" s="548"/>
      <c r="E11" s="476" t="str">
        <f>IF('様式1-５'!G11="","",'様式1-５'!G11)</f>
        <v/>
      </c>
      <c r="F11" s="476"/>
      <c r="G11" s="476"/>
      <c r="H11" s="476"/>
      <c r="I11" s="476"/>
      <c r="J11" s="476"/>
      <c r="K11" s="476" t="str">
        <f>IF(COUNTA(H11),E11-H11,"")</f>
        <v/>
      </c>
      <c r="L11" s="476"/>
      <c r="M11" s="476"/>
      <c r="N11" s="462"/>
      <c r="O11" s="462"/>
      <c r="P11" s="462"/>
      <c r="Q11" s="140"/>
      <c r="R11" s="140"/>
      <c r="S11" s="30"/>
      <c r="W11" s="35"/>
      <c r="X11" s="35"/>
    </row>
    <row r="12" spans="1:24" ht="28" customHeight="1">
      <c r="A12" s="140"/>
      <c r="B12" s="546" t="s">
        <v>209</v>
      </c>
      <c r="C12" s="547"/>
      <c r="D12" s="548"/>
      <c r="E12" s="476" t="str">
        <f>IF('様式1-５'!G12="","",'様式1-５'!G12)</f>
        <v/>
      </c>
      <c r="F12" s="476"/>
      <c r="G12" s="476"/>
      <c r="H12" s="476"/>
      <c r="I12" s="476"/>
      <c r="J12" s="476"/>
      <c r="K12" s="476" t="str">
        <f>IF(COUNTA(H12),E12-H12,"")</f>
        <v/>
      </c>
      <c r="L12" s="476"/>
      <c r="M12" s="476"/>
      <c r="N12" s="462"/>
      <c r="O12" s="462"/>
      <c r="P12" s="462"/>
      <c r="Q12" s="140"/>
      <c r="R12" s="140"/>
      <c r="S12" s="30"/>
      <c r="W12" s="35"/>
      <c r="X12" s="35"/>
    </row>
    <row r="13" spans="1:24" ht="28" customHeight="1">
      <c r="A13" s="140"/>
      <c r="B13" s="546" t="s">
        <v>210</v>
      </c>
      <c r="C13" s="547"/>
      <c r="D13" s="548"/>
      <c r="E13" s="476" t="str">
        <f>IF(SUM(E10:G12)&gt;0,SUM(E10:G12),"")</f>
        <v/>
      </c>
      <c r="F13" s="476"/>
      <c r="G13" s="476"/>
      <c r="H13" s="476" t="str">
        <f>IF(SUM(H10:J12)&gt;0,SUM(H10:J12),"")</f>
        <v/>
      </c>
      <c r="I13" s="476"/>
      <c r="J13" s="476"/>
      <c r="K13" s="476" t="str">
        <f>IFERROR(IF(COUNTA(H13),E13-H13,""),"")</f>
        <v/>
      </c>
      <c r="L13" s="476"/>
      <c r="M13" s="476"/>
      <c r="N13" s="462"/>
      <c r="O13" s="462"/>
      <c r="P13" s="462"/>
      <c r="Q13" s="140"/>
      <c r="R13" s="140"/>
      <c r="S13" s="30"/>
      <c r="W13" s="35"/>
      <c r="X13" s="35"/>
    </row>
    <row r="14" spans="1:24">
      <c r="A14" s="153"/>
      <c r="B14" s="165" t="s">
        <v>265</v>
      </c>
      <c r="C14" s="166"/>
      <c r="D14" s="166"/>
      <c r="E14" s="166"/>
      <c r="F14" s="166"/>
      <c r="G14" s="166"/>
      <c r="H14" s="166"/>
      <c r="I14" s="166"/>
      <c r="J14" s="166"/>
      <c r="K14" s="166"/>
      <c r="L14" s="166"/>
      <c r="M14" s="166"/>
      <c r="N14" s="166"/>
      <c r="O14" s="167"/>
      <c r="P14" s="167"/>
      <c r="Q14" s="140"/>
      <c r="R14" s="140"/>
      <c r="U14" s="35"/>
      <c r="V14" s="35"/>
    </row>
    <row r="15" spans="1:24">
      <c r="A15" s="153"/>
      <c r="B15" s="165"/>
      <c r="C15" s="166"/>
      <c r="D15" s="166"/>
      <c r="E15" s="166"/>
      <c r="F15" s="166"/>
      <c r="G15" s="166"/>
      <c r="H15" s="166"/>
      <c r="I15" s="166"/>
      <c r="J15" s="166"/>
      <c r="K15" s="166"/>
      <c r="L15" s="166"/>
      <c r="M15" s="166"/>
      <c r="N15" s="166"/>
      <c r="O15" s="167"/>
      <c r="P15" s="167"/>
      <c r="Q15" s="140"/>
      <c r="R15" s="140"/>
      <c r="U15" s="35"/>
      <c r="V15" s="35"/>
    </row>
    <row r="16" spans="1:24">
      <c r="A16" s="145"/>
      <c r="B16" s="135"/>
      <c r="C16" s="135"/>
      <c r="D16" s="135"/>
      <c r="E16" s="135"/>
      <c r="F16" s="135"/>
      <c r="G16" s="135"/>
      <c r="H16" s="135"/>
      <c r="I16" s="135"/>
      <c r="J16" s="135"/>
      <c r="K16" s="135"/>
      <c r="L16" s="135"/>
      <c r="M16" s="135"/>
      <c r="N16" s="135"/>
      <c r="O16" s="135"/>
      <c r="P16" s="135"/>
      <c r="Q16" s="145"/>
      <c r="R16" s="145"/>
    </row>
    <row r="17" spans="1:29">
      <c r="A17" s="145"/>
      <c r="B17" s="135" t="s">
        <v>211</v>
      </c>
      <c r="C17" s="135"/>
      <c r="D17" s="135"/>
      <c r="E17" s="135"/>
      <c r="F17" s="135"/>
      <c r="G17" s="135"/>
      <c r="H17" s="135"/>
      <c r="I17" s="135"/>
      <c r="J17" s="135"/>
      <c r="K17" s="135"/>
      <c r="L17" s="135"/>
      <c r="M17" s="135"/>
      <c r="N17" s="135"/>
      <c r="O17" s="135"/>
      <c r="P17" s="135"/>
      <c r="Q17" s="145"/>
      <c r="R17" s="145"/>
      <c r="U17" s="45"/>
    </row>
    <row r="18" spans="1:29">
      <c r="A18" s="145"/>
      <c r="B18" s="135"/>
      <c r="C18" s="135"/>
      <c r="D18" s="135"/>
      <c r="E18" s="135"/>
      <c r="F18" s="135"/>
      <c r="G18" s="135"/>
      <c r="H18" s="135"/>
      <c r="I18" s="135"/>
      <c r="J18" s="135"/>
      <c r="K18" s="135"/>
      <c r="L18" s="135"/>
      <c r="M18" s="135"/>
      <c r="N18" s="135"/>
      <c r="O18" s="135" t="s">
        <v>203</v>
      </c>
      <c r="P18" s="135"/>
      <c r="Q18" s="145"/>
      <c r="R18" s="145"/>
      <c r="U18" s="46"/>
    </row>
    <row r="19" spans="1:29" ht="27.5" customHeight="1">
      <c r="A19" s="140"/>
      <c r="B19" s="546" t="s">
        <v>204</v>
      </c>
      <c r="C19" s="547"/>
      <c r="D19" s="548"/>
      <c r="E19" s="549" t="s">
        <v>340</v>
      </c>
      <c r="F19" s="462"/>
      <c r="G19" s="462"/>
      <c r="H19" s="549" t="s">
        <v>341</v>
      </c>
      <c r="I19" s="462"/>
      <c r="J19" s="462"/>
      <c r="K19" s="549" t="s">
        <v>342</v>
      </c>
      <c r="L19" s="462"/>
      <c r="M19" s="462"/>
      <c r="N19" s="462" t="s">
        <v>217</v>
      </c>
      <c r="O19" s="462"/>
      <c r="P19" s="462"/>
      <c r="Q19" s="145"/>
      <c r="R19" s="145"/>
      <c r="S19" s="36"/>
      <c r="T19" s="35"/>
    </row>
    <row r="20" spans="1:29" ht="27.5" customHeight="1">
      <c r="A20" s="140"/>
      <c r="B20" s="546" t="s">
        <v>212</v>
      </c>
      <c r="C20" s="547"/>
      <c r="D20" s="548"/>
      <c r="E20" s="476" t="str">
        <f>IF('様式1-５'!G20="","",'様式1-５'!G20)</f>
        <v/>
      </c>
      <c r="F20" s="476"/>
      <c r="G20" s="476"/>
      <c r="H20" s="476"/>
      <c r="I20" s="476"/>
      <c r="J20" s="476"/>
      <c r="K20" s="476" t="str">
        <f>IF(COUNTA(H20),E20-H20,"")</f>
        <v/>
      </c>
      <c r="L20" s="476"/>
      <c r="M20" s="476"/>
      <c r="N20" s="462"/>
      <c r="O20" s="462"/>
      <c r="P20" s="462"/>
      <c r="Q20" s="145"/>
      <c r="R20" s="145"/>
      <c r="S20" s="36"/>
      <c r="T20" s="35"/>
    </row>
    <row r="21" spans="1:29" ht="27.5" customHeight="1">
      <c r="A21" s="140"/>
      <c r="B21" s="546" t="s">
        <v>213</v>
      </c>
      <c r="C21" s="547"/>
      <c r="D21" s="548"/>
      <c r="E21" s="476" t="str">
        <f>IF('様式1-５'!G21="","",'様式1-５'!G21)</f>
        <v/>
      </c>
      <c r="F21" s="476"/>
      <c r="G21" s="476"/>
      <c r="H21" s="476"/>
      <c r="I21" s="476"/>
      <c r="J21" s="476"/>
      <c r="K21" s="476" t="str">
        <f>IF(COUNTA(H21),E21-H21,"")</f>
        <v/>
      </c>
      <c r="L21" s="476"/>
      <c r="M21" s="476"/>
      <c r="N21" s="462"/>
      <c r="O21" s="462"/>
      <c r="P21" s="462"/>
      <c r="Q21" s="145"/>
      <c r="R21" s="145"/>
      <c r="S21" s="36"/>
      <c r="T21" s="35"/>
    </row>
    <row r="22" spans="1:29" ht="27.5" customHeight="1">
      <c r="A22" s="140"/>
      <c r="B22" s="546" t="s">
        <v>209</v>
      </c>
      <c r="C22" s="547"/>
      <c r="D22" s="548"/>
      <c r="E22" s="476" t="str">
        <f>IF('様式1-５'!G22="","",'様式1-５'!G22)</f>
        <v/>
      </c>
      <c r="F22" s="476"/>
      <c r="G22" s="476"/>
      <c r="H22" s="476"/>
      <c r="I22" s="476"/>
      <c r="J22" s="476"/>
      <c r="K22" s="476" t="str">
        <f>IF(COUNTA(H22),E22-H22,"")</f>
        <v/>
      </c>
      <c r="L22" s="476"/>
      <c r="M22" s="476"/>
      <c r="N22" s="546"/>
      <c r="O22" s="550"/>
      <c r="P22" s="551"/>
      <c r="Q22" s="145"/>
      <c r="R22" s="145"/>
      <c r="S22" s="36"/>
      <c r="T22" s="35"/>
      <c r="Y22"/>
      <c r="Z22"/>
      <c r="AA22"/>
      <c r="AB22"/>
      <c r="AC22"/>
    </row>
    <row r="23" spans="1:29" ht="27.5" customHeight="1">
      <c r="A23" s="140"/>
      <c r="B23" s="546" t="s">
        <v>210</v>
      </c>
      <c r="C23" s="547"/>
      <c r="D23" s="548"/>
      <c r="E23" s="476" t="str">
        <f>IF(SUM(E20:G22)&gt;0,SUM(E20:G22),"")</f>
        <v/>
      </c>
      <c r="F23" s="476"/>
      <c r="G23" s="476"/>
      <c r="H23" s="476" t="str">
        <f>IF(SUM(H20:J22)&gt;0,SUM(H20:J22),"")</f>
        <v/>
      </c>
      <c r="I23" s="476"/>
      <c r="J23" s="476"/>
      <c r="K23" s="476" t="str">
        <f>IFERROR(IF(COUNTA(H23),E23-H23,""),"")</f>
        <v/>
      </c>
      <c r="L23" s="476"/>
      <c r="M23" s="476"/>
      <c r="N23" s="462"/>
      <c r="O23" s="462"/>
      <c r="P23" s="462"/>
      <c r="Q23" s="145"/>
      <c r="R23" s="145"/>
      <c r="S23" s="36"/>
      <c r="T23" s="35"/>
    </row>
    <row r="24" spans="1:29">
      <c r="A24" s="145"/>
      <c r="B24" s="154" t="s">
        <v>294</v>
      </c>
      <c r="C24" s="145"/>
      <c r="D24" s="145"/>
      <c r="E24" s="145"/>
      <c r="F24" s="145"/>
      <c r="G24" s="145"/>
      <c r="H24" s="145"/>
      <c r="I24" s="145"/>
      <c r="J24" s="145"/>
      <c r="K24" s="145"/>
      <c r="L24" s="145"/>
      <c r="M24" s="145"/>
      <c r="N24" s="145"/>
      <c r="O24" s="145"/>
      <c r="P24" s="145"/>
      <c r="Q24" s="145"/>
      <c r="R24" s="145"/>
    </row>
    <row r="25" spans="1:29">
      <c r="A25" s="145"/>
      <c r="B25" s="145"/>
      <c r="C25" s="145"/>
      <c r="D25" s="145"/>
      <c r="E25" s="145"/>
      <c r="F25" s="145"/>
      <c r="G25" s="145"/>
      <c r="H25" s="145"/>
      <c r="I25" s="145"/>
      <c r="J25" s="145"/>
      <c r="K25" s="145"/>
      <c r="L25" s="145"/>
      <c r="M25" s="145"/>
      <c r="N25" s="145"/>
      <c r="O25" s="145"/>
      <c r="P25" s="145"/>
      <c r="Q25" s="145"/>
      <c r="R25" s="145"/>
    </row>
    <row r="26" spans="1:29">
      <c r="A26" s="145"/>
      <c r="B26" s="145"/>
      <c r="C26" s="145"/>
      <c r="D26" s="145"/>
      <c r="E26" s="145"/>
      <c r="F26" s="145"/>
      <c r="G26" s="145"/>
      <c r="H26" s="145"/>
      <c r="I26" s="145"/>
      <c r="J26" s="145"/>
      <c r="K26" s="145"/>
      <c r="L26" s="145"/>
      <c r="M26" s="145"/>
      <c r="N26" s="145"/>
      <c r="O26" s="145"/>
      <c r="P26" s="145"/>
      <c r="Q26" s="145"/>
      <c r="R26" s="145"/>
    </row>
    <row r="27" spans="1:29">
      <c r="A27" s="145"/>
      <c r="B27" s="145"/>
      <c r="C27" s="145"/>
      <c r="D27" s="145"/>
      <c r="E27" s="145"/>
      <c r="F27" s="145"/>
      <c r="G27" s="145"/>
      <c r="H27" s="145"/>
      <c r="I27" s="145"/>
      <c r="J27" s="145"/>
      <c r="K27" s="145"/>
      <c r="L27" s="145"/>
      <c r="M27" s="145"/>
      <c r="N27" s="145"/>
      <c r="O27" s="145"/>
      <c r="P27" s="145"/>
      <c r="Q27" s="145"/>
      <c r="R27" s="145"/>
    </row>
    <row r="28" spans="1:29">
      <c r="A28" s="145"/>
      <c r="B28" s="145"/>
      <c r="C28" s="145"/>
      <c r="D28" s="145"/>
      <c r="E28" s="145"/>
      <c r="F28" s="145"/>
      <c r="G28" s="145"/>
      <c r="H28" s="145"/>
      <c r="I28" s="135" t="s">
        <v>119</v>
      </c>
      <c r="J28" s="140"/>
      <c r="K28" s="135"/>
      <c r="L28" s="135"/>
      <c r="M28" s="135"/>
      <c r="N28" s="135"/>
      <c r="O28" s="135"/>
      <c r="P28" s="135"/>
      <c r="Q28" s="135"/>
      <c r="R28" s="135"/>
    </row>
    <row r="29" spans="1:29" ht="28" customHeight="1">
      <c r="A29" s="145"/>
      <c r="B29" s="145"/>
      <c r="C29" s="145"/>
      <c r="D29" s="145"/>
      <c r="E29" s="145"/>
      <c r="F29" s="145"/>
      <c r="G29" s="145"/>
      <c r="H29" s="145"/>
      <c r="I29" s="135"/>
      <c r="J29" s="435" t="s">
        <v>214</v>
      </c>
      <c r="K29" s="435"/>
      <c r="L29" s="435" t="str">
        <f>IF('様式1-2'!F10="","",'様式1-2'!F10)</f>
        <v/>
      </c>
      <c r="M29" s="435"/>
      <c r="N29" s="435"/>
      <c r="O29" s="435"/>
      <c r="P29" s="435"/>
      <c r="Q29" s="435"/>
      <c r="R29" s="435"/>
    </row>
    <row r="30" spans="1:29" ht="28" customHeight="1">
      <c r="A30" s="145"/>
      <c r="B30" s="145"/>
      <c r="C30" s="145"/>
      <c r="D30" s="145"/>
      <c r="E30" s="145"/>
      <c r="F30" s="145"/>
      <c r="G30" s="145"/>
      <c r="H30" s="145"/>
      <c r="I30" s="135"/>
      <c r="J30" s="480" t="s">
        <v>215</v>
      </c>
      <c r="K30" s="481"/>
      <c r="L30" s="435" t="str">
        <f>IF('様式1-2'!F7="","",'様式1-2'!F7)</f>
        <v/>
      </c>
      <c r="M30" s="435"/>
      <c r="N30" s="435"/>
      <c r="O30" s="435"/>
      <c r="P30" s="435"/>
      <c r="Q30" s="435"/>
      <c r="R30" s="435"/>
    </row>
    <row r="31" spans="1:29">
      <c r="A31" s="145"/>
      <c r="B31" s="145"/>
      <c r="C31" s="145"/>
      <c r="D31" s="145"/>
      <c r="E31" s="145"/>
      <c r="F31" s="145"/>
      <c r="G31" s="145"/>
      <c r="H31" s="145"/>
      <c r="I31" s="145"/>
      <c r="J31" s="145"/>
      <c r="K31" s="145"/>
      <c r="L31" s="145"/>
      <c r="M31" s="145"/>
      <c r="N31" s="145"/>
      <c r="O31" s="145"/>
      <c r="P31" s="145"/>
      <c r="Q31" s="145"/>
      <c r="R31" s="145"/>
    </row>
  </sheetData>
  <mergeCells count="55">
    <mergeCell ref="J30:K30"/>
    <mergeCell ref="L30:R30"/>
    <mergeCell ref="B23:D23"/>
    <mergeCell ref="E23:G23"/>
    <mergeCell ref="H23:J23"/>
    <mergeCell ref="K23:M23"/>
    <mergeCell ref="N23:P23"/>
    <mergeCell ref="J29:K29"/>
    <mergeCell ref="L29:R29"/>
    <mergeCell ref="B21:D21"/>
    <mergeCell ref="E21:G21"/>
    <mergeCell ref="H21:J21"/>
    <mergeCell ref="K21:M21"/>
    <mergeCell ref="N21:P21"/>
    <mergeCell ref="B22:D22"/>
    <mergeCell ref="E22:G22"/>
    <mergeCell ref="H22:J22"/>
    <mergeCell ref="K22:M22"/>
    <mergeCell ref="N22:P22"/>
    <mergeCell ref="B19:D19"/>
    <mergeCell ref="E19:G19"/>
    <mergeCell ref="H19:J19"/>
    <mergeCell ref="K19:M19"/>
    <mergeCell ref="N19:P19"/>
    <mergeCell ref="B20:D20"/>
    <mergeCell ref="E20:G20"/>
    <mergeCell ref="H20:J20"/>
    <mergeCell ref="K20:M20"/>
    <mergeCell ref="N20:P20"/>
    <mergeCell ref="B12:D12"/>
    <mergeCell ref="E12:G12"/>
    <mergeCell ref="H12:J12"/>
    <mergeCell ref="K12:M12"/>
    <mergeCell ref="N12:P12"/>
    <mergeCell ref="B13:D13"/>
    <mergeCell ref="E13:G13"/>
    <mergeCell ref="H13:J13"/>
    <mergeCell ref="K13:M13"/>
    <mergeCell ref="N13:P13"/>
    <mergeCell ref="B10:D10"/>
    <mergeCell ref="E10:G10"/>
    <mergeCell ref="H10:J10"/>
    <mergeCell ref="K10:M10"/>
    <mergeCell ref="N10:P10"/>
    <mergeCell ref="B11:D11"/>
    <mergeCell ref="E11:G11"/>
    <mergeCell ref="H11:J11"/>
    <mergeCell ref="K11:M11"/>
    <mergeCell ref="N11:P11"/>
    <mergeCell ref="A4:R4"/>
    <mergeCell ref="B9:D9"/>
    <mergeCell ref="E9:G9"/>
    <mergeCell ref="H9:J9"/>
    <mergeCell ref="K9:M9"/>
    <mergeCell ref="N9:P9"/>
  </mergeCells>
  <phoneticPr fontId="1"/>
  <pageMargins left="0.70866141732283472" right="0.70866141732283472" top="0.55118110236220474" bottom="0.55118110236220474" header="0.31496062992125984" footer="0.31496062992125984"/>
  <pageSetup paperSize="9" fitToHeight="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03BC-596B-4624-AFC6-CC9B4CCA9FCB}">
  <sheetPr>
    <tabColor rgb="FFFF0000"/>
  </sheetPr>
  <dimension ref="A1:X38"/>
  <sheetViews>
    <sheetView view="pageBreakPreview" zoomScaleNormal="100" zoomScaleSheetLayoutView="100" workbookViewId="0">
      <selection activeCell="E22" sqref="E22:Q22"/>
    </sheetView>
  </sheetViews>
  <sheetFormatPr defaultRowHeight="18"/>
  <cols>
    <col min="1" max="21" width="4.58203125" customWidth="1"/>
    <col min="22" max="22" width="8" customWidth="1"/>
    <col min="23" max="23" width="9.33203125" bestFit="1" customWidth="1"/>
    <col min="24" max="26" width="4.58203125" customWidth="1"/>
  </cols>
  <sheetData>
    <row r="1" spans="1:24">
      <c r="A1" s="7" t="s">
        <v>88</v>
      </c>
      <c r="B1" s="7"/>
      <c r="C1" s="7"/>
      <c r="D1" s="7"/>
      <c r="E1" s="7"/>
      <c r="F1" s="7"/>
      <c r="G1" s="7"/>
      <c r="H1" s="7"/>
      <c r="I1" s="7"/>
      <c r="J1" s="7"/>
      <c r="K1" s="7"/>
      <c r="L1" s="7"/>
      <c r="M1" s="7"/>
      <c r="N1" s="7"/>
      <c r="O1" s="7"/>
      <c r="P1" s="7"/>
      <c r="Q1" s="7"/>
    </row>
    <row r="2" spans="1:24">
      <c r="A2" s="4"/>
      <c r="B2" s="567" t="s">
        <v>41</v>
      </c>
      <c r="C2" s="485"/>
      <c r="D2" s="568"/>
      <c r="E2" s="7"/>
      <c r="F2" s="7"/>
      <c r="G2" s="7"/>
      <c r="H2" s="7"/>
      <c r="I2" s="7"/>
      <c r="J2" s="7"/>
      <c r="K2" s="7"/>
      <c r="L2" s="7"/>
      <c r="M2" s="7"/>
      <c r="N2" s="7"/>
      <c r="O2" s="7"/>
      <c r="P2" s="7"/>
      <c r="Q2" s="7"/>
    </row>
    <row r="3" spans="1:24">
      <c r="A3" s="7"/>
      <c r="B3" s="569"/>
      <c r="C3" s="570"/>
      <c r="D3" s="571"/>
      <c r="E3" s="7"/>
      <c r="F3" s="7"/>
      <c r="G3" s="7"/>
      <c r="H3" s="7"/>
      <c r="I3" s="7"/>
      <c r="J3" s="7"/>
      <c r="K3" s="7"/>
      <c r="L3" s="7"/>
      <c r="M3" s="7"/>
      <c r="N3" s="7"/>
      <c r="O3" s="7"/>
      <c r="P3" s="7"/>
      <c r="Q3" s="7"/>
    </row>
    <row r="4" spans="1:24" ht="23.5">
      <c r="A4" s="8"/>
      <c r="B4" s="494"/>
      <c r="C4" s="541"/>
      <c r="D4" s="496"/>
      <c r="E4" s="10" t="s">
        <v>63</v>
      </c>
      <c r="F4" s="9"/>
      <c r="G4" s="7"/>
      <c r="H4" s="7"/>
      <c r="I4" s="7"/>
      <c r="J4" s="7"/>
      <c r="K4" s="7"/>
      <c r="L4" s="7"/>
      <c r="M4" s="7"/>
      <c r="N4" s="8"/>
      <c r="O4" s="8"/>
      <c r="P4" s="8"/>
      <c r="Q4" s="8"/>
    </row>
    <row r="5" spans="1:24">
      <c r="A5" s="7"/>
      <c r="B5" s="494"/>
      <c r="C5" s="541"/>
      <c r="D5" s="496"/>
      <c r="E5" s="4"/>
      <c r="F5" s="4"/>
      <c r="G5" s="4"/>
      <c r="H5" s="4"/>
      <c r="I5" s="4"/>
      <c r="J5" s="4"/>
      <c r="K5" s="4"/>
      <c r="L5" s="4"/>
      <c r="M5" s="4"/>
      <c r="N5" s="7"/>
      <c r="O5" s="7"/>
      <c r="P5" s="7"/>
      <c r="Q5" s="7"/>
    </row>
    <row r="6" spans="1:24" ht="24" customHeight="1">
      <c r="A6" s="7"/>
      <c r="B6" s="497"/>
      <c r="C6" s="498"/>
      <c r="D6" s="499"/>
      <c r="E6" s="7"/>
      <c r="F6" s="9"/>
      <c r="G6" s="7"/>
      <c r="H6" s="7"/>
      <c r="I6" s="7"/>
      <c r="J6" s="7"/>
      <c r="K6" s="7"/>
      <c r="L6" s="7"/>
      <c r="M6" s="7"/>
      <c r="N6" s="7"/>
      <c r="O6" s="7"/>
      <c r="P6" s="7"/>
      <c r="Q6" s="7"/>
    </row>
    <row r="7" spans="1:24">
      <c r="A7" s="11"/>
      <c r="B7" s="11"/>
      <c r="C7" s="11"/>
      <c r="D7" s="11"/>
      <c r="E7" s="11"/>
      <c r="F7" s="11"/>
      <c r="G7" s="11"/>
      <c r="H7" s="11"/>
      <c r="I7" s="9"/>
      <c r="J7" s="541" t="s">
        <v>27</v>
      </c>
      <c r="K7" s="541"/>
      <c r="L7" s="541"/>
      <c r="M7" s="541"/>
      <c r="N7" s="541"/>
      <c r="O7" s="541"/>
      <c r="P7" s="541"/>
      <c r="Q7" s="541"/>
    </row>
    <row r="8" spans="1:24">
      <c r="A8" s="7"/>
      <c r="B8" s="7"/>
      <c r="C8" s="7"/>
      <c r="D8" s="7"/>
      <c r="E8" s="7"/>
      <c r="F8" s="7"/>
      <c r="G8" s="7"/>
      <c r="H8" s="7"/>
      <c r="I8" s="7"/>
      <c r="J8" s="7"/>
      <c r="K8" s="7"/>
      <c r="L8" s="7"/>
      <c r="M8" s="7"/>
      <c r="N8" s="7"/>
      <c r="O8" s="7"/>
      <c r="P8" s="7"/>
      <c r="Q8" s="7"/>
    </row>
    <row r="9" spans="1:24">
      <c r="A9" s="7" t="s">
        <v>28</v>
      </c>
      <c r="B9" s="9"/>
      <c r="C9" s="7"/>
      <c r="D9" s="7"/>
      <c r="E9" s="7"/>
      <c r="F9" s="7"/>
      <c r="G9" s="7"/>
      <c r="H9" s="7"/>
      <c r="I9" s="7"/>
      <c r="J9" s="7"/>
      <c r="K9" s="7"/>
      <c r="L9" s="7"/>
      <c r="M9" s="7"/>
      <c r="N9" s="7"/>
      <c r="O9" s="7"/>
      <c r="P9" s="7"/>
      <c r="Q9" s="7"/>
    </row>
    <row r="10" spans="1:24">
      <c r="A10" s="7"/>
      <c r="B10" s="7"/>
      <c r="C10" s="7"/>
      <c r="D10" s="7"/>
      <c r="E10" s="7"/>
      <c r="F10" s="7"/>
      <c r="G10" s="7"/>
      <c r="H10" s="7"/>
      <c r="I10" s="7"/>
      <c r="J10" s="7"/>
      <c r="K10" s="7"/>
      <c r="L10" s="7"/>
      <c r="M10" s="7"/>
      <c r="N10" s="7"/>
      <c r="O10" s="7"/>
      <c r="P10" s="7"/>
      <c r="Q10" s="7"/>
    </row>
    <row r="11" spans="1:24">
      <c r="A11" s="7"/>
      <c r="B11" s="7"/>
      <c r="C11" s="7"/>
      <c r="D11" s="7"/>
      <c r="E11" s="7"/>
      <c r="F11" s="7" t="s">
        <v>29</v>
      </c>
      <c r="G11" s="9"/>
      <c r="H11" s="7"/>
      <c r="I11" s="7"/>
      <c r="J11" s="7"/>
      <c r="K11" s="7"/>
      <c r="L11" s="7"/>
      <c r="M11" s="7"/>
      <c r="N11" s="7"/>
      <c r="O11" s="7"/>
      <c r="P11" s="7"/>
      <c r="Q11" s="7"/>
    </row>
    <row r="12" spans="1:24">
      <c r="A12" s="7"/>
      <c r="B12" s="7"/>
      <c r="C12" s="7"/>
      <c r="D12" s="7"/>
      <c r="E12" s="7"/>
      <c r="F12" s="7"/>
      <c r="G12" s="7" t="s">
        <v>43</v>
      </c>
      <c r="H12" s="7"/>
      <c r="I12" s="7"/>
      <c r="J12" s="170" t="str">
        <f>IF(様式第1号!L7="","",様式第1号!L7)</f>
        <v/>
      </c>
      <c r="K12" s="170"/>
      <c r="L12" s="170"/>
      <c r="M12" s="170"/>
      <c r="N12" s="170"/>
      <c r="O12" s="170"/>
      <c r="P12" s="170"/>
      <c r="Q12" s="170"/>
    </row>
    <row r="13" spans="1:24" ht="18.75" customHeight="1">
      <c r="A13" s="7"/>
      <c r="B13" s="7"/>
      <c r="C13" s="26"/>
      <c r="D13" s="26"/>
      <c r="E13" s="7"/>
      <c r="F13" s="7"/>
      <c r="G13" s="7" t="s">
        <v>44</v>
      </c>
      <c r="H13" s="7"/>
      <c r="I13" s="7"/>
      <c r="J13" s="170" t="str">
        <f>IF(様式第1号!L8="","",様式第1号!L8)</f>
        <v/>
      </c>
      <c r="K13" s="170"/>
      <c r="L13" s="170"/>
      <c r="M13" s="170"/>
      <c r="N13" s="170"/>
      <c r="O13" s="170"/>
      <c r="P13" s="170"/>
      <c r="Q13" s="170"/>
    </row>
    <row r="14" spans="1:24" ht="18.75" customHeight="1">
      <c r="A14" s="7"/>
      <c r="B14" s="7"/>
      <c r="C14" s="26"/>
      <c r="D14" s="26"/>
      <c r="E14" s="7"/>
      <c r="F14" s="7" t="s">
        <v>42</v>
      </c>
      <c r="G14" s="7"/>
      <c r="H14" s="7"/>
      <c r="I14" s="7"/>
      <c r="J14" s="70"/>
      <c r="K14" s="70"/>
      <c r="L14" s="70"/>
      <c r="M14" s="70"/>
      <c r="N14" s="70"/>
      <c r="O14" s="70"/>
      <c r="P14" s="70"/>
      <c r="Q14" s="70"/>
    </row>
    <row r="15" spans="1:24" ht="15" customHeight="1" thickBot="1">
      <c r="A15" s="7"/>
      <c r="B15" s="7"/>
      <c r="C15" s="27"/>
      <c r="D15" s="27"/>
      <c r="E15" s="7"/>
      <c r="F15" s="7"/>
      <c r="G15" s="7"/>
      <c r="H15" s="7"/>
      <c r="I15" s="7"/>
      <c r="J15" s="7"/>
      <c r="K15" s="7"/>
      <c r="L15" s="7"/>
      <c r="M15" s="7"/>
      <c r="N15" s="7"/>
      <c r="O15" s="7"/>
      <c r="P15" s="7"/>
      <c r="Q15" s="7"/>
    </row>
    <row r="16" spans="1:24" ht="39.75" customHeight="1" thickBot="1">
      <c r="A16" s="4"/>
      <c r="B16" s="573" t="s">
        <v>52</v>
      </c>
      <c r="C16" s="574"/>
      <c r="D16" s="575"/>
      <c r="E16" s="6" t="s">
        <v>34</v>
      </c>
      <c r="F16" s="53"/>
      <c r="G16" s="53"/>
      <c r="H16" s="53"/>
      <c r="I16" s="53" t="str">
        <f>IFERROR(MID(W16,LEN(W16)-7,1),"")</f>
        <v/>
      </c>
      <c r="J16" s="53" t="str">
        <f>IFERROR(MID(W16,LEN(W16)-6,1),"")</f>
        <v/>
      </c>
      <c r="K16" s="73" t="str">
        <f>IFERROR(MID(W16,LEN(W16)-5,1),"")</f>
        <v/>
      </c>
      <c r="L16" s="74" t="str">
        <f>IFERROR(MID(W16,LEN(W16)-4,1),"")</f>
        <v/>
      </c>
      <c r="M16" s="53" t="str">
        <f>IFERROR(MID(W16,LEN(W16)-3,1),"")</f>
        <v/>
      </c>
      <c r="N16" s="73" t="str">
        <f>IFERROR(MID(W16,LEN(W16)-2,1),"")</f>
        <v/>
      </c>
      <c r="O16" s="74" t="str">
        <f>IFERROR(MID(W16,LEN(W16)-1,1),"")</f>
        <v/>
      </c>
      <c r="P16" s="75" t="str">
        <f>IFERROR(MID(W16,LEN(W16),1),"")</f>
        <v/>
      </c>
      <c r="Q16" s="28" t="s">
        <v>75</v>
      </c>
      <c r="V16" s="159" t="str">
        <f>IF(SUM('様式1-2'!N95,'様式1-2'!I120)=0,"0",SUM('様式1-2'!N95,'様式1-2'!I120))</f>
        <v>0</v>
      </c>
      <c r="W16" s="159" t="str">
        <f>IF(SUM(V16)=0,"","金"&amp;V16)</f>
        <v/>
      </c>
      <c r="X16" s="160"/>
    </row>
    <row r="17" spans="1:17" ht="15" customHeight="1" thickBot="1">
      <c r="A17" s="7"/>
      <c r="B17" s="7"/>
      <c r="C17" s="7"/>
      <c r="D17" s="7"/>
      <c r="E17" s="7"/>
      <c r="F17" s="7"/>
      <c r="G17" s="7"/>
      <c r="H17" s="7"/>
      <c r="I17" s="7"/>
      <c r="J17" s="7"/>
      <c r="K17" s="7"/>
      <c r="L17" s="7"/>
      <c r="M17" s="7"/>
      <c r="N17" s="7"/>
      <c r="O17" s="7"/>
      <c r="P17" s="7"/>
      <c r="Q17" s="7"/>
    </row>
    <row r="18" spans="1:17">
      <c r="A18" s="581" t="s">
        <v>30</v>
      </c>
      <c r="B18" s="582"/>
      <c r="C18" s="582"/>
      <c r="D18" s="582"/>
      <c r="E18" s="582"/>
      <c r="F18" s="582"/>
      <c r="G18" s="582"/>
      <c r="H18" s="582"/>
      <c r="I18" s="582"/>
      <c r="J18" s="582"/>
      <c r="K18" s="582"/>
      <c r="L18" s="582"/>
      <c r="M18" s="582"/>
      <c r="N18" s="582"/>
      <c r="O18" s="582"/>
      <c r="P18" s="582"/>
      <c r="Q18" s="583"/>
    </row>
    <row r="19" spans="1:17">
      <c r="A19" s="584" t="s">
        <v>53</v>
      </c>
      <c r="B19" s="500"/>
      <c r="C19" s="500"/>
      <c r="D19" s="501"/>
      <c r="E19" s="586" t="s">
        <v>241</v>
      </c>
      <c r="F19" s="500"/>
      <c r="G19" s="500"/>
      <c r="H19" s="500"/>
      <c r="I19" s="500"/>
      <c r="J19" s="500"/>
      <c r="K19" s="500"/>
      <c r="L19" s="500"/>
      <c r="M19" s="500"/>
      <c r="N19" s="500"/>
      <c r="O19" s="500"/>
      <c r="P19" s="500"/>
      <c r="Q19" s="587"/>
    </row>
    <row r="20" spans="1:17">
      <c r="A20" s="585"/>
      <c r="B20" s="170"/>
      <c r="C20" s="170"/>
      <c r="D20" s="491"/>
      <c r="E20" s="489" t="s">
        <v>40</v>
      </c>
      <c r="F20" s="170"/>
      <c r="G20" s="170"/>
      <c r="H20" s="170"/>
      <c r="I20" s="170"/>
      <c r="J20" s="170"/>
      <c r="K20" s="170"/>
      <c r="L20" s="170"/>
      <c r="M20" s="170"/>
      <c r="N20" s="170"/>
      <c r="O20" s="170"/>
      <c r="P20" s="170"/>
      <c r="Q20" s="588"/>
    </row>
    <row r="21" spans="1:17">
      <c r="A21" s="576" t="s">
        <v>54</v>
      </c>
      <c r="B21" s="484"/>
      <c r="C21" s="484"/>
      <c r="D21" s="577"/>
      <c r="E21" s="579" t="str">
        <f>IF(SUM(V16)=0,"金　　　　　　　　円","金"&amp;FIXED(V16,0)&amp;"円")</f>
        <v>金　　　　　　　　円</v>
      </c>
      <c r="F21" s="484"/>
      <c r="G21" s="484"/>
      <c r="H21" s="484"/>
      <c r="I21" s="484"/>
      <c r="J21" s="484"/>
      <c r="K21" s="484"/>
      <c r="L21" s="484"/>
      <c r="M21" s="484"/>
      <c r="N21" s="484"/>
      <c r="O21" s="484"/>
      <c r="P21" s="484"/>
      <c r="Q21" s="580"/>
    </row>
    <row r="22" spans="1:17">
      <c r="A22" s="576" t="s">
        <v>55</v>
      </c>
      <c r="B22" s="484"/>
      <c r="C22" s="484"/>
      <c r="D22" s="577"/>
      <c r="E22" s="579" t="str">
        <f>IF(様式第5号!X22="","",TEXT(様式第5号!X22,"ggge年m月d日"))</f>
        <v/>
      </c>
      <c r="F22" s="484"/>
      <c r="G22" s="484"/>
      <c r="H22" s="484"/>
      <c r="I22" s="484"/>
      <c r="J22" s="484"/>
      <c r="K22" s="484"/>
      <c r="L22" s="484"/>
      <c r="M22" s="484"/>
      <c r="N22" s="484"/>
      <c r="O22" s="484"/>
      <c r="P22" s="484"/>
      <c r="Q22" s="580"/>
    </row>
    <row r="23" spans="1:17">
      <c r="A23" s="578" t="s">
        <v>56</v>
      </c>
      <c r="B23" s="488"/>
      <c r="C23" s="488"/>
      <c r="D23" s="488"/>
      <c r="E23" s="579" t="str">
        <f>IF(様式第5号!X23="","徳島県指令サ第　　　　号","徳島県指令サ第"&amp;様式第5号!X23&amp;"号")</f>
        <v>徳島県指令サ第　　　　号</v>
      </c>
      <c r="F23" s="484"/>
      <c r="G23" s="484"/>
      <c r="H23" s="484"/>
      <c r="I23" s="484"/>
      <c r="J23" s="484"/>
      <c r="K23" s="484"/>
      <c r="L23" s="484"/>
      <c r="M23" s="484"/>
      <c r="N23" s="484"/>
      <c r="O23" s="484"/>
      <c r="P23" s="484"/>
      <c r="Q23" s="580"/>
    </row>
    <row r="24" spans="1:17">
      <c r="A24" s="578" t="s">
        <v>57</v>
      </c>
      <c r="B24" s="488"/>
      <c r="C24" s="488"/>
      <c r="D24" s="488"/>
      <c r="E24" s="579" t="s">
        <v>59</v>
      </c>
      <c r="F24" s="484"/>
      <c r="G24" s="577"/>
      <c r="H24" s="579" t="str">
        <f>IF(SUM(V16)=0,"金              　円","金0円")</f>
        <v>金              　円</v>
      </c>
      <c r="I24" s="484"/>
      <c r="J24" s="484"/>
      <c r="K24" s="484"/>
      <c r="L24" s="484"/>
      <c r="M24" s="484"/>
      <c r="N24" s="484"/>
      <c r="O24" s="484"/>
      <c r="P24" s="484"/>
      <c r="Q24" s="580"/>
    </row>
    <row r="25" spans="1:17">
      <c r="A25" s="578"/>
      <c r="B25" s="488"/>
      <c r="C25" s="488"/>
      <c r="D25" s="488"/>
      <c r="E25" s="579" t="s">
        <v>60</v>
      </c>
      <c r="F25" s="484"/>
      <c r="G25" s="577"/>
      <c r="H25" s="579" t="str">
        <f>IF(SUM(V16)=0,"金              　円","金"&amp;FIXED(V16,0)&amp;"円")</f>
        <v>金              　円</v>
      </c>
      <c r="I25" s="484"/>
      <c r="J25" s="484"/>
      <c r="K25" s="484"/>
      <c r="L25" s="484"/>
      <c r="M25" s="484"/>
      <c r="N25" s="484"/>
      <c r="O25" s="484"/>
      <c r="P25" s="484"/>
      <c r="Q25" s="580"/>
    </row>
    <row r="26" spans="1:17">
      <c r="A26" s="578"/>
      <c r="B26" s="488"/>
      <c r="C26" s="488"/>
      <c r="D26" s="488"/>
      <c r="E26" s="579" t="s">
        <v>31</v>
      </c>
      <c r="F26" s="484"/>
      <c r="G26" s="577"/>
      <c r="H26" s="579" t="str">
        <f>IF(SUM(V16)=0,"金              　円","金0円")</f>
        <v>金              　円</v>
      </c>
      <c r="I26" s="484"/>
      <c r="J26" s="484"/>
      <c r="K26" s="484"/>
      <c r="L26" s="484"/>
      <c r="M26" s="484"/>
      <c r="N26" s="484"/>
      <c r="O26" s="484"/>
      <c r="P26" s="484"/>
      <c r="Q26" s="580"/>
    </row>
    <row r="27" spans="1:17" ht="18.5" thickBot="1">
      <c r="A27" s="589" t="s">
        <v>58</v>
      </c>
      <c r="B27" s="590"/>
      <c r="C27" s="590"/>
      <c r="D27" s="590"/>
      <c r="E27" s="591" t="s">
        <v>61</v>
      </c>
      <c r="F27" s="592"/>
      <c r="G27" s="592"/>
      <c r="H27" s="592"/>
      <c r="I27" s="592"/>
      <c r="J27" s="592"/>
      <c r="K27" s="592"/>
      <c r="L27" s="592"/>
      <c r="M27" s="592"/>
      <c r="N27" s="592"/>
      <c r="O27" s="592"/>
      <c r="P27" s="592"/>
      <c r="Q27" s="593"/>
    </row>
    <row r="28" spans="1:17" ht="15" customHeight="1" thickBot="1">
      <c r="A28" s="7"/>
      <c r="B28" s="7"/>
      <c r="C28" s="7"/>
      <c r="D28" s="7"/>
      <c r="E28" s="7"/>
      <c r="F28" s="7"/>
      <c r="G28" s="7"/>
      <c r="H28" s="7"/>
      <c r="I28" s="7"/>
      <c r="J28" s="7"/>
      <c r="K28" s="7"/>
      <c r="L28" s="7"/>
      <c r="M28" s="7"/>
      <c r="N28" s="7"/>
      <c r="O28" s="7"/>
      <c r="P28" s="7"/>
      <c r="Q28" s="7"/>
    </row>
    <row r="29" spans="1:17">
      <c r="A29" s="13" t="s">
        <v>49</v>
      </c>
      <c r="B29" s="14"/>
      <c r="C29" s="15"/>
      <c r="D29" s="16"/>
      <c r="E29" s="16"/>
      <c r="F29" s="16"/>
      <c r="G29" s="16"/>
      <c r="H29" s="16"/>
      <c r="I29" s="16"/>
      <c r="J29" s="16"/>
      <c r="K29" s="16"/>
      <c r="L29" s="16"/>
      <c r="M29" s="16"/>
      <c r="N29" s="16"/>
      <c r="O29" s="16"/>
      <c r="P29" s="16"/>
      <c r="Q29" s="17"/>
    </row>
    <row r="30" spans="1:17">
      <c r="A30" s="18" t="s">
        <v>76</v>
      </c>
      <c r="B30" s="7"/>
      <c r="C30" s="7"/>
      <c r="D30" s="541"/>
      <c r="E30" s="541"/>
      <c r="F30" s="541"/>
      <c r="G30" s="541"/>
      <c r="H30" s="541"/>
      <c r="I30" s="7" t="s">
        <v>77</v>
      </c>
      <c r="J30" s="7" t="s">
        <v>78</v>
      </c>
      <c r="K30" s="7"/>
      <c r="L30" s="541"/>
      <c r="M30" s="541"/>
      <c r="N30" s="541"/>
      <c r="O30" s="541"/>
      <c r="P30" s="541"/>
      <c r="Q30" s="19" t="s">
        <v>35</v>
      </c>
    </row>
    <row r="31" spans="1:17">
      <c r="A31" s="18" t="s">
        <v>50</v>
      </c>
      <c r="B31" s="7"/>
      <c r="C31" s="7"/>
      <c r="D31" s="7"/>
      <c r="E31" s="7"/>
      <c r="F31" s="7"/>
      <c r="G31" s="7"/>
      <c r="H31" s="7"/>
      <c r="I31" s="7"/>
      <c r="J31" s="7"/>
      <c r="K31" s="7"/>
      <c r="L31" s="7"/>
      <c r="M31" s="7"/>
      <c r="N31" s="7"/>
      <c r="O31" s="7"/>
      <c r="P31" s="7"/>
      <c r="Q31" s="19"/>
    </row>
    <row r="32" spans="1:17" ht="28.5" customHeight="1">
      <c r="A32" s="18" t="s">
        <v>51</v>
      </c>
      <c r="B32" s="7"/>
      <c r="C32" s="4"/>
      <c r="D32" s="51"/>
      <c r="E32" s="51"/>
      <c r="F32" s="51"/>
      <c r="G32" s="51"/>
      <c r="H32" s="51"/>
      <c r="I32" s="51"/>
      <c r="J32" s="51"/>
      <c r="K32" s="7" t="s">
        <v>32</v>
      </c>
      <c r="L32" s="7"/>
      <c r="M32" s="7"/>
      <c r="N32" s="7"/>
      <c r="O32" s="7"/>
      <c r="P32" s="7"/>
      <c r="Q32" s="19"/>
    </row>
    <row r="33" spans="1:17">
      <c r="A33" s="20" t="s">
        <v>62</v>
      </c>
      <c r="B33" s="9"/>
      <c r="C33" s="9"/>
      <c r="D33" s="9"/>
      <c r="E33" s="9"/>
      <c r="F33" s="9"/>
      <c r="G33" s="9"/>
      <c r="H33" s="9"/>
      <c r="I33" s="9"/>
      <c r="J33" s="9"/>
      <c r="K33" s="9"/>
      <c r="L33" s="9"/>
      <c r="M33" s="9"/>
      <c r="N33" s="9"/>
      <c r="O33" s="9"/>
      <c r="P33" s="9"/>
      <c r="Q33" s="21"/>
    </row>
    <row r="34" spans="1:17" ht="18.5" thickBot="1">
      <c r="A34" s="22"/>
      <c r="B34" s="23" t="s">
        <v>33</v>
      </c>
      <c r="C34" s="572"/>
      <c r="D34" s="572"/>
      <c r="E34" s="572"/>
      <c r="F34" s="572"/>
      <c r="G34" s="572"/>
      <c r="H34" s="572"/>
      <c r="I34" s="572"/>
      <c r="J34" s="572"/>
      <c r="K34" s="572"/>
      <c r="L34" s="572"/>
      <c r="M34" s="572"/>
      <c r="N34" s="23" t="s">
        <v>35</v>
      </c>
      <c r="O34" s="23"/>
      <c r="P34" s="23"/>
      <c r="Q34" s="24"/>
    </row>
    <row r="35" spans="1:17" ht="18.5" thickBot="1">
      <c r="A35" s="4"/>
      <c r="B35" s="3"/>
      <c r="C35" s="3"/>
      <c r="D35" s="3"/>
      <c r="E35" s="3"/>
      <c r="F35" s="3" t="s">
        <v>231</v>
      </c>
      <c r="G35" s="3"/>
      <c r="H35" s="3"/>
      <c r="I35" s="3"/>
      <c r="J35" s="3"/>
      <c r="K35" s="3"/>
      <c r="L35" s="3"/>
      <c r="M35" s="3"/>
      <c r="N35" s="3"/>
      <c r="O35" s="3"/>
      <c r="P35" s="3"/>
      <c r="Q35" s="3"/>
    </row>
    <row r="36" spans="1:17" ht="17.25" customHeight="1">
      <c r="A36" s="3"/>
      <c r="B36" s="3"/>
      <c r="C36" s="3"/>
      <c r="D36" s="3"/>
      <c r="E36" s="3"/>
      <c r="F36" s="557"/>
      <c r="G36" s="558"/>
      <c r="H36" s="558"/>
      <c r="I36" s="559"/>
      <c r="J36" s="560" t="s">
        <v>45</v>
      </c>
      <c r="K36" s="558"/>
      <c r="L36" s="558"/>
      <c r="M36" s="559"/>
      <c r="N36" s="560" t="s">
        <v>46</v>
      </c>
      <c r="O36" s="558"/>
      <c r="P36" s="558"/>
      <c r="Q36" s="561"/>
    </row>
    <row r="37" spans="1:17" ht="17.25" customHeight="1">
      <c r="A37" s="3"/>
      <c r="B37" s="3"/>
      <c r="C37" s="3"/>
      <c r="D37" s="3"/>
      <c r="E37" s="3"/>
      <c r="F37" s="562" t="s">
        <v>47</v>
      </c>
      <c r="G37" s="563"/>
      <c r="H37" s="563"/>
      <c r="I37" s="564"/>
      <c r="J37" s="565"/>
      <c r="K37" s="563"/>
      <c r="L37" s="563"/>
      <c r="M37" s="564"/>
      <c r="N37" s="565"/>
      <c r="O37" s="563"/>
      <c r="P37" s="563"/>
      <c r="Q37" s="566"/>
    </row>
    <row r="38" spans="1:17" ht="17.25" customHeight="1" thickBot="1">
      <c r="A38" s="3"/>
      <c r="B38" s="3"/>
      <c r="C38" s="3"/>
      <c r="D38" s="3"/>
      <c r="E38" s="3"/>
      <c r="F38" s="552" t="s">
        <v>48</v>
      </c>
      <c r="G38" s="553"/>
      <c r="H38" s="553"/>
      <c r="I38" s="554"/>
      <c r="J38" s="555"/>
      <c r="K38" s="553"/>
      <c r="L38" s="553"/>
      <c r="M38" s="554"/>
      <c r="N38" s="555"/>
      <c r="O38" s="553"/>
      <c r="P38" s="553"/>
      <c r="Q38" s="556"/>
    </row>
  </sheetData>
  <mergeCells count="37">
    <mergeCell ref="E19:Q19"/>
    <mergeCell ref="E20:Q20"/>
    <mergeCell ref="A21:D21"/>
    <mergeCell ref="A24:D26"/>
    <mergeCell ref="A27:D27"/>
    <mergeCell ref="E24:G24"/>
    <mergeCell ref="E25:G25"/>
    <mergeCell ref="E26:G26"/>
    <mergeCell ref="E27:Q27"/>
    <mergeCell ref="H24:Q24"/>
    <mergeCell ref="H25:Q25"/>
    <mergeCell ref="H26:Q26"/>
    <mergeCell ref="B2:D2"/>
    <mergeCell ref="B3:D6"/>
    <mergeCell ref="D30:H30"/>
    <mergeCell ref="L30:P30"/>
    <mergeCell ref="C34:M34"/>
    <mergeCell ref="J7:Q7"/>
    <mergeCell ref="B16:D16"/>
    <mergeCell ref="A22:D22"/>
    <mergeCell ref="A23:D23"/>
    <mergeCell ref="E21:Q21"/>
    <mergeCell ref="E22:Q22"/>
    <mergeCell ref="E23:Q23"/>
    <mergeCell ref="A18:Q18"/>
    <mergeCell ref="A19:D20"/>
    <mergeCell ref="J12:Q12"/>
    <mergeCell ref="J13:Q13"/>
    <mergeCell ref="F38:I38"/>
    <mergeCell ref="J38:M38"/>
    <mergeCell ref="N38:Q38"/>
    <mergeCell ref="F36:I36"/>
    <mergeCell ref="J36:M36"/>
    <mergeCell ref="N36:Q36"/>
    <mergeCell ref="F37:I37"/>
    <mergeCell ref="J37:M37"/>
    <mergeCell ref="N37:Q37"/>
  </mergeCells>
  <phoneticPr fontId="1"/>
  <pageMargins left="0.70866141732283472" right="0.70866141732283472" top="0.55118110236220474" bottom="0.55118110236220474" header="0.31496062992125984" footer="0.31496062992125984"/>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5BA8-F173-4F00-8FC7-66B7CCA46CEA}">
  <sheetPr>
    <tabColor rgb="FF00B050"/>
  </sheetPr>
  <dimension ref="A1:Q39"/>
  <sheetViews>
    <sheetView view="pageBreakPreview" zoomScaleNormal="100" zoomScaleSheetLayoutView="100" workbookViewId="0">
      <selection activeCell="I21" sqref="I21:L28"/>
    </sheetView>
  </sheetViews>
  <sheetFormatPr defaultRowHeight="18"/>
  <cols>
    <col min="1" max="26" width="4.58203125" customWidth="1"/>
  </cols>
  <sheetData>
    <row r="1" spans="1:17">
      <c r="A1" s="7" t="s">
        <v>91</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71" t="s">
        <v>1</v>
      </c>
      <c r="O3" s="171"/>
      <c r="P3" s="171"/>
      <c r="Q3" s="171"/>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170" t="str">
        <f>IF(様式第1号!L7="","",様式第1号!L7)</f>
        <v/>
      </c>
      <c r="M7" s="170"/>
      <c r="N7" s="170"/>
      <c r="O7" s="170"/>
      <c r="P7" s="170"/>
      <c r="Q7" s="170"/>
    </row>
    <row r="8" spans="1:17">
      <c r="A8" s="7"/>
      <c r="B8" s="7"/>
      <c r="C8" s="7"/>
      <c r="D8" s="7"/>
      <c r="E8" s="7"/>
      <c r="F8" s="7"/>
      <c r="G8" s="7"/>
      <c r="H8" s="7"/>
      <c r="I8" s="7"/>
      <c r="J8" s="7" t="s">
        <v>4</v>
      </c>
      <c r="K8" s="7"/>
      <c r="L8" s="170" t="str">
        <f>IF(様式第1号!L8="","",様式第1号!L8)</f>
        <v/>
      </c>
      <c r="M8" s="170"/>
      <c r="N8" s="170"/>
      <c r="O8" s="170"/>
      <c r="P8" s="170"/>
      <c r="Q8" s="170"/>
    </row>
    <row r="9" spans="1:17">
      <c r="A9" s="7"/>
      <c r="B9" s="7"/>
      <c r="C9" s="7"/>
      <c r="D9" s="7"/>
      <c r="E9" s="7"/>
      <c r="F9" s="7"/>
      <c r="G9" s="7"/>
      <c r="H9" s="7"/>
      <c r="I9" s="7"/>
      <c r="J9" s="7" t="s">
        <v>5</v>
      </c>
      <c r="K9" s="7"/>
      <c r="L9" s="170" t="str">
        <f>IF(様式第1号!L9="","",様式第1号!L9)</f>
        <v/>
      </c>
      <c r="M9" s="170"/>
      <c r="N9" s="170"/>
      <c r="O9" s="170"/>
      <c r="P9" s="170"/>
      <c r="Q9" s="170"/>
    </row>
    <row r="10" spans="1:17">
      <c r="A10" s="7"/>
      <c r="B10" s="7"/>
      <c r="C10" s="7"/>
      <c r="D10" s="7"/>
      <c r="E10" s="7"/>
      <c r="F10" s="7"/>
      <c r="G10" s="7"/>
      <c r="H10" s="7"/>
      <c r="I10" s="7"/>
      <c r="J10" s="7"/>
      <c r="K10" s="7"/>
      <c r="L10" s="7"/>
      <c r="M10" s="7"/>
      <c r="N10" s="7"/>
      <c r="O10" s="7"/>
      <c r="P10" s="7"/>
      <c r="Q10" s="7"/>
    </row>
    <row r="11" spans="1:17">
      <c r="A11" s="172" t="s">
        <v>20</v>
      </c>
      <c r="B11" s="172"/>
      <c r="C11" s="172"/>
      <c r="D11" s="172"/>
      <c r="E11" s="172"/>
      <c r="F11" s="172"/>
      <c r="G11" s="172"/>
      <c r="H11" s="172"/>
      <c r="I11" s="172"/>
      <c r="J11" s="172"/>
      <c r="K11" s="172"/>
      <c r="L11" s="172"/>
      <c r="M11" s="172"/>
      <c r="N11" s="172"/>
      <c r="O11" s="172"/>
      <c r="P11" s="172"/>
      <c r="Q11" s="172"/>
    </row>
    <row r="12" spans="1:17">
      <c r="A12" s="7"/>
      <c r="B12" s="7"/>
      <c r="C12" s="7"/>
      <c r="D12" s="7"/>
      <c r="E12" s="7"/>
      <c r="F12" s="7"/>
      <c r="G12" s="7"/>
      <c r="H12" s="7"/>
      <c r="I12" s="7"/>
      <c r="J12" s="7"/>
      <c r="K12" s="7"/>
      <c r="L12" s="7"/>
      <c r="M12" s="7"/>
      <c r="N12" s="7"/>
      <c r="O12" s="7"/>
      <c r="P12" s="7"/>
      <c r="Q12" s="7"/>
    </row>
    <row r="13" spans="1:17" ht="18.75" customHeight="1">
      <c r="A13" s="169" t="s">
        <v>92</v>
      </c>
      <c r="B13" s="169"/>
      <c r="C13" s="169"/>
      <c r="D13" s="169"/>
      <c r="E13" s="169"/>
      <c r="F13" s="169"/>
      <c r="G13" s="169"/>
      <c r="H13" s="169"/>
      <c r="I13" s="169"/>
      <c r="J13" s="169"/>
      <c r="K13" s="169"/>
      <c r="L13" s="169"/>
      <c r="M13" s="169"/>
      <c r="N13" s="169"/>
      <c r="O13" s="169"/>
      <c r="P13" s="169"/>
      <c r="Q13" s="169"/>
    </row>
    <row r="14" spans="1:17">
      <c r="A14" s="169"/>
      <c r="B14" s="169"/>
      <c r="C14" s="169"/>
      <c r="D14" s="169"/>
      <c r="E14" s="169"/>
      <c r="F14" s="169"/>
      <c r="G14" s="169"/>
      <c r="H14" s="169"/>
      <c r="I14" s="169"/>
      <c r="J14" s="169"/>
      <c r="K14" s="169"/>
      <c r="L14" s="169"/>
      <c r="M14" s="169"/>
      <c r="N14" s="169"/>
      <c r="O14" s="169"/>
      <c r="P14" s="169"/>
      <c r="Q14" s="169"/>
    </row>
    <row r="15" spans="1:17">
      <c r="A15" s="7"/>
      <c r="B15" s="7"/>
      <c r="C15" s="7"/>
      <c r="D15" s="7"/>
      <c r="E15" s="7"/>
      <c r="F15" s="7"/>
      <c r="G15" s="7"/>
      <c r="H15" s="7"/>
      <c r="I15" s="7"/>
      <c r="J15" s="7"/>
      <c r="K15" s="7"/>
      <c r="L15" s="7"/>
      <c r="M15" s="7"/>
      <c r="N15" s="7"/>
      <c r="O15" s="7"/>
      <c r="P15" s="7"/>
      <c r="Q15" s="7"/>
    </row>
    <row r="16" spans="1:17">
      <c r="A16" s="7" t="s">
        <v>21</v>
      </c>
      <c r="B16" s="7"/>
      <c r="C16" s="7"/>
      <c r="D16" s="7"/>
      <c r="E16" s="7"/>
      <c r="F16" s="7"/>
      <c r="G16" s="7"/>
      <c r="H16" s="7"/>
      <c r="I16" s="7"/>
      <c r="J16" s="7"/>
      <c r="K16" s="7"/>
      <c r="L16" s="7"/>
      <c r="M16" s="7"/>
      <c r="N16" s="7"/>
      <c r="O16" s="7"/>
      <c r="P16" s="7"/>
      <c r="Q16" s="7"/>
    </row>
    <row r="17" spans="1:17">
      <c r="A17" s="7"/>
      <c r="B17" s="7" t="s">
        <v>336</v>
      </c>
      <c r="C17" s="7"/>
      <c r="D17" s="7"/>
      <c r="E17" s="7"/>
      <c r="F17" s="7"/>
      <c r="G17" s="7"/>
      <c r="H17" s="7"/>
      <c r="I17" s="7"/>
      <c r="J17" s="7"/>
      <c r="K17" s="7"/>
      <c r="L17" s="7"/>
      <c r="M17" s="7"/>
      <c r="N17" s="7"/>
      <c r="O17" s="7"/>
      <c r="P17" s="7"/>
      <c r="Q17" s="7"/>
    </row>
    <row r="18" spans="1:17">
      <c r="A18" s="7"/>
      <c r="B18" s="5"/>
      <c r="C18" s="5"/>
      <c r="D18" s="5"/>
      <c r="E18" s="5"/>
      <c r="F18" s="5"/>
      <c r="G18" s="5"/>
      <c r="H18" s="5"/>
      <c r="I18" s="5"/>
      <c r="J18" s="5"/>
      <c r="K18" s="5"/>
      <c r="L18" s="5"/>
      <c r="M18" s="5"/>
      <c r="N18" s="5"/>
      <c r="O18" s="5"/>
      <c r="P18" s="5"/>
      <c r="Q18" s="5"/>
    </row>
    <row r="19" spans="1:17">
      <c r="A19" s="7" t="s">
        <v>22</v>
      </c>
      <c r="B19" s="7"/>
      <c r="C19" s="7"/>
      <c r="D19" s="7"/>
      <c r="E19" s="7"/>
      <c r="F19" s="7"/>
      <c r="G19" s="7"/>
      <c r="H19" s="7"/>
      <c r="I19" s="7"/>
      <c r="J19" s="7"/>
      <c r="K19" s="7"/>
      <c r="L19" s="7"/>
      <c r="M19" s="7"/>
      <c r="N19" s="7"/>
      <c r="O19" s="7"/>
      <c r="P19" s="7"/>
      <c r="Q19" s="7"/>
    </row>
    <row r="20" spans="1:17">
      <c r="A20" s="487" t="s">
        <v>23</v>
      </c>
      <c r="B20" s="487"/>
      <c r="C20" s="487"/>
      <c r="D20" s="487"/>
      <c r="E20" s="487" t="s">
        <v>24</v>
      </c>
      <c r="F20" s="487"/>
      <c r="G20" s="487"/>
      <c r="H20" s="487"/>
      <c r="I20" s="487" t="s">
        <v>25</v>
      </c>
      <c r="J20" s="487"/>
      <c r="K20" s="487"/>
      <c r="L20" s="487"/>
      <c r="M20" s="487" t="s">
        <v>26</v>
      </c>
      <c r="N20" s="487"/>
      <c r="O20" s="487"/>
      <c r="P20" s="487"/>
      <c r="Q20" s="487"/>
    </row>
    <row r="21" spans="1:17">
      <c r="A21" s="569"/>
      <c r="B21" s="570"/>
      <c r="C21" s="570"/>
      <c r="D21" s="571"/>
      <c r="E21" s="569"/>
      <c r="F21" s="570"/>
      <c r="G21" s="570"/>
      <c r="H21" s="571"/>
      <c r="I21" s="569"/>
      <c r="J21" s="570"/>
      <c r="K21" s="570"/>
      <c r="L21" s="571"/>
      <c r="M21" s="569"/>
      <c r="N21" s="570"/>
      <c r="O21" s="570"/>
      <c r="P21" s="570"/>
      <c r="Q21" s="571"/>
    </row>
    <row r="22" spans="1:17">
      <c r="A22" s="494"/>
      <c r="B22" s="541"/>
      <c r="C22" s="541"/>
      <c r="D22" s="496"/>
      <c r="E22" s="494"/>
      <c r="F22" s="541"/>
      <c r="G22" s="541"/>
      <c r="H22" s="496"/>
      <c r="I22" s="494"/>
      <c r="J22" s="541"/>
      <c r="K22" s="541"/>
      <c r="L22" s="496"/>
      <c r="M22" s="494"/>
      <c r="N22" s="541"/>
      <c r="O22" s="541"/>
      <c r="P22" s="541"/>
      <c r="Q22" s="496"/>
    </row>
    <row r="23" spans="1:17">
      <c r="A23" s="494"/>
      <c r="B23" s="541"/>
      <c r="C23" s="541"/>
      <c r="D23" s="496"/>
      <c r="E23" s="494"/>
      <c r="F23" s="541"/>
      <c r="G23" s="541"/>
      <c r="H23" s="496"/>
      <c r="I23" s="494"/>
      <c r="J23" s="541"/>
      <c r="K23" s="541"/>
      <c r="L23" s="496"/>
      <c r="M23" s="494"/>
      <c r="N23" s="541"/>
      <c r="O23" s="541"/>
      <c r="P23" s="541"/>
      <c r="Q23" s="496"/>
    </row>
    <row r="24" spans="1:17">
      <c r="A24" s="494"/>
      <c r="B24" s="541"/>
      <c r="C24" s="541"/>
      <c r="D24" s="496"/>
      <c r="E24" s="494"/>
      <c r="F24" s="541"/>
      <c r="G24" s="541"/>
      <c r="H24" s="496"/>
      <c r="I24" s="494"/>
      <c r="J24" s="541"/>
      <c r="K24" s="541"/>
      <c r="L24" s="496"/>
      <c r="M24" s="494"/>
      <c r="N24" s="541"/>
      <c r="O24" s="541"/>
      <c r="P24" s="541"/>
      <c r="Q24" s="496"/>
    </row>
    <row r="25" spans="1:17">
      <c r="A25" s="494"/>
      <c r="B25" s="541"/>
      <c r="C25" s="541"/>
      <c r="D25" s="496"/>
      <c r="E25" s="494"/>
      <c r="F25" s="541"/>
      <c r="G25" s="541"/>
      <c r="H25" s="496"/>
      <c r="I25" s="494"/>
      <c r="J25" s="541"/>
      <c r="K25" s="541"/>
      <c r="L25" s="496"/>
      <c r="M25" s="494"/>
      <c r="N25" s="541"/>
      <c r="O25" s="541"/>
      <c r="P25" s="541"/>
      <c r="Q25" s="496"/>
    </row>
    <row r="26" spans="1:17">
      <c r="A26" s="494"/>
      <c r="B26" s="541"/>
      <c r="C26" s="541"/>
      <c r="D26" s="496"/>
      <c r="E26" s="494"/>
      <c r="F26" s="541"/>
      <c r="G26" s="541"/>
      <c r="H26" s="496"/>
      <c r="I26" s="494"/>
      <c r="J26" s="541"/>
      <c r="K26" s="541"/>
      <c r="L26" s="496"/>
      <c r="M26" s="494"/>
      <c r="N26" s="541"/>
      <c r="O26" s="541"/>
      <c r="P26" s="541"/>
      <c r="Q26" s="496"/>
    </row>
    <row r="27" spans="1:17">
      <c r="A27" s="494"/>
      <c r="B27" s="541"/>
      <c r="C27" s="541"/>
      <c r="D27" s="496"/>
      <c r="E27" s="494"/>
      <c r="F27" s="541"/>
      <c r="G27" s="541"/>
      <c r="H27" s="496"/>
      <c r="I27" s="494"/>
      <c r="J27" s="541"/>
      <c r="K27" s="541"/>
      <c r="L27" s="496"/>
      <c r="M27" s="494"/>
      <c r="N27" s="541"/>
      <c r="O27" s="541"/>
      <c r="P27" s="541"/>
      <c r="Q27" s="496"/>
    </row>
    <row r="28" spans="1:17">
      <c r="A28" s="497"/>
      <c r="B28" s="498"/>
      <c r="C28" s="498"/>
      <c r="D28" s="499"/>
      <c r="E28" s="497"/>
      <c r="F28" s="498"/>
      <c r="G28" s="498"/>
      <c r="H28" s="499"/>
      <c r="I28" s="497"/>
      <c r="J28" s="498"/>
      <c r="K28" s="498"/>
      <c r="L28" s="499"/>
      <c r="M28" s="497"/>
      <c r="N28" s="498"/>
      <c r="O28" s="498"/>
      <c r="P28" s="498"/>
      <c r="Q28" s="499"/>
    </row>
    <row r="29" spans="1:17">
      <c r="A29" s="7"/>
      <c r="B29" s="7"/>
      <c r="C29" s="7"/>
      <c r="D29" s="7"/>
      <c r="E29" s="7"/>
      <c r="F29" s="7"/>
      <c r="G29" s="7"/>
      <c r="H29" s="7"/>
      <c r="I29" s="7"/>
      <c r="J29" s="7"/>
      <c r="K29" s="7"/>
      <c r="L29" s="7"/>
      <c r="M29" s="7"/>
      <c r="N29" s="7"/>
      <c r="O29" s="7"/>
      <c r="P29" s="7"/>
      <c r="Q29" s="7"/>
    </row>
    <row r="30" spans="1:17">
      <c r="A30" s="7"/>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11"/>
      <c r="I33" s="7"/>
      <c r="J33" s="7"/>
      <c r="K33" s="7"/>
      <c r="L33" s="7"/>
      <c r="M33" s="7"/>
      <c r="N33" s="7"/>
      <c r="O33" s="7"/>
      <c r="P33" s="7"/>
      <c r="Q33" s="7"/>
    </row>
    <row r="34" spans="1:17">
      <c r="A34" s="7"/>
      <c r="B34" s="7"/>
      <c r="C34" s="7"/>
      <c r="D34" s="7"/>
      <c r="E34" s="7"/>
      <c r="F34" s="7"/>
      <c r="G34" s="7"/>
      <c r="H34" s="11"/>
      <c r="I34" s="7"/>
      <c r="J34" s="7"/>
      <c r="K34" s="7"/>
      <c r="L34" s="7"/>
      <c r="M34" s="7"/>
      <c r="N34" s="7"/>
      <c r="O34" s="7"/>
      <c r="P34" s="7"/>
      <c r="Q34" s="7"/>
    </row>
    <row r="35" spans="1:17">
      <c r="A35" s="7"/>
      <c r="B35" s="7"/>
      <c r="C35" s="7"/>
      <c r="D35" s="7"/>
      <c r="E35" s="7"/>
      <c r="F35" s="7"/>
      <c r="G35" s="7"/>
      <c r="H35" s="11"/>
      <c r="I35" s="7"/>
      <c r="J35" s="7"/>
      <c r="K35" s="7"/>
      <c r="L35" s="7"/>
      <c r="M35" s="7"/>
      <c r="N35" s="7"/>
      <c r="O35" s="7"/>
      <c r="P35" s="7"/>
      <c r="Q35" s="7"/>
    </row>
    <row r="36" spans="1:17">
      <c r="H36" s="1"/>
    </row>
    <row r="37" spans="1:17">
      <c r="H37" s="1"/>
    </row>
    <row r="38" spans="1:17">
      <c r="H38" s="1"/>
    </row>
    <row r="39" spans="1:17">
      <c r="H39" s="1"/>
    </row>
  </sheetData>
  <mergeCells count="14">
    <mergeCell ref="E21:H28"/>
    <mergeCell ref="I21:L28"/>
    <mergeCell ref="M21:Q28"/>
    <mergeCell ref="N3:Q3"/>
    <mergeCell ref="A11:Q11"/>
    <mergeCell ref="A13:Q14"/>
    <mergeCell ref="A20:D20"/>
    <mergeCell ref="E20:H20"/>
    <mergeCell ref="I20:L20"/>
    <mergeCell ref="M20:Q20"/>
    <mergeCell ref="A21:D28"/>
    <mergeCell ref="L7:Q7"/>
    <mergeCell ref="L8:Q8"/>
    <mergeCell ref="L9:Q9"/>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BCC-2B9A-48BE-B1F9-EA85E9A94D0B}">
  <sheetPr>
    <tabColor rgb="FF00B0F0"/>
  </sheetPr>
  <dimension ref="A1:V41"/>
  <sheetViews>
    <sheetView view="pageBreakPreview" topLeftCell="A21" zoomScale="115" zoomScaleNormal="145" zoomScaleSheetLayoutView="115" workbookViewId="0">
      <selection activeCell="B22" sqref="B22:R22"/>
    </sheetView>
  </sheetViews>
  <sheetFormatPr defaultColWidth="8.58203125" defaultRowHeight="18"/>
  <cols>
    <col min="1" max="27" width="4.33203125" style="31" customWidth="1"/>
    <col min="28" max="16384" width="8.58203125" style="31"/>
  </cols>
  <sheetData>
    <row r="1" spans="1:19">
      <c r="A1" s="29" t="s">
        <v>98</v>
      </c>
      <c r="B1" s="29"/>
      <c r="C1" s="29"/>
      <c r="D1" s="29"/>
      <c r="E1" s="29"/>
      <c r="F1" s="29"/>
      <c r="G1" s="29"/>
      <c r="H1" s="29"/>
      <c r="I1" s="29"/>
      <c r="J1" s="29"/>
      <c r="K1" s="29"/>
      <c r="L1" s="29"/>
      <c r="M1" s="29"/>
      <c r="N1" s="29"/>
      <c r="O1" s="29"/>
      <c r="P1" s="29"/>
      <c r="Q1" s="29"/>
      <c r="R1" s="29"/>
      <c r="S1" s="30"/>
    </row>
    <row r="2" spans="1:19">
      <c r="A2" s="29"/>
      <c r="B2" s="29"/>
      <c r="C2" s="29"/>
      <c r="D2" s="29"/>
      <c r="E2" s="29"/>
      <c r="F2" s="29"/>
      <c r="G2" s="29"/>
      <c r="H2" s="29"/>
      <c r="I2" s="29"/>
      <c r="J2" s="29"/>
      <c r="K2" s="29"/>
      <c r="L2" s="29"/>
      <c r="M2" s="29"/>
      <c r="N2" s="29"/>
      <c r="O2" s="29"/>
      <c r="P2" s="29"/>
      <c r="Q2" s="29"/>
      <c r="R2" s="29"/>
      <c r="S2" s="30"/>
    </row>
    <row r="3" spans="1:19">
      <c r="A3" s="174" t="s">
        <v>99</v>
      </c>
      <c r="B3" s="175"/>
      <c r="C3" s="175"/>
      <c r="D3" s="175"/>
      <c r="E3" s="175"/>
      <c r="F3" s="175"/>
      <c r="G3" s="175"/>
      <c r="H3" s="175"/>
      <c r="I3" s="175"/>
      <c r="J3" s="175"/>
      <c r="K3" s="175"/>
      <c r="L3" s="175"/>
      <c r="M3" s="175"/>
      <c r="N3" s="175"/>
      <c r="O3" s="175"/>
      <c r="P3" s="175"/>
      <c r="Q3" s="175"/>
      <c r="R3" s="175"/>
      <c r="S3" s="30"/>
    </row>
    <row r="4" spans="1:19">
      <c r="A4" s="175"/>
      <c r="B4" s="175"/>
      <c r="C4" s="175"/>
      <c r="D4" s="175"/>
      <c r="E4" s="175"/>
      <c r="F4" s="175"/>
      <c r="G4" s="175"/>
      <c r="H4" s="175"/>
      <c r="I4" s="175"/>
      <c r="J4" s="175"/>
      <c r="K4" s="175"/>
      <c r="L4" s="175"/>
      <c r="M4" s="175"/>
      <c r="N4" s="175"/>
      <c r="O4" s="175"/>
      <c r="P4" s="175"/>
      <c r="Q4" s="175"/>
      <c r="R4" s="175"/>
      <c r="S4" s="30"/>
    </row>
    <row r="5" spans="1:19">
      <c r="A5" s="29"/>
      <c r="B5" s="29"/>
      <c r="C5" s="29"/>
      <c r="D5" s="29"/>
      <c r="E5" s="29"/>
      <c r="F5" s="29"/>
      <c r="G5" s="29"/>
      <c r="H5" s="29"/>
      <c r="I5" s="29"/>
      <c r="J5" s="29"/>
      <c r="K5" s="29"/>
      <c r="L5" s="29"/>
      <c r="M5" s="29"/>
      <c r="N5" s="29"/>
      <c r="O5" s="29"/>
      <c r="P5" s="29"/>
      <c r="Q5" s="29"/>
      <c r="R5" s="29"/>
      <c r="S5" s="30"/>
    </row>
    <row r="6" spans="1:19" ht="18.75" customHeight="1">
      <c r="A6" s="176" t="s">
        <v>318</v>
      </c>
      <c r="B6" s="176"/>
      <c r="C6" s="176"/>
      <c r="D6" s="176"/>
      <c r="E6" s="176"/>
      <c r="F6" s="176"/>
      <c r="G6" s="176"/>
      <c r="H6" s="176"/>
      <c r="I6" s="176"/>
      <c r="J6" s="176"/>
      <c r="K6" s="176"/>
      <c r="L6" s="176"/>
      <c r="M6" s="176"/>
      <c r="N6" s="176"/>
      <c r="O6" s="176"/>
      <c r="P6" s="176"/>
      <c r="Q6" s="176"/>
      <c r="R6" s="176"/>
      <c r="S6" s="30"/>
    </row>
    <row r="7" spans="1:19">
      <c r="A7" s="176"/>
      <c r="B7" s="176"/>
      <c r="C7" s="176"/>
      <c r="D7" s="176"/>
      <c r="E7" s="176"/>
      <c r="F7" s="176"/>
      <c r="G7" s="176"/>
      <c r="H7" s="176"/>
      <c r="I7" s="176"/>
      <c r="J7" s="176"/>
      <c r="K7" s="176"/>
      <c r="L7" s="176"/>
      <c r="M7" s="176"/>
      <c r="N7" s="176"/>
      <c r="O7" s="176"/>
      <c r="P7" s="176"/>
      <c r="Q7" s="176"/>
      <c r="R7" s="176"/>
      <c r="S7" s="30"/>
    </row>
    <row r="8" spans="1:19">
      <c r="A8" s="176"/>
      <c r="B8" s="176"/>
      <c r="C8" s="176"/>
      <c r="D8" s="176"/>
      <c r="E8" s="176"/>
      <c r="F8" s="176"/>
      <c r="G8" s="176"/>
      <c r="H8" s="176"/>
      <c r="I8" s="176"/>
      <c r="J8" s="176"/>
      <c r="K8" s="176"/>
      <c r="L8" s="176"/>
      <c r="M8" s="176"/>
      <c r="N8" s="176"/>
      <c r="O8" s="176"/>
      <c r="P8" s="176"/>
      <c r="Q8" s="176"/>
      <c r="R8" s="176"/>
      <c r="S8" s="30"/>
    </row>
    <row r="9" spans="1:19">
      <c r="A9" s="176"/>
      <c r="B9" s="176"/>
      <c r="C9" s="176"/>
      <c r="D9" s="176"/>
      <c r="E9" s="176"/>
      <c r="F9" s="176"/>
      <c r="G9" s="176"/>
      <c r="H9" s="176"/>
      <c r="I9" s="176"/>
      <c r="J9" s="176"/>
      <c r="K9" s="176"/>
      <c r="L9" s="176"/>
      <c r="M9" s="176"/>
      <c r="N9" s="176"/>
      <c r="O9" s="176"/>
      <c r="P9" s="176"/>
      <c r="Q9" s="176"/>
      <c r="R9" s="176"/>
      <c r="S9" s="30"/>
    </row>
    <row r="10" spans="1:19">
      <c r="A10" s="176"/>
      <c r="B10" s="176"/>
      <c r="C10" s="176"/>
      <c r="D10" s="176"/>
      <c r="E10" s="176"/>
      <c r="F10" s="176"/>
      <c r="G10" s="176"/>
      <c r="H10" s="176"/>
      <c r="I10" s="176"/>
      <c r="J10" s="176"/>
      <c r="K10" s="176"/>
      <c r="L10" s="176"/>
      <c r="M10" s="176"/>
      <c r="N10" s="176"/>
      <c r="O10" s="176"/>
      <c r="P10" s="176"/>
      <c r="Q10" s="176"/>
      <c r="R10" s="176"/>
      <c r="S10" s="30"/>
    </row>
    <row r="11" spans="1:19">
      <c r="A11" s="29"/>
      <c r="B11" s="29"/>
      <c r="C11" s="29"/>
      <c r="D11" s="29"/>
      <c r="E11" s="29"/>
      <c r="F11" s="29"/>
      <c r="G11" s="29"/>
      <c r="H11" s="29"/>
      <c r="I11" s="29"/>
      <c r="J11" s="29"/>
      <c r="K11" s="29"/>
      <c r="L11" s="29"/>
      <c r="M11" s="29"/>
      <c r="N11" s="29"/>
      <c r="O11" s="29"/>
      <c r="P11" s="29"/>
      <c r="Q11" s="29"/>
      <c r="R11" s="29"/>
      <c r="S11" s="30"/>
    </row>
    <row r="12" spans="1:19">
      <c r="A12" s="29" t="s">
        <v>100</v>
      </c>
      <c r="B12" s="30"/>
      <c r="C12" s="29"/>
      <c r="D12" s="29"/>
      <c r="E12" s="29"/>
      <c r="F12" s="29"/>
      <c r="G12" s="29"/>
      <c r="H12" s="29"/>
      <c r="I12" s="29"/>
      <c r="J12" s="29"/>
      <c r="K12" s="29"/>
      <c r="L12" s="29"/>
      <c r="M12" s="29"/>
      <c r="N12" s="29"/>
      <c r="O12" s="29"/>
      <c r="P12" s="29"/>
      <c r="Q12" s="29"/>
      <c r="R12" s="29"/>
      <c r="S12" s="29"/>
    </row>
    <row r="13" spans="1:19">
      <c r="A13" s="32"/>
      <c r="B13" s="173" t="s">
        <v>101</v>
      </c>
      <c r="C13" s="173"/>
      <c r="D13" s="173"/>
      <c r="E13" s="173"/>
      <c r="F13" s="173"/>
      <c r="G13" s="173"/>
      <c r="H13" s="173"/>
      <c r="I13" s="173"/>
      <c r="J13" s="173"/>
      <c r="K13" s="173"/>
      <c r="L13" s="173"/>
      <c r="M13" s="173"/>
      <c r="N13" s="173"/>
      <c r="O13" s="173"/>
      <c r="P13" s="173"/>
      <c r="Q13" s="173"/>
      <c r="R13" s="173"/>
      <c r="S13" s="29"/>
    </row>
    <row r="14" spans="1:19" ht="18.75" customHeight="1">
      <c r="A14" s="32"/>
      <c r="B14" s="177" t="s">
        <v>102</v>
      </c>
      <c r="C14" s="177"/>
      <c r="D14" s="177"/>
      <c r="E14" s="177"/>
      <c r="F14" s="177"/>
      <c r="G14" s="177"/>
      <c r="H14" s="177"/>
      <c r="I14" s="177"/>
      <c r="J14" s="177"/>
      <c r="K14" s="177"/>
      <c r="L14" s="177"/>
      <c r="M14" s="177"/>
      <c r="N14" s="177"/>
      <c r="O14" s="177"/>
      <c r="P14" s="177"/>
      <c r="Q14" s="177"/>
      <c r="R14" s="177"/>
      <c r="S14" s="33"/>
    </row>
    <row r="15" spans="1:19">
      <c r="A15" s="32"/>
      <c r="B15" s="173" t="s">
        <v>103</v>
      </c>
      <c r="C15" s="173"/>
      <c r="D15" s="173"/>
      <c r="E15" s="173"/>
      <c r="F15" s="173"/>
      <c r="G15" s="173"/>
      <c r="H15" s="173"/>
      <c r="I15" s="173"/>
      <c r="J15" s="173"/>
      <c r="K15" s="173"/>
      <c r="L15" s="173"/>
      <c r="M15" s="173"/>
      <c r="N15" s="173"/>
      <c r="O15" s="173"/>
      <c r="P15" s="173"/>
      <c r="Q15" s="173"/>
      <c r="R15" s="173"/>
      <c r="S15" s="29"/>
    </row>
    <row r="16" spans="1:19">
      <c r="A16" s="32"/>
      <c r="B16" s="173" t="s">
        <v>104</v>
      </c>
      <c r="C16" s="173"/>
      <c r="D16" s="173"/>
      <c r="E16" s="173"/>
      <c r="F16" s="173"/>
      <c r="G16" s="173"/>
      <c r="H16" s="173"/>
      <c r="I16" s="173"/>
      <c r="J16" s="173"/>
      <c r="K16" s="173"/>
      <c r="L16" s="173"/>
      <c r="M16" s="173"/>
      <c r="N16" s="173"/>
      <c r="O16" s="173"/>
      <c r="P16" s="173"/>
      <c r="Q16" s="173"/>
      <c r="R16" s="173"/>
      <c r="S16" s="29"/>
    </row>
    <row r="17" spans="1:22" ht="18.75" customHeight="1">
      <c r="A17" s="32"/>
      <c r="B17" s="177" t="s">
        <v>105</v>
      </c>
      <c r="C17" s="177"/>
      <c r="D17" s="177"/>
      <c r="E17" s="177"/>
      <c r="F17" s="177"/>
      <c r="G17" s="177"/>
      <c r="H17" s="177"/>
      <c r="I17" s="177"/>
      <c r="J17" s="177"/>
      <c r="K17" s="177"/>
      <c r="L17" s="177"/>
      <c r="M17" s="177"/>
      <c r="N17" s="177"/>
      <c r="O17" s="177"/>
      <c r="P17" s="177"/>
      <c r="Q17" s="177"/>
      <c r="R17" s="177"/>
      <c r="S17" s="33"/>
    </row>
    <row r="18" spans="1:22">
      <c r="A18" s="32"/>
      <c r="B18" s="173" t="s">
        <v>106</v>
      </c>
      <c r="C18" s="173"/>
      <c r="D18" s="173"/>
      <c r="E18" s="173"/>
      <c r="F18" s="173"/>
      <c r="G18" s="173"/>
      <c r="H18" s="173"/>
      <c r="I18" s="173"/>
      <c r="J18" s="173"/>
      <c r="K18" s="173"/>
      <c r="L18" s="173"/>
      <c r="M18" s="173"/>
      <c r="N18" s="173"/>
      <c r="O18" s="173"/>
      <c r="P18" s="173"/>
      <c r="Q18" s="173"/>
      <c r="R18" s="173"/>
      <c r="S18" s="29"/>
    </row>
    <row r="19" spans="1:22">
      <c r="A19" s="32"/>
      <c r="B19" s="173" t="s">
        <v>286</v>
      </c>
      <c r="C19" s="173"/>
      <c r="D19" s="173"/>
      <c r="E19" s="173"/>
      <c r="F19" s="173"/>
      <c r="G19" s="173"/>
      <c r="H19" s="173"/>
      <c r="I19" s="173"/>
      <c r="J19" s="173"/>
      <c r="K19" s="173"/>
      <c r="L19" s="173"/>
      <c r="M19" s="173"/>
      <c r="N19" s="173"/>
      <c r="O19" s="173"/>
      <c r="P19" s="173"/>
      <c r="Q19" s="173"/>
      <c r="R19" s="173"/>
      <c r="S19" s="29"/>
    </row>
    <row r="20" spans="1:22">
      <c r="A20" s="32"/>
      <c r="B20" s="173" t="s">
        <v>107</v>
      </c>
      <c r="C20" s="173"/>
      <c r="D20" s="173"/>
      <c r="E20" s="173"/>
      <c r="F20" s="173"/>
      <c r="G20" s="173"/>
      <c r="H20" s="173"/>
      <c r="I20" s="173"/>
      <c r="J20" s="173"/>
      <c r="K20" s="173"/>
      <c r="L20" s="173"/>
      <c r="M20" s="173"/>
      <c r="N20" s="173"/>
      <c r="O20" s="173"/>
      <c r="P20" s="173"/>
      <c r="Q20" s="173"/>
      <c r="R20" s="173"/>
      <c r="S20" s="29"/>
      <c r="V20" s="47"/>
    </row>
    <row r="21" spans="1:22">
      <c r="A21" s="32"/>
      <c r="B21" s="177" t="s">
        <v>108</v>
      </c>
      <c r="C21" s="177"/>
      <c r="D21" s="177"/>
      <c r="E21" s="177"/>
      <c r="F21" s="177"/>
      <c r="G21" s="177"/>
      <c r="H21" s="177"/>
      <c r="I21" s="177"/>
      <c r="J21" s="177"/>
      <c r="K21" s="177"/>
      <c r="L21" s="177"/>
      <c r="M21" s="177"/>
      <c r="N21" s="177"/>
      <c r="O21" s="177"/>
      <c r="P21" s="177"/>
      <c r="Q21" s="177"/>
      <c r="R21" s="177"/>
      <c r="S21" s="29"/>
    </row>
    <row r="22" spans="1:22">
      <c r="A22" s="32"/>
      <c r="B22" s="173" t="s">
        <v>109</v>
      </c>
      <c r="C22" s="173"/>
      <c r="D22" s="173"/>
      <c r="E22" s="173"/>
      <c r="F22" s="173"/>
      <c r="G22" s="173"/>
      <c r="H22" s="173"/>
      <c r="I22" s="173"/>
      <c r="J22" s="173"/>
      <c r="K22" s="173"/>
      <c r="L22" s="173"/>
      <c r="M22" s="173"/>
      <c r="N22" s="173"/>
      <c r="O22" s="173"/>
      <c r="P22" s="173"/>
      <c r="Q22" s="173"/>
      <c r="R22" s="173"/>
      <c r="S22" s="29"/>
    </row>
    <row r="23" spans="1:22">
      <c r="A23" s="32"/>
      <c r="B23" s="34" t="s">
        <v>110</v>
      </c>
      <c r="C23" s="34"/>
      <c r="D23" s="34"/>
      <c r="E23" s="34"/>
      <c r="F23" s="34"/>
      <c r="G23" s="34"/>
      <c r="H23" s="34"/>
      <c r="I23" s="34"/>
      <c r="J23" s="34"/>
      <c r="K23" s="34"/>
      <c r="L23" s="34"/>
      <c r="M23" s="34"/>
      <c r="N23" s="34"/>
      <c r="O23" s="34"/>
      <c r="P23" s="34"/>
      <c r="Q23" s="34"/>
      <c r="R23" s="34"/>
      <c r="S23" s="29"/>
    </row>
    <row r="24" spans="1:22">
      <c r="A24" s="32"/>
      <c r="B24" s="34" t="s">
        <v>111</v>
      </c>
      <c r="C24" s="34"/>
      <c r="D24" s="34"/>
      <c r="E24" s="34"/>
      <c r="F24" s="34"/>
      <c r="G24" s="34"/>
      <c r="H24" s="34"/>
      <c r="I24" s="34"/>
      <c r="J24" s="34"/>
      <c r="K24" s="34"/>
      <c r="L24" s="34"/>
      <c r="M24" s="34"/>
      <c r="N24" s="34"/>
      <c r="O24" s="34"/>
      <c r="P24" s="34"/>
      <c r="Q24" s="34"/>
      <c r="R24" s="34"/>
      <c r="S24" s="29"/>
    </row>
    <row r="25" spans="1:22" ht="18.75" customHeight="1">
      <c r="A25" s="32"/>
      <c r="B25" s="176" t="s">
        <v>112</v>
      </c>
      <c r="C25" s="176"/>
      <c r="D25" s="176"/>
      <c r="E25" s="176"/>
      <c r="F25" s="176"/>
      <c r="G25" s="176"/>
      <c r="H25" s="176"/>
      <c r="I25" s="176"/>
      <c r="J25" s="176"/>
      <c r="K25" s="176"/>
      <c r="L25" s="176"/>
      <c r="M25" s="176"/>
      <c r="N25" s="176"/>
      <c r="O25" s="176"/>
      <c r="P25" s="176"/>
      <c r="Q25" s="176"/>
      <c r="R25" s="176"/>
      <c r="S25" s="33"/>
    </row>
    <row r="26" spans="1:22">
      <c r="A26" s="32"/>
      <c r="B26" s="176"/>
      <c r="C26" s="176"/>
      <c r="D26" s="176"/>
      <c r="E26" s="176"/>
      <c r="F26" s="176"/>
      <c r="G26" s="176"/>
      <c r="H26" s="176"/>
      <c r="I26" s="176"/>
      <c r="J26" s="176"/>
      <c r="K26" s="176"/>
      <c r="L26" s="176"/>
      <c r="M26" s="176"/>
      <c r="N26" s="176"/>
      <c r="O26" s="176"/>
      <c r="P26" s="176"/>
      <c r="Q26" s="176"/>
      <c r="R26" s="176"/>
      <c r="S26" s="33"/>
    </row>
    <row r="27" spans="1:22">
      <c r="A27" s="32"/>
      <c r="B27" s="180" t="s">
        <v>113</v>
      </c>
      <c r="C27" s="180"/>
      <c r="D27" s="180"/>
      <c r="E27" s="180"/>
      <c r="F27" s="180"/>
      <c r="G27" s="180"/>
      <c r="H27" s="180"/>
      <c r="I27" s="180"/>
      <c r="J27" s="180"/>
      <c r="K27" s="180"/>
      <c r="L27" s="180"/>
      <c r="M27" s="180"/>
      <c r="N27" s="180"/>
      <c r="O27" s="180"/>
      <c r="P27" s="180"/>
      <c r="Q27" s="180"/>
      <c r="R27" s="180"/>
      <c r="S27" s="29"/>
    </row>
    <row r="28" spans="1:22">
      <c r="A28" s="32"/>
      <c r="B28" s="180" t="s">
        <v>114</v>
      </c>
      <c r="C28" s="180"/>
      <c r="D28" s="180"/>
      <c r="E28" s="180"/>
      <c r="F28" s="180"/>
      <c r="G28" s="180"/>
      <c r="H28" s="180"/>
      <c r="I28" s="180"/>
      <c r="J28" s="180"/>
      <c r="K28" s="180"/>
      <c r="L28" s="180"/>
      <c r="M28" s="180"/>
      <c r="N28" s="180"/>
      <c r="O28" s="180"/>
      <c r="P28" s="180"/>
      <c r="Q28" s="180"/>
      <c r="R28" s="180"/>
      <c r="S28" s="29"/>
    </row>
    <row r="29" spans="1:22">
      <c r="A29" s="30"/>
      <c r="B29" s="29"/>
      <c r="C29" s="29"/>
      <c r="D29" s="29"/>
      <c r="E29" s="29"/>
      <c r="F29" s="29"/>
      <c r="G29" s="29"/>
      <c r="H29" s="29"/>
      <c r="I29" s="29"/>
      <c r="J29" s="29"/>
      <c r="K29" s="29"/>
      <c r="L29" s="29"/>
      <c r="M29" s="29"/>
      <c r="N29" s="29"/>
      <c r="O29" s="29"/>
      <c r="P29" s="29"/>
      <c r="Q29" s="29"/>
      <c r="R29" s="29"/>
      <c r="S29" s="29"/>
    </row>
    <row r="30" spans="1:22">
      <c r="A30" s="29" t="s">
        <v>115</v>
      </c>
      <c r="B30" s="30"/>
      <c r="C30" s="29"/>
      <c r="D30" s="29"/>
      <c r="E30" s="29"/>
      <c r="F30" s="29"/>
      <c r="G30" s="29"/>
      <c r="H30" s="29"/>
      <c r="I30" s="29"/>
      <c r="J30" s="29"/>
      <c r="K30" s="29"/>
      <c r="L30" s="29"/>
      <c r="M30" s="29"/>
      <c r="N30" s="29"/>
      <c r="O30" s="29"/>
      <c r="P30" s="29"/>
      <c r="Q30" s="29"/>
      <c r="R30" s="29"/>
      <c r="S30" s="29"/>
    </row>
    <row r="31" spans="1:22">
      <c r="A31" s="30"/>
      <c r="B31" s="29" t="s">
        <v>116</v>
      </c>
      <c r="C31" s="29"/>
      <c r="D31" s="29"/>
      <c r="E31" s="29"/>
      <c r="F31" s="29"/>
      <c r="G31" s="29"/>
      <c r="H31" s="29"/>
      <c r="I31" s="29"/>
      <c r="J31" s="29"/>
      <c r="K31" s="29"/>
      <c r="L31" s="29"/>
      <c r="M31" s="29"/>
      <c r="N31" s="29"/>
      <c r="O31" s="29"/>
      <c r="P31" s="29"/>
      <c r="Q31" s="29"/>
      <c r="R31" s="29"/>
      <c r="S31" s="29"/>
    </row>
    <row r="32" spans="1:22">
      <c r="A32" s="30"/>
      <c r="B32" s="29"/>
      <c r="C32" s="29"/>
      <c r="D32" s="29"/>
      <c r="E32" s="29"/>
      <c r="F32" s="29"/>
      <c r="G32" s="29"/>
      <c r="H32" s="29"/>
      <c r="I32" s="29"/>
      <c r="J32" s="29"/>
      <c r="K32" s="29"/>
      <c r="L32" s="29"/>
      <c r="M32" s="29"/>
      <c r="N32" s="29"/>
      <c r="O32" s="29"/>
      <c r="P32" s="29"/>
      <c r="Q32" s="29"/>
      <c r="R32" s="29"/>
      <c r="S32" s="30"/>
    </row>
    <row r="33" spans="1:19">
      <c r="A33" s="30"/>
      <c r="B33" s="29"/>
      <c r="C33" s="29"/>
      <c r="D33" s="29"/>
      <c r="E33" s="29"/>
      <c r="F33" s="29"/>
      <c r="G33" s="29"/>
      <c r="H33" s="29"/>
      <c r="I33" s="29"/>
      <c r="J33" s="29"/>
      <c r="K33" s="29"/>
      <c r="L33" s="29"/>
      <c r="M33" s="181" t="s">
        <v>117</v>
      </c>
      <c r="N33" s="181"/>
      <c r="O33" s="181"/>
      <c r="P33" s="181"/>
      <c r="Q33" s="181"/>
      <c r="R33" s="29"/>
      <c r="S33" s="30"/>
    </row>
    <row r="34" spans="1:19">
      <c r="A34" s="30"/>
      <c r="B34" s="29"/>
      <c r="C34" s="29"/>
      <c r="D34" s="29"/>
      <c r="E34" s="29"/>
      <c r="F34" s="29"/>
      <c r="G34" s="29"/>
      <c r="H34" s="29"/>
      <c r="I34" s="29"/>
      <c r="J34" s="29"/>
      <c r="K34" s="29"/>
      <c r="L34" s="29"/>
      <c r="M34" s="29"/>
      <c r="N34" s="29"/>
      <c r="O34" s="29"/>
      <c r="P34" s="29"/>
      <c r="Q34" s="29"/>
      <c r="R34" s="29"/>
      <c r="S34" s="30"/>
    </row>
    <row r="35" spans="1:19">
      <c r="A35" s="30"/>
      <c r="B35" s="29" t="s">
        <v>118</v>
      </c>
      <c r="C35" s="29"/>
      <c r="D35" s="29"/>
      <c r="E35" s="29"/>
      <c r="F35" s="29"/>
      <c r="G35" s="29"/>
      <c r="H35" s="29"/>
      <c r="I35" s="29"/>
      <c r="J35" s="29"/>
      <c r="K35" s="29"/>
      <c r="L35" s="29"/>
      <c r="M35" s="29"/>
      <c r="N35" s="29"/>
      <c r="O35" s="29"/>
      <c r="P35" s="29"/>
      <c r="Q35" s="29"/>
      <c r="R35" s="29"/>
      <c r="S35" s="30"/>
    </row>
    <row r="36" spans="1:19">
      <c r="A36" s="30"/>
      <c r="B36" s="29"/>
      <c r="C36" s="29"/>
      <c r="D36" s="29"/>
      <c r="E36" s="29"/>
      <c r="F36" s="29"/>
      <c r="G36" s="29"/>
      <c r="H36" s="29"/>
      <c r="I36" s="29"/>
      <c r="J36" s="29"/>
      <c r="K36" s="29"/>
      <c r="L36" s="29"/>
      <c r="M36" s="29"/>
      <c r="N36" s="29"/>
      <c r="O36" s="29"/>
      <c r="P36" s="29"/>
      <c r="Q36" s="29"/>
      <c r="R36" s="29"/>
      <c r="S36" s="30"/>
    </row>
    <row r="37" spans="1:19">
      <c r="A37" s="30"/>
      <c r="B37" s="29"/>
      <c r="C37" s="29"/>
      <c r="D37" s="29"/>
      <c r="E37" s="29"/>
      <c r="F37" s="29"/>
      <c r="G37" s="29"/>
      <c r="H37" s="29"/>
      <c r="I37" s="29" t="s">
        <v>119</v>
      </c>
      <c r="K37" s="29"/>
      <c r="L37" s="29"/>
      <c r="M37" s="29"/>
      <c r="N37" s="29"/>
      <c r="O37" s="29"/>
      <c r="P37" s="29"/>
      <c r="Q37" s="29"/>
      <c r="R37" s="29"/>
      <c r="S37" s="30"/>
    </row>
    <row r="38" spans="1:19" ht="29.25" customHeight="1">
      <c r="A38" s="30"/>
      <c r="B38" s="29"/>
      <c r="C38" s="29"/>
      <c r="D38" s="29"/>
      <c r="E38" s="29"/>
      <c r="F38" s="29"/>
      <c r="G38" s="29"/>
      <c r="H38" s="29"/>
      <c r="I38" s="29"/>
      <c r="J38" s="182" t="s">
        <v>120</v>
      </c>
      <c r="K38" s="182"/>
      <c r="L38" s="179"/>
      <c r="M38" s="179"/>
      <c r="N38" s="179"/>
      <c r="O38" s="179"/>
      <c r="P38" s="179"/>
      <c r="Q38" s="179"/>
      <c r="R38" s="179"/>
      <c r="S38" s="30"/>
    </row>
    <row r="39" spans="1:19" ht="29.25" customHeight="1">
      <c r="A39" s="30"/>
      <c r="B39" s="29"/>
      <c r="C39" s="29"/>
      <c r="D39" s="29"/>
      <c r="E39" s="29"/>
      <c r="F39" s="29"/>
      <c r="G39" s="29"/>
      <c r="H39" s="29"/>
      <c r="I39" s="29"/>
      <c r="J39" s="178" t="s">
        <v>121</v>
      </c>
      <c r="K39" s="178"/>
      <c r="L39" s="179"/>
      <c r="M39" s="179"/>
      <c r="N39" s="179"/>
      <c r="O39" s="179"/>
      <c r="P39" s="179"/>
      <c r="Q39" s="179"/>
      <c r="R39" s="179"/>
      <c r="S39" s="30"/>
    </row>
    <row r="40" spans="1:19">
      <c r="B40" s="29"/>
      <c r="C40" s="29"/>
      <c r="D40" s="29"/>
      <c r="E40" s="29"/>
      <c r="F40" s="29"/>
      <c r="G40" s="29"/>
      <c r="H40" s="29"/>
      <c r="I40" s="29"/>
      <c r="J40" s="29"/>
      <c r="K40" s="29"/>
      <c r="L40" s="29"/>
      <c r="M40" s="29"/>
      <c r="N40" s="29"/>
      <c r="O40" s="29"/>
      <c r="P40" s="29"/>
      <c r="Q40" s="29"/>
      <c r="R40" s="29"/>
      <c r="S40" s="29"/>
    </row>
    <row r="41" spans="1:19">
      <c r="B41" s="29"/>
      <c r="C41" s="29"/>
      <c r="D41" s="29"/>
      <c r="E41" s="29"/>
      <c r="F41" s="29"/>
      <c r="G41" s="29"/>
      <c r="H41" s="29"/>
      <c r="I41" s="29"/>
      <c r="J41" s="29"/>
      <c r="K41" s="29"/>
      <c r="L41" s="29"/>
      <c r="M41" s="29"/>
      <c r="N41" s="29"/>
      <c r="O41" s="29"/>
      <c r="P41" s="29"/>
      <c r="Q41" s="29"/>
      <c r="R41" s="29"/>
      <c r="S41" s="29"/>
    </row>
  </sheetData>
  <mergeCells count="20">
    <mergeCell ref="J39:K39"/>
    <mergeCell ref="L39:R39"/>
    <mergeCell ref="B25:R26"/>
    <mergeCell ref="B27:R27"/>
    <mergeCell ref="B28:R28"/>
    <mergeCell ref="M33:Q33"/>
    <mergeCell ref="J38:K38"/>
    <mergeCell ref="L38:R38"/>
    <mergeCell ref="B22:R22"/>
    <mergeCell ref="A3:R4"/>
    <mergeCell ref="A6:R10"/>
    <mergeCell ref="B13:R13"/>
    <mergeCell ref="B14:R14"/>
    <mergeCell ref="B15:R15"/>
    <mergeCell ref="B16:R16"/>
    <mergeCell ref="B17:R17"/>
    <mergeCell ref="B18:R18"/>
    <mergeCell ref="B19:R19"/>
    <mergeCell ref="B20:R20"/>
    <mergeCell ref="B21:R21"/>
  </mergeCells>
  <phoneticPr fontId="1"/>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2">
              <controlPr defaultSize="0" autoFill="0" autoLine="0" autoPict="0">
                <anchor moveWithCells="1">
                  <from>
                    <xdr:col>0</xdr:col>
                    <xdr:colOff>165100</xdr:colOff>
                    <xdr:row>12</xdr:row>
                    <xdr:rowOff>50800</xdr:rowOff>
                  </from>
                  <to>
                    <xdr:col>1</xdr:col>
                    <xdr:colOff>50800</xdr:colOff>
                    <xdr:row>13</xdr:row>
                    <xdr:rowOff>0</xdr:rowOff>
                  </to>
                </anchor>
              </controlPr>
            </control>
          </mc:Choice>
        </mc:AlternateContent>
        <mc:AlternateContent xmlns:mc="http://schemas.openxmlformats.org/markup-compatibility/2006">
          <mc:Choice Requires="x14">
            <control shapeId="11266" r:id="rId5" name="チェック 6">
              <controlPr defaultSize="0" autoFill="0" autoLine="0" autoPict="0">
                <anchor moveWithCells="1">
                  <from>
                    <xdr:col>0</xdr:col>
                    <xdr:colOff>165100</xdr:colOff>
                    <xdr:row>13</xdr:row>
                    <xdr:rowOff>31750</xdr:rowOff>
                  </from>
                  <to>
                    <xdr:col>1</xdr:col>
                    <xdr:colOff>50800</xdr:colOff>
                    <xdr:row>13</xdr:row>
                    <xdr:rowOff>228600</xdr:rowOff>
                  </to>
                </anchor>
              </controlPr>
            </control>
          </mc:Choice>
        </mc:AlternateContent>
        <mc:AlternateContent xmlns:mc="http://schemas.openxmlformats.org/markup-compatibility/2006">
          <mc:Choice Requires="x14">
            <control shapeId="11267" r:id="rId6" name="チェック 8">
              <controlPr defaultSize="0" autoFill="0" autoLine="0" autoPict="0">
                <anchor moveWithCells="1">
                  <from>
                    <xdr:col>0</xdr:col>
                    <xdr:colOff>171450</xdr:colOff>
                    <xdr:row>16</xdr:row>
                    <xdr:rowOff>38100</xdr:rowOff>
                  </from>
                  <to>
                    <xdr:col>1</xdr:col>
                    <xdr:colOff>57150</xdr:colOff>
                    <xdr:row>16</xdr:row>
                    <xdr:rowOff>228600</xdr:rowOff>
                  </to>
                </anchor>
              </controlPr>
            </control>
          </mc:Choice>
        </mc:AlternateContent>
        <mc:AlternateContent xmlns:mc="http://schemas.openxmlformats.org/markup-compatibility/2006">
          <mc:Choice Requires="x14">
            <control shapeId="11268" r:id="rId7" name="チェック 10">
              <controlPr defaultSize="0" autoFill="0" autoLine="0" autoPict="0">
                <anchor moveWithCells="1">
                  <from>
                    <xdr:col>0</xdr:col>
                    <xdr:colOff>165100</xdr:colOff>
                    <xdr:row>26</xdr:row>
                    <xdr:rowOff>0</xdr:rowOff>
                  </from>
                  <to>
                    <xdr:col>1</xdr:col>
                    <xdr:colOff>50800</xdr:colOff>
                    <xdr:row>26</xdr:row>
                    <xdr:rowOff>190500</xdr:rowOff>
                  </to>
                </anchor>
              </controlPr>
            </control>
          </mc:Choice>
        </mc:AlternateContent>
        <mc:AlternateContent xmlns:mc="http://schemas.openxmlformats.org/markup-compatibility/2006">
          <mc:Choice Requires="x14">
            <control shapeId="11269" r:id="rId8" name="チェック 12">
              <controlPr defaultSize="0" autoFill="0" autoLine="0" autoPict="0">
                <anchor moveWithCells="1">
                  <from>
                    <xdr:col>0</xdr:col>
                    <xdr:colOff>165100</xdr:colOff>
                    <xdr:row>27</xdr:row>
                    <xdr:rowOff>19050</xdr:rowOff>
                  </from>
                  <to>
                    <xdr:col>1</xdr:col>
                    <xdr:colOff>50800</xdr:colOff>
                    <xdr:row>27</xdr:row>
                    <xdr:rowOff>209550</xdr:rowOff>
                  </to>
                </anchor>
              </controlPr>
            </control>
          </mc:Choice>
        </mc:AlternateContent>
        <mc:AlternateContent xmlns:mc="http://schemas.openxmlformats.org/markup-compatibility/2006">
          <mc:Choice Requires="x14">
            <control shapeId="11270" r:id="rId9" name="チェック 13">
              <controlPr defaultSize="0" autoFill="0" autoLine="0" autoPict="0">
                <anchor moveWithCells="1">
                  <from>
                    <xdr:col>0</xdr:col>
                    <xdr:colOff>165100</xdr:colOff>
                    <xdr:row>17</xdr:row>
                    <xdr:rowOff>19050</xdr:rowOff>
                  </from>
                  <to>
                    <xdr:col>1</xdr:col>
                    <xdr:colOff>50800</xdr:colOff>
                    <xdr:row>17</xdr:row>
                    <xdr:rowOff>209550</xdr:rowOff>
                  </to>
                </anchor>
              </controlPr>
            </control>
          </mc:Choice>
        </mc:AlternateContent>
        <mc:AlternateContent xmlns:mc="http://schemas.openxmlformats.org/markup-compatibility/2006">
          <mc:Choice Requires="x14">
            <control shapeId="11271" r:id="rId10" name="チェック 14">
              <controlPr defaultSize="0" autoFill="0" autoLine="0" autoPict="0">
                <anchor moveWithCells="1">
                  <from>
                    <xdr:col>0</xdr:col>
                    <xdr:colOff>165100</xdr:colOff>
                    <xdr:row>18</xdr:row>
                    <xdr:rowOff>19050</xdr:rowOff>
                  </from>
                  <to>
                    <xdr:col>1</xdr:col>
                    <xdr:colOff>50800</xdr:colOff>
                    <xdr:row>18</xdr:row>
                    <xdr:rowOff>209550</xdr:rowOff>
                  </to>
                </anchor>
              </controlPr>
            </control>
          </mc:Choice>
        </mc:AlternateContent>
        <mc:AlternateContent xmlns:mc="http://schemas.openxmlformats.org/markup-compatibility/2006">
          <mc:Choice Requires="x14">
            <control shapeId="11272" r:id="rId11" name="チェック 15">
              <controlPr defaultSize="0" autoFill="0" autoLine="0" autoPict="0">
                <anchor moveWithCells="1">
                  <from>
                    <xdr:col>0</xdr:col>
                    <xdr:colOff>165100</xdr:colOff>
                    <xdr:row>24</xdr:row>
                    <xdr:rowOff>76200</xdr:rowOff>
                  </from>
                  <to>
                    <xdr:col>1</xdr:col>
                    <xdr:colOff>50800</xdr:colOff>
                    <xdr:row>25</xdr:row>
                    <xdr:rowOff>19050</xdr:rowOff>
                  </to>
                </anchor>
              </controlPr>
            </control>
          </mc:Choice>
        </mc:AlternateContent>
        <mc:AlternateContent xmlns:mc="http://schemas.openxmlformats.org/markup-compatibility/2006">
          <mc:Choice Requires="x14">
            <control shapeId="11273" r:id="rId12" name="チェック 17">
              <controlPr defaultSize="0" autoFill="0" autoLine="0" autoPict="0">
                <anchor moveWithCells="1">
                  <from>
                    <xdr:col>0</xdr:col>
                    <xdr:colOff>165100</xdr:colOff>
                    <xdr:row>20</xdr:row>
                    <xdr:rowOff>50800</xdr:rowOff>
                  </from>
                  <to>
                    <xdr:col>1</xdr:col>
                    <xdr:colOff>50800</xdr:colOff>
                    <xdr:row>21</xdr:row>
                    <xdr:rowOff>0</xdr:rowOff>
                  </to>
                </anchor>
              </controlPr>
            </control>
          </mc:Choice>
        </mc:AlternateContent>
        <mc:AlternateContent xmlns:mc="http://schemas.openxmlformats.org/markup-compatibility/2006">
          <mc:Choice Requires="x14">
            <control shapeId="11274" r:id="rId13" name="チェック 18">
              <controlPr defaultSize="0" autoFill="0" autoLine="0" autoPict="0">
                <anchor moveWithCells="1">
                  <from>
                    <xdr:col>0</xdr:col>
                    <xdr:colOff>165100</xdr:colOff>
                    <xdr:row>14</xdr:row>
                    <xdr:rowOff>19050</xdr:rowOff>
                  </from>
                  <to>
                    <xdr:col>1</xdr:col>
                    <xdr:colOff>50800</xdr:colOff>
                    <xdr:row>14</xdr:row>
                    <xdr:rowOff>209550</xdr:rowOff>
                  </to>
                </anchor>
              </controlPr>
            </control>
          </mc:Choice>
        </mc:AlternateContent>
        <mc:AlternateContent xmlns:mc="http://schemas.openxmlformats.org/markup-compatibility/2006">
          <mc:Choice Requires="x14">
            <control shapeId="11275" r:id="rId14" name="チェック 19">
              <controlPr defaultSize="0" autoFill="0" autoLine="0" autoPict="0">
                <anchor moveWithCells="1">
                  <from>
                    <xdr:col>0</xdr:col>
                    <xdr:colOff>165100</xdr:colOff>
                    <xdr:row>15</xdr:row>
                    <xdr:rowOff>38100</xdr:rowOff>
                  </from>
                  <to>
                    <xdr:col>1</xdr:col>
                    <xdr:colOff>50800</xdr:colOff>
                    <xdr:row>16</xdr:row>
                    <xdr:rowOff>0</xdr:rowOff>
                  </to>
                </anchor>
              </controlPr>
            </control>
          </mc:Choice>
        </mc:AlternateContent>
        <mc:AlternateContent xmlns:mc="http://schemas.openxmlformats.org/markup-compatibility/2006">
          <mc:Choice Requires="x14">
            <control shapeId="11276" r:id="rId15" name="チェック 20">
              <controlPr defaultSize="0" autoFill="0" autoLine="0" autoPict="0">
                <anchor moveWithCells="1">
                  <from>
                    <xdr:col>0</xdr:col>
                    <xdr:colOff>184150</xdr:colOff>
                    <xdr:row>30</xdr:row>
                    <xdr:rowOff>38100</xdr:rowOff>
                  </from>
                  <to>
                    <xdr:col>1</xdr:col>
                    <xdr:colOff>69850</xdr:colOff>
                    <xdr:row>31</xdr:row>
                    <xdr:rowOff>0</xdr:rowOff>
                  </to>
                </anchor>
              </controlPr>
            </control>
          </mc:Choice>
        </mc:AlternateContent>
        <mc:AlternateContent xmlns:mc="http://schemas.openxmlformats.org/markup-compatibility/2006">
          <mc:Choice Requires="x14">
            <control shapeId="11277" r:id="rId16" name="チェック 26">
              <controlPr defaultSize="0" autoFill="0" autoLine="0" autoPict="0">
                <anchor moveWithCells="1">
                  <from>
                    <xdr:col>0</xdr:col>
                    <xdr:colOff>165100</xdr:colOff>
                    <xdr:row>19</xdr:row>
                    <xdr:rowOff>19050</xdr:rowOff>
                  </from>
                  <to>
                    <xdr:col>1</xdr:col>
                    <xdr:colOff>50800</xdr:colOff>
                    <xdr:row>19</xdr:row>
                    <xdr:rowOff>209550</xdr:rowOff>
                  </to>
                </anchor>
              </controlPr>
            </control>
          </mc:Choice>
        </mc:AlternateContent>
        <mc:AlternateContent xmlns:mc="http://schemas.openxmlformats.org/markup-compatibility/2006">
          <mc:Choice Requires="x14">
            <control shapeId="11278" r:id="rId17" name="チェック 27">
              <controlPr defaultSize="0" autoFill="0" autoLine="0" autoPict="0">
                <anchor moveWithCells="1">
                  <from>
                    <xdr:col>0</xdr:col>
                    <xdr:colOff>171450</xdr:colOff>
                    <xdr:row>22</xdr:row>
                    <xdr:rowOff>38100</xdr:rowOff>
                  </from>
                  <to>
                    <xdr:col>1</xdr:col>
                    <xdr:colOff>57150</xdr:colOff>
                    <xdr:row>22</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307F-261F-4D2F-85BB-50B1D3874925}">
  <sheetPr>
    <tabColor rgb="FF00B0F0"/>
    <pageSetUpPr fitToPage="1"/>
  </sheetPr>
  <dimension ref="A1:AA141"/>
  <sheetViews>
    <sheetView view="pageBreakPreview" topLeftCell="A13" zoomScaleNormal="100" zoomScaleSheetLayoutView="100" zoomScalePageLayoutView="145" workbookViewId="0">
      <selection activeCell="J26" sqref="J26:R27"/>
    </sheetView>
  </sheetViews>
  <sheetFormatPr defaultColWidth="8.58203125" defaultRowHeight="18"/>
  <cols>
    <col min="1" max="18" width="4.25" style="134" customWidth="1"/>
    <col min="19" max="26" width="4.25" style="31" customWidth="1"/>
    <col min="27" max="16384" width="8.58203125" style="31"/>
  </cols>
  <sheetData>
    <row r="1" spans="1:24">
      <c r="A1" s="99" t="s">
        <v>122</v>
      </c>
      <c r="B1" s="99"/>
      <c r="C1" s="99"/>
      <c r="D1" s="99"/>
      <c r="E1" s="101"/>
      <c r="F1" s="101"/>
      <c r="G1" s="101"/>
      <c r="H1" s="101"/>
      <c r="I1" s="101"/>
      <c r="J1" s="101"/>
      <c r="K1" s="101"/>
      <c r="L1" s="101"/>
      <c r="M1" s="101"/>
      <c r="N1" s="101"/>
      <c r="O1" s="101"/>
      <c r="P1" s="101"/>
      <c r="Q1" s="101"/>
      <c r="R1" s="101"/>
    </row>
    <row r="2" spans="1:24">
      <c r="A2" s="99"/>
      <c r="B2" s="99"/>
      <c r="C2" s="99"/>
      <c r="D2" s="99"/>
      <c r="E2" s="101"/>
      <c r="F2" s="101"/>
      <c r="G2" s="101"/>
      <c r="H2" s="101"/>
      <c r="I2" s="101"/>
      <c r="J2" s="101"/>
      <c r="K2" s="101"/>
      <c r="L2" s="101"/>
      <c r="M2" s="101"/>
      <c r="N2" s="101"/>
      <c r="O2" s="101"/>
      <c r="P2" s="101"/>
      <c r="Q2" s="101"/>
      <c r="R2" s="101"/>
    </row>
    <row r="3" spans="1:24">
      <c r="A3" s="254" t="s">
        <v>123</v>
      </c>
      <c r="B3" s="254"/>
      <c r="C3" s="254"/>
      <c r="D3" s="254"/>
      <c r="E3" s="254"/>
      <c r="F3" s="254"/>
      <c r="G3" s="254"/>
      <c r="H3" s="254"/>
      <c r="I3" s="254"/>
      <c r="J3" s="254"/>
      <c r="K3" s="254"/>
      <c r="L3" s="254"/>
      <c r="M3" s="254"/>
      <c r="N3" s="254"/>
      <c r="O3" s="254"/>
      <c r="P3" s="254"/>
      <c r="Q3" s="254"/>
      <c r="R3" s="254"/>
    </row>
    <row r="4" spans="1:24">
      <c r="A4" s="102"/>
      <c r="B4" s="101"/>
      <c r="C4" s="101"/>
      <c r="D4" s="101"/>
      <c r="E4" s="101"/>
      <c r="F4" s="101"/>
      <c r="G4" s="101"/>
      <c r="H4" s="101"/>
      <c r="I4" s="101"/>
      <c r="J4" s="101"/>
      <c r="K4" s="101"/>
      <c r="L4" s="101"/>
      <c r="M4" s="101"/>
      <c r="N4" s="101"/>
      <c r="O4" s="101"/>
      <c r="P4" s="101"/>
      <c r="Q4" s="101"/>
      <c r="R4" s="101"/>
    </row>
    <row r="5" spans="1:24">
      <c r="A5" s="101" t="s">
        <v>124</v>
      </c>
      <c r="B5" s="101"/>
      <c r="C5" s="101"/>
      <c r="D5" s="101"/>
      <c r="E5" s="101"/>
      <c r="F5" s="101"/>
      <c r="G5" s="101"/>
      <c r="H5" s="101"/>
      <c r="I5" s="101"/>
      <c r="J5" s="101"/>
      <c r="K5" s="101"/>
      <c r="L5" s="101"/>
      <c r="M5" s="101"/>
      <c r="N5" s="101"/>
      <c r="O5" s="101"/>
      <c r="P5" s="101"/>
      <c r="Q5" s="101"/>
      <c r="R5" s="101"/>
    </row>
    <row r="6" spans="1:24">
      <c r="A6" s="201" t="s">
        <v>125</v>
      </c>
      <c r="B6" s="202"/>
      <c r="C6" s="202"/>
      <c r="D6" s="202"/>
      <c r="E6" s="203"/>
      <c r="F6" s="255"/>
      <c r="G6" s="255"/>
      <c r="H6" s="255"/>
      <c r="I6" s="255"/>
      <c r="J6" s="255"/>
      <c r="K6" s="255"/>
      <c r="L6" s="255"/>
      <c r="M6" s="255"/>
      <c r="N6" s="255"/>
      <c r="O6" s="255"/>
      <c r="P6" s="255"/>
      <c r="Q6" s="255"/>
      <c r="R6" s="255"/>
    </row>
    <row r="7" spans="1:24">
      <c r="A7" s="256" t="s">
        <v>126</v>
      </c>
      <c r="B7" s="257"/>
      <c r="C7" s="257"/>
      <c r="D7" s="257"/>
      <c r="E7" s="258"/>
      <c r="F7" s="259"/>
      <c r="G7" s="260"/>
      <c r="H7" s="260"/>
      <c r="I7" s="260"/>
      <c r="J7" s="260"/>
      <c r="K7" s="260"/>
      <c r="L7" s="260"/>
      <c r="M7" s="260"/>
      <c r="N7" s="260"/>
      <c r="O7" s="260"/>
      <c r="P7" s="260"/>
      <c r="Q7" s="260"/>
      <c r="R7" s="261"/>
    </row>
    <row r="8" spans="1:24">
      <c r="A8" s="204"/>
      <c r="B8" s="205"/>
      <c r="C8" s="205"/>
      <c r="D8" s="205"/>
      <c r="E8" s="206"/>
      <c r="F8" s="210"/>
      <c r="G8" s="211"/>
      <c r="H8" s="211"/>
      <c r="I8" s="211"/>
      <c r="J8" s="211"/>
      <c r="K8" s="211"/>
      <c r="L8" s="211"/>
      <c r="M8" s="211"/>
      <c r="N8" s="211"/>
      <c r="O8" s="211"/>
      <c r="P8" s="211"/>
      <c r="Q8" s="211"/>
      <c r="R8" s="212"/>
    </row>
    <row r="9" spans="1:24">
      <c r="A9" s="201" t="s">
        <v>127</v>
      </c>
      <c r="B9" s="202"/>
      <c r="C9" s="202"/>
      <c r="D9" s="202"/>
      <c r="E9" s="203"/>
      <c r="F9" s="103" t="s">
        <v>128</v>
      </c>
      <c r="G9" s="208"/>
      <c r="H9" s="208"/>
      <c r="I9" s="208"/>
      <c r="J9" s="208"/>
      <c r="K9" s="208"/>
      <c r="L9" s="208"/>
      <c r="M9" s="208"/>
      <c r="N9" s="208"/>
      <c r="O9" s="208"/>
      <c r="P9" s="208"/>
      <c r="Q9" s="208"/>
      <c r="R9" s="209"/>
    </row>
    <row r="10" spans="1:24">
      <c r="A10" s="204"/>
      <c r="B10" s="205"/>
      <c r="C10" s="205"/>
      <c r="D10" s="205"/>
      <c r="E10" s="206"/>
      <c r="F10" s="210"/>
      <c r="G10" s="211"/>
      <c r="H10" s="211"/>
      <c r="I10" s="211"/>
      <c r="J10" s="211"/>
      <c r="K10" s="211"/>
      <c r="L10" s="211"/>
      <c r="M10" s="211"/>
      <c r="N10" s="211"/>
      <c r="O10" s="211"/>
      <c r="P10" s="211"/>
      <c r="Q10" s="211"/>
      <c r="R10" s="212"/>
    </row>
    <row r="11" spans="1:24">
      <c r="A11" s="201" t="s">
        <v>129</v>
      </c>
      <c r="B11" s="202"/>
      <c r="C11" s="202"/>
      <c r="D11" s="202"/>
      <c r="E11" s="203"/>
      <c r="F11" s="207"/>
      <c r="G11" s="208"/>
      <c r="H11" s="208"/>
      <c r="I11" s="208"/>
      <c r="J11" s="208"/>
      <c r="K11" s="208"/>
      <c r="L11" s="208"/>
      <c r="M11" s="208"/>
      <c r="N11" s="208"/>
      <c r="O11" s="208"/>
      <c r="P11" s="208"/>
      <c r="Q11" s="208"/>
      <c r="R11" s="209"/>
    </row>
    <row r="12" spans="1:24">
      <c r="A12" s="204"/>
      <c r="B12" s="205"/>
      <c r="C12" s="205"/>
      <c r="D12" s="205"/>
      <c r="E12" s="206"/>
      <c r="F12" s="210"/>
      <c r="G12" s="211"/>
      <c r="H12" s="211"/>
      <c r="I12" s="211"/>
      <c r="J12" s="211"/>
      <c r="K12" s="211"/>
      <c r="L12" s="211"/>
      <c r="M12" s="211"/>
      <c r="N12" s="211"/>
      <c r="O12" s="211"/>
      <c r="P12" s="211"/>
      <c r="Q12" s="211"/>
      <c r="R12" s="212"/>
    </row>
    <row r="13" spans="1:24">
      <c r="A13" s="42"/>
      <c r="B13" s="42"/>
      <c r="C13" s="42"/>
      <c r="D13" s="42"/>
      <c r="E13" s="42"/>
      <c r="F13" s="42"/>
      <c r="G13" s="42"/>
      <c r="H13" s="42"/>
      <c r="I13" s="42"/>
      <c r="J13" s="42"/>
      <c r="K13" s="42"/>
      <c r="L13" s="42"/>
      <c r="M13" s="42"/>
      <c r="N13" s="42"/>
      <c r="O13" s="42"/>
      <c r="P13" s="42"/>
      <c r="Q13" s="42"/>
      <c r="R13" s="42"/>
    </row>
    <row r="14" spans="1:24">
      <c r="A14" s="42" t="s">
        <v>130</v>
      </c>
      <c r="B14" s="42"/>
      <c r="C14" s="42"/>
      <c r="D14" s="42"/>
      <c r="E14" s="42"/>
      <c r="F14" s="42"/>
      <c r="G14" s="42"/>
      <c r="H14" s="42"/>
      <c r="I14" s="42"/>
      <c r="J14" s="42"/>
      <c r="K14" s="42"/>
      <c r="L14" s="42"/>
      <c r="M14" s="42"/>
      <c r="N14" s="42"/>
      <c r="O14" s="42"/>
      <c r="P14" s="42"/>
      <c r="Q14" s="42"/>
      <c r="R14" s="42"/>
    </row>
    <row r="15" spans="1:24" ht="18.75" customHeight="1">
      <c r="A15" s="187" t="s">
        <v>131</v>
      </c>
      <c r="B15" s="188"/>
      <c r="C15" s="188"/>
      <c r="D15" s="188"/>
      <c r="E15" s="189"/>
      <c r="F15" s="207" t="s">
        <v>132</v>
      </c>
      <c r="G15" s="208"/>
      <c r="H15" s="208"/>
      <c r="I15" s="208"/>
      <c r="J15" s="208"/>
      <c r="K15" s="208"/>
      <c r="L15" s="208"/>
      <c r="M15" s="208"/>
      <c r="N15" s="208"/>
      <c r="O15" s="208"/>
      <c r="P15" s="208"/>
      <c r="Q15" s="208"/>
      <c r="R15" s="209"/>
      <c r="T15" s="66"/>
      <c r="U15"/>
      <c r="V15"/>
      <c r="W15"/>
      <c r="X15"/>
    </row>
    <row r="16" spans="1:24">
      <c r="A16" s="213"/>
      <c r="B16" s="214"/>
      <c r="C16" s="214"/>
      <c r="D16" s="214"/>
      <c r="E16" s="215"/>
      <c r="F16" s="210" t="s">
        <v>133</v>
      </c>
      <c r="G16" s="211"/>
      <c r="H16" s="211"/>
      <c r="I16" s="211"/>
      <c r="J16" s="211"/>
      <c r="K16" s="211"/>
      <c r="L16" s="211"/>
      <c r="M16" s="211"/>
      <c r="N16" s="211"/>
      <c r="O16" s="211"/>
      <c r="P16" s="211"/>
      <c r="Q16" s="211"/>
      <c r="R16" s="212"/>
      <c r="T16"/>
      <c r="U16"/>
      <c r="V16"/>
      <c r="W16"/>
      <c r="X16"/>
    </row>
    <row r="17" spans="1:24" ht="18.75" customHeight="1">
      <c r="A17" s="187" t="s">
        <v>287</v>
      </c>
      <c r="B17" s="188"/>
      <c r="C17" s="188"/>
      <c r="D17" s="188"/>
      <c r="E17" s="189"/>
      <c r="F17" s="187" t="s">
        <v>191</v>
      </c>
      <c r="G17" s="202"/>
      <c r="H17" s="202"/>
      <c r="I17" s="203"/>
      <c r="J17" s="103" t="s">
        <v>253</v>
      </c>
      <c r="K17" s="208"/>
      <c r="L17" s="208"/>
      <c r="M17" s="208"/>
      <c r="N17" s="208"/>
      <c r="O17" s="208"/>
      <c r="P17" s="208"/>
      <c r="Q17" s="208"/>
      <c r="R17" s="209"/>
      <c r="S17" s="69"/>
      <c r="T17"/>
      <c r="U17"/>
      <c r="V17"/>
      <c r="W17"/>
      <c r="X17"/>
    </row>
    <row r="18" spans="1:24" ht="18.75" customHeight="1">
      <c r="A18" s="213"/>
      <c r="B18" s="219"/>
      <c r="C18" s="219"/>
      <c r="D18" s="219"/>
      <c r="E18" s="215"/>
      <c r="F18" s="213"/>
      <c r="G18" s="281"/>
      <c r="H18" s="281"/>
      <c r="I18" s="282"/>
      <c r="J18" s="222"/>
      <c r="K18" s="223"/>
      <c r="L18" s="223"/>
      <c r="M18" s="223"/>
      <c r="N18" s="223"/>
      <c r="O18" s="223"/>
      <c r="P18" s="223"/>
      <c r="Q18" s="223"/>
      <c r="R18" s="224"/>
      <c r="T18"/>
      <c r="U18"/>
      <c r="V18"/>
      <c r="W18"/>
      <c r="X18"/>
    </row>
    <row r="19" spans="1:24" ht="18.75" customHeight="1">
      <c r="A19" s="213"/>
      <c r="B19" s="219"/>
      <c r="C19" s="219"/>
      <c r="D19" s="219"/>
      <c r="E19" s="215"/>
      <c r="F19" s="296" t="s">
        <v>268</v>
      </c>
      <c r="G19" s="237"/>
      <c r="H19" s="237"/>
      <c r="I19" s="237"/>
      <c r="J19" s="251"/>
      <c r="K19" s="252"/>
      <c r="L19" s="252"/>
      <c r="M19" s="252"/>
      <c r="N19" s="252"/>
      <c r="O19" s="252"/>
      <c r="P19" s="252"/>
      <c r="Q19" s="252"/>
      <c r="R19" s="297"/>
      <c r="T19"/>
      <c r="U19"/>
      <c r="V19"/>
      <c r="W19"/>
      <c r="X19"/>
    </row>
    <row r="20" spans="1:24" ht="18.75" customHeight="1">
      <c r="A20" s="213"/>
      <c r="B20" s="219"/>
      <c r="C20" s="219"/>
      <c r="D20" s="219"/>
      <c r="E20" s="215"/>
      <c r="F20" s="185"/>
      <c r="G20" s="232" t="s">
        <v>267</v>
      </c>
      <c r="H20" s="233"/>
      <c r="I20" s="234"/>
      <c r="J20" s="196" t="s">
        <v>256</v>
      </c>
      <c r="K20" s="196"/>
      <c r="L20" s="196"/>
      <c r="M20" s="196"/>
      <c r="N20" s="196"/>
      <c r="O20" s="196"/>
      <c r="P20" s="196"/>
      <c r="Q20" s="196"/>
      <c r="R20" s="196"/>
      <c r="T20"/>
      <c r="U20"/>
      <c r="V20"/>
      <c r="W20"/>
      <c r="X20"/>
    </row>
    <row r="21" spans="1:24" ht="18.75" customHeight="1">
      <c r="A21" s="213"/>
      <c r="B21" s="219"/>
      <c r="C21" s="219"/>
      <c r="D21" s="219"/>
      <c r="E21" s="215"/>
      <c r="F21" s="242"/>
      <c r="G21" s="241" t="s">
        <v>269</v>
      </c>
      <c r="H21" s="249"/>
      <c r="I21" s="249"/>
      <c r="J21" s="216"/>
      <c r="K21" s="217"/>
      <c r="L21" s="217"/>
      <c r="M21" s="217"/>
      <c r="N21" s="218" t="s">
        <v>255</v>
      </c>
      <c r="O21" s="218"/>
      <c r="P21" s="218"/>
      <c r="Q21" s="104"/>
      <c r="R21" s="105" t="s">
        <v>134</v>
      </c>
      <c r="T21"/>
      <c r="U21"/>
      <c r="V21"/>
      <c r="W21"/>
      <c r="X21"/>
    </row>
    <row r="22" spans="1:24" ht="18.75" customHeight="1">
      <c r="A22" s="190"/>
      <c r="B22" s="191"/>
      <c r="C22" s="191"/>
      <c r="D22" s="191"/>
      <c r="E22" s="192"/>
      <c r="F22" s="106"/>
      <c r="G22" s="250"/>
      <c r="H22" s="250"/>
      <c r="I22" s="250"/>
      <c r="J22" s="246" t="s">
        <v>289</v>
      </c>
      <c r="K22" s="247"/>
      <c r="L22" s="247"/>
      <c r="M22" s="247"/>
      <c r="N22" s="247"/>
      <c r="O22" s="247"/>
      <c r="P22" s="247"/>
      <c r="Q22" s="247"/>
      <c r="R22" s="248"/>
      <c r="T22"/>
      <c r="U22"/>
      <c r="V22"/>
      <c r="W22"/>
      <c r="X22"/>
    </row>
    <row r="23" spans="1:24" ht="18.75" customHeight="1">
      <c r="A23" s="213" t="s">
        <v>282</v>
      </c>
      <c r="B23" s="219"/>
      <c r="C23" s="219"/>
      <c r="D23" s="219"/>
      <c r="E23" s="219"/>
      <c r="F23" s="187" t="s">
        <v>314</v>
      </c>
      <c r="G23" s="188"/>
      <c r="H23" s="188"/>
      <c r="I23" s="189"/>
      <c r="J23" s="283" t="s">
        <v>272</v>
      </c>
      <c r="K23" s="284"/>
      <c r="L23" s="284"/>
      <c r="M23" s="284"/>
      <c r="N23" s="284"/>
      <c r="O23" s="284"/>
      <c r="P23" s="284"/>
      <c r="Q23" s="284"/>
      <c r="R23" s="285"/>
      <c r="T23"/>
      <c r="U23"/>
      <c r="V23"/>
      <c r="W23"/>
      <c r="X23"/>
    </row>
    <row r="24" spans="1:24" ht="18.5" customHeight="1">
      <c r="A24" s="213"/>
      <c r="B24" s="219"/>
      <c r="C24" s="219"/>
      <c r="D24" s="219"/>
      <c r="E24" s="219"/>
      <c r="F24" s="213"/>
      <c r="G24" s="219"/>
      <c r="H24" s="219"/>
      <c r="I24" s="215"/>
      <c r="J24" s="107" t="s">
        <v>266</v>
      </c>
      <c r="K24" s="108"/>
      <c r="L24" s="108"/>
      <c r="M24" s="225"/>
      <c r="N24" s="225"/>
      <c r="O24" s="225"/>
      <c r="P24" s="225"/>
      <c r="Q24" s="225"/>
      <c r="R24" s="72" t="s">
        <v>134</v>
      </c>
      <c r="T24"/>
      <c r="U24"/>
      <c r="V24"/>
      <c r="W24"/>
      <c r="X24"/>
    </row>
    <row r="25" spans="1:24" ht="18.5" customHeight="1" thickBot="1">
      <c r="A25" s="213"/>
      <c r="B25" s="219"/>
      <c r="C25" s="219"/>
      <c r="D25" s="219"/>
      <c r="E25" s="219"/>
      <c r="F25" s="213"/>
      <c r="G25" s="219"/>
      <c r="H25" s="219"/>
      <c r="I25" s="215"/>
      <c r="J25" s="243" t="s">
        <v>291</v>
      </c>
      <c r="K25" s="244"/>
      <c r="L25" s="244"/>
      <c r="M25" s="244"/>
      <c r="N25" s="244"/>
      <c r="O25" s="244"/>
      <c r="P25" s="244"/>
      <c r="Q25" s="244"/>
      <c r="R25" s="245"/>
      <c r="T25"/>
      <c r="U25"/>
      <c r="V25"/>
      <c r="W25"/>
      <c r="X25"/>
    </row>
    <row r="26" spans="1:24" ht="18.75" customHeight="1">
      <c r="A26" s="213"/>
      <c r="B26" s="219"/>
      <c r="C26" s="219"/>
      <c r="D26" s="219"/>
      <c r="E26" s="219"/>
      <c r="F26" s="238" t="s">
        <v>270</v>
      </c>
      <c r="G26" s="239"/>
      <c r="H26" s="239"/>
      <c r="I26" s="239"/>
      <c r="J26" s="197"/>
      <c r="K26" s="197"/>
      <c r="L26" s="197"/>
      <c r="M26" s="197"/>
      <c r="N26" s="197"/>
      <c r="O26" s="197"/>
      <c r="P26" s="197"/>
      <c r="Q26" s="197"/>
      <c r="R26" s="198"/>
      <c r="T26"/>
      <c r="U26"/>
      <c r="V26"/>
      <c r="W26"/>
      <c r="X26"/>
    </row>
    <row r="27" spans="1:24">
      <c r="A27" s="213"/>
      <c r="B27" s="219"/>
      <c r="C27" s="219"/>
      <c r="D27" s="219"/>
      <c r="E27" s="219"/>
      <c r="F27" s="240"/>
      <c r="G27" s="241"/>
      <c r="H27" s="241"/>
      <c r="I27" s="241"/>
      <c r="J27" s="199"/>
      <c r="K27" s="199"/>
      <c r="L27" s="199"/>
      <c r="M27" s="199"/>
      <c r="N27" s="199"/>
      <c r="O27" s="199"/>
      <c r="P27" s="199"/>
      <c r="Q27" s="199"/>
      <c r="R27" s="200"/>
      <c r="T27"/>
      <c r="U27"/>
      <c r="V27"/>
      <c r="W27"/>
      <c r="X27"/>
    </row>
    <row r="28" spans="1:24" ht="18.75" customHeight="1">
      <c r="A28" s="213"/>
      <c r="B28" s="219"/>
      <c r="C28" s="219"/>
      <c r="D28" s="219"/>
      <c r="E28" s="219"/>
      <c r="F28" s="236" t="s">
        <v>268</v>
      </c>
      <c r="G28" s="237"/>
      <c r="H28" s="237"/>
      <c r="I28" s="237"/>
      <c r="J28" s="251"/>
      <c r="K28" s="252"/>
      <c r="L28" s="252"/>
      <c r="M28" s="252"/>
      <c r="N28" s="252"/>
      <c r="O28" s="252"/>
      <c r="P28" s="252"/>
      <c r="Q28" s="252"/>
      <c r="R28" s="253"/>
      <c r="T28"/>
      <c r="U28"/>
      <c r="V28"/>
      <c r="W28"/>
      <c r="X28"/>
    </row>
    <row r="29" spans="1:24" ht="18.75" customHeight="1">
      <c r="A29" s="213"/>
      <c r="B29" s="219"/>
      <c r="C29" s="219"/>
      <c r="D29" s="219"/>
      <c r="E29" s="219"/>
      <c r="F29" s="109"/>
      <c r="G29" s="232" t="s">
        <v>267</v>
      </c>
      <c r="H29" s="233"/>
      <c r="I29" s="234"/>
      <c r="J29" s="196" t="s">
        <v>256</v>
      </c>
      <c r="K29" s="196"/>
      <c r="L29" s="196"/>
      <c r="M29" s="196"/>
      <c r="N29" s="196"/>
      <c r="O29" s="196"/>
      <c r="P29" s="196"/>
      <c r="Q29" s="196"/>
      <c r="R29" s="235"/>
      <c r="T29"/>
      <c r="U29"/>
      <c r="V29"/>
      <c r="W29"/>
      <c r="X29"/>
    </row>
    <row r="30" spans="1:24" ht="18.75" customHeight="1">
      <c r="A30" s="213"/>
      <c r="B30" s="219"/>
      <c r="C30" s="219"/>
      <c r="D30" s="219"/>
      <c r="E30" s="219"/>
      <c r="F30" s="109"/>
      <c r="G30" s="220" t="s">
        <v>257</v>
      </c>
      <c r="H30" s="220"/>
      <c r="I30" s="220"/>
      <c r="J30" s="216"/>
      <c r="K30" s="217"/>
      <c r="L30" s="217"/>
      <c r="M30" s="217"/>
      <c r="N30" s="218" t="s">
        <v>255</v>
      </c>
      <c r="O30" s="218"/>
      <c r="P30" s="218"/>
      <c r="Q30" s="104"/>
      <c r="R30" s="110" t="s">
        <v>134</v>
      </c>
      <c r="T30"/>
      <c r="U30"/>
      <c r="V30"/>
      <c r="W30"/>
      <c r="X30"/>
    </row>
    <row r="31" spans="1:24" ht="18.75" customHeight="1" thickBot="1">
      <c r="A31" s="190"/>
      <c r="B31" s="191"/>
      <c r="C31" s="191"/>
      <c r="D31" s="191"/>
      <c r="E31" s="191"/>
      <c r="F31" s="111"/>
      <c r="G31" s="221"/>
      <c r="H31" s="221"/>
      <c r="I31" s="221"/>
      <c r="J31" s="229" t="s">
        <v>290</v>
      </c>
      <c r="K31" s="230"/>
      <c r="L31" s="230"/>
      <c r="M31" s="230"/>
      <c r="N31" s="230"/>
      <c r="O31" s="230"/>
      <c r="P31" s="230"/>
      <c r="Q31" s="230"/>
      <c r="R31" s="231"/>
      <c r="T31"/>
      <c r="U31"/>
      <c r="V31"/>
      <c r="W31"/>
      <c r="X31"/>
    </row>
    <row r="32" spans="1:24" ht="18.75" customHeight="1">
      <c r="A32" s="187" t="s">
        <v>320</v>
      </c>
      <c r="B32" s="188"/>
      <c r="C32" s="188"/>
      <c r="D32" s="188"/>
      <c r="E32" s="189"/>
      <c r="F32" s="107" t="s">
        <v>245</v>
      </c>
      <c r="G32" s="108"/>
      <c r="H32" s="108"/>
      <c r="I32" s="398" t="s">
        <v>242</v>
      </c>
      <c r="J32" s="398"/>
      <c r="K32" s="398"/>
      <c r="L32" s="399"/>
      <c r="M32" s="399"/>
      <c r="N32" s="399"/>
      <c r="O32" s="399"/>
      <c r="P32" s="399"/>
      <c r="Q32" s="399"/>
      <c r="R32" s="72" t="s">
        <v>35</v>
      </c>
    </row>
    <row r="33" spans="1:27">
      <c r="A33" s="190"/>
      <c r="B33" s="191"/>
      <c r="C33" s="191"/>
      <c r="D33" s="191"/>
      <c r="E33" s="192"/>
      <c r="F33" s="112" t="s">
        <v>136</v>
      </c>
      <c r="G33" s="113"/>
      <c r="H33" s="113"/>
      <c r="I33" s="113"/>
      <c r="J33" s="113"/>
      <c r="K33" s="113"/>
      <c r="L33" s="113"/>
      <c r="M33" s="113"/>
      <c r="N33" s="113"/>
      <c r="O33" s="113"/>
      <c r="P33" s="113"/>
      <c r="Q33" s="113"/>
      <c r="R33" s="114"/>
    </row>
    <row r="34" spans="1:27">
      <c r="A34" s="187" t="s">
        <v>273</v>
      </c>
      <c r="B34" s="188"/>
      <c r="C34" s="188"/>
      <c r="D34" s="188"/>
      <c r="E34" s="189"/>
      <c r="F34" s="226" t="s">
        <v>276</v>
      </c>
      <c r="G34" s="227"/>
      <c r="H34" s="227"/>
      <c r="I34" s="227"/>
      <c r="J34" s="227"/>
      <c r="K34" s="227"/>
      <c r="L34" s="227"/>
      <c r="M34" s="227"/>
      <c r="N34" s="227"/>
      <c r="O34" s="227"/>
      <c r="P34" s="227"/>
      <c r="Q34" s="227"/>
      <c r="R34" s="228"/>
    </row>
    <row r="35" spans="1:27">
      <c r="A35" s="213"/>
      <c r="B35" s="219"/>
      <c r="C35" s="219"/>
      <c r="D35" s="219"/>
      <c r="E35" s="215"/>
      <c r="F35" s="193"/>
      <c r="G35" s="194"/>
      <c r="H35" s="194"/>
      <c r="I35" s="194"/>
      <c r="J35" s="194"/>
      <c r="K35" s="194"/>
      <c r="L35" s="194"/>
      <c r="M35" s="194"/>
      <c r="N35" s="194"/>
      <c r="O35" s="194"/>
      <c r="P35" s="194"/>
      <c r="Q35" s="194"/>
      <c r="R35" s="195"/>
    </row>
    <row r="36" spans="1:27" ht="18.75" customHeight="1">
      <c r="A36" s="213"/>
      <c r="B36" s="219"/>
      <c r="C36" s="219"/>
      <c r="D36" s="219"/>
      <c r="E36" s="215"/>
      <c r="F36" s="193" t="s">
        <v>274</v>
      </c>
      <c r="G36" s="194"/>
      <c r="H36" s="194"/>
      <c r="I36" s="194"/>
      <c r="J36" s="194"/>
      <c r="K36" s="194"/>
      <c r="L36" s="194"/>
      <c r="M36" s="194"/>
      <c r="N36" s="194"/>
      <c r="O36" s="194"/>
      <c r="P36" s="194"/>
      <c r="Q36" s="194"/>
      <c r="R36" s="195"/>
    </row>
    <row r="37" spans="1:27" ht="18.75" customHeight="1">
      <c r="A37" s="213"/>
      <c r="B37" s="219"/>
      <c r="C37" s="219"/>
      <c r="D37" s="219"/>
      <c r="E37" s="215"/>
      <c r="F37" s="193" t="s">
        <v>275</v>
      </c>
      <c r="G37" s="194"/>
      <c r="H37" s="194"/>
      <c r="I37" s="194"/>
      <c r="J37" s="194"/>
      <c r="K37" s="194"/>
      <c r="L37" s="194"/>
      <c r="M37" s="194"/>
      <c r="N37" s="194"/>
      <c r="O37" s="194"/>
      <c r="P37" s="194"/>
      <c r="Q37" s="194"/>
      <c r="R37" s="195"/>
    </row>
    <row r="38" spans="1:27" ht="18.75" customHeight="1">
      <c r="A38" s="213"/>
      <c r="B38" s="219"/>
      <c r="C38" s="219"/>
      <c r="D38" s="219"/>
      <c r="E38" s="215"/>
      <c r="F38" s="404" t="s">
        <v>271</v>
      </c>
      <c r="G38" s="404"/>
      <c r="H38" s="404"/>
      <c r="I38" s="404"/>
      <c r="J38" s="404"/>
      <c r="K38" s="404"/>
      <c r="L38" s="404"/>
      <c r="M38" s="404"/>
      <c r="N38" s="404"/>
      <c r="O38" s="404"/>
      <c r="P38" s="404"/>
      <c r="Q38" s="404"/>
      <c r="R38" s="404"/>
      <c r="AA38"/>
    </row>
    <row r="39" spans="1:27" ht="18.75" customHeight="1">
      <c r="A39" s="213"/>
      <c r="B39" s="219"/>
      <c r="C39" s="219"/>
      <c r="D39" s="219"/>
      <c r="E39" s="215"/>
      <c r="F39" s="404"/>
      <c r="G39" s="404"/>
      <c r="H39" s="404"/>
      <c r="I39" s="404"/>
      <c r="J39" s="404"/>
      <c r="K39" s="404"/>
      <c r="L39" s="404"/>
      <c r="M39" s="404"/>
      <c r="N39" s="404"/>
      <c r="O39" s="404"/>
      <c r="P39" s="404"/>
      <c r="Q39" s="404"/>
      <c r="R39" s="404"/>
      <c r="AA39"/>
    </row>
    <row r="40" spans="1:27" ht="18.75" customHeight="1">
      <c r="A40" s="190"/>
      <c r="B40" s="191"/>
      <c r="C40" s="191"/>
      <c r="D40" s="191"/>
      <c r="E40" s="192"/>
      <c r="F40" s="405"/>
      <c r="G40" s="405"/>
      <c r="H40" s="405"/>
      <c r="I40" s="405"/>
      <c r="J40" s="405"/>
      <c r="K40" s="405"/>
      <c r="L40" s="405"/>
      <c r="M40" s="405"/>
      <c r="N40" s="405"/>
      <c r="O40" s="405"/>
      <c r="P40" s="405"/>
      <c r="Q40" s="405"/>
      <c r="R40" s="405"/>
    </row>
    <row r="41" spans="1:27" ht="18.75" customHeight="1">
      <c r="A41" s="115"/>
      <c r="B41" s="115"/>
      <c r="C41" s="115"/>
      <c r="D41" s="115"/>
      <c r="E41" s="115"/>
      <c r="F41" s="115"/>
      <c r="G41" s="115"/>
      <c r="H41" s="115"/>
      <c r="I41" s="115"/>
      <c r="J41" s="115"/>
      <c r="K41" s="115"/>
      <c r="L41" s="115"/>
      <c r="M41" s="115"/>
      <c r="N41" s="115"/>
      <c r="O41" s="115"/>
      <c r="P41" s="115"/>
      <c r="Q41" s="115"/>
      <c r="R41" s="115"/>
    </row>
    <row r="42" spans="1:27">
      <c r="A42" s="101" t="s">
        <v>137</v>
      </c>
      <c r="B42" s="101"/>
      <c r="C42" s="101"/>
      <c r="D42" s="101"/>
      <c r="E42" s="101"/>
      <c r="F42" s="101"/>
      <c r="G42" s="101"/>
      <c r="H42" s="101"/>
      <c r="I42" s="101"/>
      <c r="J42" s="101"/>
      <c r="K42" s="101"/>
      <c r="L42" s="101"/>
      <c r="M42" s="101"/>
      <c r="N42" s="101"/>
      <c r="O42" s="101"/>
      <c r="P42" s="101"/>
      <c r="Q42" s="101"/>
      <c r="R42" s="101"/>
    </row>
    <row r="43" spans="1:27" ht="18.75" customHeight="1">
      <c r="A43" s="187" t="s">
        <v>138</v>
      </c>
      <c r="B43" s="188"/>
      <c r="C43" s="188"/>
      <c r="D43" s="188"/>
      <c r="E43" s="189"/>
      <c r="F43" s="292" t="s">
        <v>139</v>
      </c>
      <c r="G43" s="293"/>
      <c r="H43" s="183"/>
      <c r="I43" s="183" t="s">
        <v>140</v>
      </c>
      <c r="J43" s="183"/>
      <c r="K43" s="183" t="s">
        <v>141</v>
      </c>
      <c r="L43" s="183"/>
      <c r="M43" s="183" t="s">
        <v>142</v>
      </c>
      <c r="N43" s="183"/>
      <c r="O43" s="183"/>
      <c r="P43" s="183"/>
      <c r="Q43" s="183"/>
      <c r="R43" s="402"/>
    </row>
    <row r="44" spans="1:27" ht="18.75" customHeight="1">
      <c r="A44" s="190"/>
      <c r="B44" s="191"/>
      <c r="C44" s="191"/>
      <c r="D44" s="191"/>
      <c r="E44" s="192"/>
      <c r="F44" s="294"/>
      <c r="G44" s="295"/>
      <c r="H44" s="184"/>
      <c r="I44" s="184"/>
      <c r="J44" s="184"/>
      <c r="K44" s="184"/>
      <c r="L44" s="184"/>
      <c r="M44" s="184"/>
      <c r="N44" s="184"/>
      <c r="O44" s="184"/>
      <c r="P44" s="184"/>
      <c r="Q44" s="184"/>
      <c r="R44" s="403"/>
    </row>
    <row r="45" spans="1:27" ht="18.75" customHeight="1">
      <c r="A45" s="187" t="s">
        <v>143</v>
      </c>
      <c r="B45" s="188"/>
      <c r="C45" s="188"/>
      <c r="D45" s="188"/>
      <c r="E45" s="189"/>
      <c r="F45" s="286"/>
      <c r="G45" s="287"/>
      <c r="H45" s="287"/>
      <c r="I45" s="287"/>
      <c r="J45" s="287"/>
      <c r="K45" s="287"/>
      <c r="L45" s="287"/>
      <c r="M45" s="287"/>
      <c r="N45" s="287"/>
      <c r="O45" s="287"/>
      <c r="P45" s="287"/>
      <c r="Q45" s="287"/>
      <c r="R45" s="288"/>
    </row>
    <row r="46" spans="1:27" ht="18.75" customHeight="1">
      <c r="A46" s="213"/>
      <c r="B46" s="214"/>
      <c r="C46" s="214"/>
      <c r="D46" s="214"/>
      <c r="E46" s="215"/>
      <c r="F46" s="289"/>
      <c r="G46" s="290"/>
      <c r="H46" s="290"/>
      <c r="I46" s="290"/>
      <c r="J46" s="290"/>
      <c r="K46" s="290"/>
      <c r="L46" s="290"/>
      <c r="M46" s="290"/>
      <c r="N46" s="290"/>
      <c r="O46" s="290"/>
      <c r="P46" s="290"/>
      <c r="Q46" s="290"/>
      <c r="R46" s="291"/>
    </row>
    <row r="47" spans="1:27" s="38" customFormat="1" ht="18.75" customHeight="1">
      <c r="A47" s="185"/>
      <c r="B47" s="187" t="s">
        <v>144</v>
      </c>
      <c r="C47" s="188"/>
      <c r="D47" s="188"/>
      <c r="E47" s="189"/>
      <c r="F47" s="292" t="s">
        <v>139</v>
      </c>
      <c r="G47" s="293"/>
      <c r="H47" s="183"/>
      <c r="I47" s="183" t="s">
        <v>140</v>
      </c>
      <c r="J47" s="183"/>
      <c r="K47" s="183" t="s">
        <v>141</v>
      </c>
      <c r="L47" s="183"/>
      <c r="M47" s="183" t="s">
        <v>142</v>
      </c>
      <c r="N47" s="183"/>
      <c r="O47" s="183"/>
      <c r="P47" s="183"/>
      <c r="Q47" s="183"/>
      <c r="R47" s="402"/>
    </row>
    <row r="48" spans="1:27" s="38" customFormat="1" ht="18.75" customHeight="1">
      <c r="A48" s="185"/>
      <c r="B48" s="190"/>
      <c r="C48" s="191"/>
      <c r="D48" s="191"/>
      <c r="E48" s="192"/>
      <c r="F48" s="294"/>
      <c r="G48" s="295"/>
      <c r="H48" s="184"/>
      <c r="I48" s="184"/>
      <c r="J48" s="184"/>
      <c r="K48" s="184"/>
      <c r="L48" s="184"/>
      <c r="M48" s="184"/>
      <c r="N48" s="184"/>
      <c r="O48" s="184"/>
      <c r="P48" s="184"/>
      <c r="Q48" s="184"/>
      <c r="R48" s="403"/>
    </row>
    <row r="49" spans="1:18" ht="18.75" customHeight="1">
      <c r="A49" s="185"/>
      <c r="B49" s="188" t="s">
        <v>145</v>
      </c>
      <c r="C49" s="188"/>
      <c r="D49" s="188"/>
      <c r="E49" s="189"/>
      <c r="F49" s="292" t="s">
        <v>139</v>
      </c>
      <c r="G49" s="293"/>
      <c r="H49" s="183"/>
      <c r="I49" s="183" t="s">
        <v>140</v>
      </c>
      <c r="J49" s="183"/>
      <c r="K49" s="183" t="s">
        <v>141</v>
      </c>
      <c r="L49" s="183"/>
      <c r="M49" s="183" t="s">
        <v>142</v>
      </c>
      <c r="N49" s="183"/>
      <c r="O49" s="183"/>
      <c r="P49" s="183"/>
      <c r="Q49" s="183"/>
      <c r="R49" s="402"/>
    </row>
    <row r="50" spans="1:18" ht="18.75" customHeight="1">
      <c r="A50" s="186"/>
      <c r="B50" s="191"/>
      <c r="C50" s="191"/>
      <c r="D50" s="191"/>
      <c r="E50" s="192"/>
      <c r="F50" s="294"/>
      <c r="G50" s="295"/>
      <c r="H50" s="184"/>
      <c r="I50" s="184"/>
      <c r="J50" s="184"/>
      <c r="K50" s="184"/>
      <c r="L50" s="184"/>
      <c r="M50" s="184"/>
      <c r="N50" s="184"/>
      <c r="O50" s="184"/>
      <c r="P50" s="184"/>
      <c r="Q50" s="184"/>
      <c r="R50" s="403"/>
    </row>
    <row r="51" spans="1:18" ht="18.75" customHeight="1">
      <c r="A51" s="187" t="s">
        <v>232</v>
      </c>
      <c r="B51" s="188"/>
      <c r="C51" s="188"/>
      <c r="D51" s="188"/>
      <c r="E51" s="189"/>
      <c r="F51" s="292" t="s">
        <v>139</v>
      </c>
      <c r="G51" s="293"/>
      <c r="H51" s="183"/>
      <c r="I51" s="183" t="s">
        <v>140</v>
      </c>
      <c r="J51" s="183"/>
      <c r="K51" s="183" t="s">
        <v>141</v>
      </c>
      <c r="L51" s="183"/>
      <c r="M51" s="183" t="s">
        <v>142</v>
      </c>
      <c r="N51" s="227"/>
      <c r="O51" s="227"/>
      <c r="P51" s="227"/>
      <c r="Q51" s="227"/>
      <c r="R51" s="228"/>
    </row>
    <row r="52" spans="1:18" ht="18.75" customHeight="1">
      <c r="A52" s="190"/>
      <c r="B52" s="191"/>
      <c r="C52" s="191"/>
      <c r="D52" s="191"/>
      <c r="E52" s="192"/>
      <c r="F52" s="294"/>
      <c r="G52" s="295"/>
      <c r="H52" s="184"/>
      <c r="I52" s="184"/>
      <c r="J52" s="184"/>
      <c r="K52" s="184"/>
      <c r="L52" s="184"/>
      <c r="M52" s="184"/>
      <c r="N52" s="400"/>
      <c r="O52" s="400"/>
      <c r="P52" s="400"/>
      <c r="Q52" s="400"/>
      <c r="R52" s="401"/>
    </row>
    <row r="53" spans="1:18" ht="18.75" customHeight="1">
      <c r="A53" s="116"/>
      <c r="B53" s="117"/>
      <c r="C53" s="117"/>
      <c r="D53" s="117"/>
      <c r="E53" s="117"/>
      <c r="F53" s="118"/>
      <c r="G53" s="118"/>
      <c r="H53" s="119"/>
      <c r="I53" s="119"/>
      <c r="J53" s="119"/>
      <c r="K53" s="119"/>
      <c r="L53" s="119"/>
      <c r="M53" s="119"/>
      <c r="N53" s="119"/>
      <c r="O53" s="119"/>
      <c r="P53" s="119"/>
      <c r="Q53" s="119"/>
      <c r="R53" s="119"/>
    </row>
    <row r="54" spans="1:18" ht="18.75" customHeight="1">
      <c r="A54" s="116"/>
      <c r="B54" s="117"/>
      <c r="C54" s="117"/>
      <c r="D54" s="117"/>
      <c r="E54" s="117"/>
      <c r="F54" s="118"/>
      <c r="G54" s="118"/>
      <c r="H54" s="119"/>
      <c r="I54" s="119"/>
      <c r="J54" s="119"/>
      <c r="K54" s="119"/>
      <c r="L54" s="119"/>
      <c r="M54" s="119"/>
      <c r="N54" s="119"/>
      <c r="O54" s="119"/>
      <c r="P54" s="119"/>
      <c r="Q54" s="119"/>
      <c r="R54" s="119"/>
    </row>
    <row r="55" spans="1:18" ht="18.75" customHeight="1">
      <c r="A55" s="116"/>
      <c r="B55" s="117"/>
      <c r="C55" s="117"/>
      <c r="D55" s="117"/>
      <c r="E55" s="117"/>
      <c r="F55" s="118"/>
      <c r="G55" s="118"/>
      <c r="H55" s="119"/>
      <c r="I55" s="119"/>
      <c r="J55" s="119"/>
      <c r="K55" s="119"/>
      <c r="L55" s="119"/>
      <c r="M55" s="119"/>
      <c r="N55" s="119"/>
      <c r="O55" s="119"/>
      <c r="P55" s="119"/>
      <c r="Q55" s="119"/>
      <c r="R55" s="119"/>
    </row>
    <row r="56" spans="1:18" ht="18.75" customHeight="1">
      <c r="A56" s="116"/>
      <c r="B56" s="117"/>
      <c r="C56" s="117"/>
      <c r="D56" s="117"/>
      <c r="E56" s="117"/>
      <c r="F56" s="118"/>
      <c r="G56" s="118"/>
      <c r="H56" s="119"/>
      <c r="I56" s="119"/>
      <c r="J56" s="119"/>
      <c r="K56" s="119"/>
      <c r="L56" s="119"/>
      <c r="M56" s="119"/>
      <c r="N56" s="119"/>
      <c r="O56" s="119"/>
      <c r="P56" s="119"/>
      <c r="Q56" s="119"/>
      <c r="R56" s="119"/>
    </row>
    <row r="57" spans="1:18" ht="18.75" customHeight="1">
      <c r="A57" s="116"/>
      <c r="B57" s="117"/>
      <c r="C57" s="117"/>
      <c r="D57" s="117"/>
      <c r="E57" s="117"/>
      <c r="F57" s="118"/>
      <c r="G57" s="118"/>
      <c r="H57" s="119"/>
      <c r="I57" s="119"/>
      <c r="J57" s="119"/>
      <c r="K57" s="119"/>
      <c r="L57" s="119"/>
      <c r="M57" s="119"/>
      <c r="N57" s="119"/>
      <c r="O57" s="119"/>
      <c r="P57" s="119"/>
      <c r="Q57" s="119"/>
      <c r="R57" s="119"/>
    </row>
    <row r="58" spans="1:18" ht="18.75" customHeight="1">
      <c r="A58" s="116"/>
      <c r="B58" s="117"/>
      <c r="C58" s="117"/>
      <c r="D58" s="117"/>
      <c r="E58" s="117"/>
      <c r="F58" s="118"/>
      <c r="G58" s="118"/>
      <c r="H58" s="119"/>
      <c r="I58" s="119"/>
      <c r="J58" s="119"/>
      <c r="K58" s="119"/>
      <c r="L58" s="119"/>
      <c r="M58" s="119"/>
      <c r="N58" s="119"/>
      <c r="O58" s="119"/>
      <c r="P58" s="119"/>
      <c r="Q58" s="119"/>
      <c r="R58" s="119"/>
    </row>
    <row r="59" spans="1:18" ht="18.75" customHeight="1">
      <c r="A59" s="116"/>
      <c r="B59" s="117"/>
      <c r="C59" s="117"/>
      <c r="D59" s="117"/>
      <c r="E59" s="117"/>
      <c r="F59" s="118"/>
      <c r="G59" s="118"/>
      <c r="H59" s="119"/>
      <c r="I59" s="119"/>
      <c r="J59" s="119"/>
      <c r="K59" s="119"/>
      <c r="L59" s="119"/>
      <c r="M59" s="119"/>
      <c r="N59" s="119"/>
      <c r="O59" s="119"/>
      <c r="P59" s="119"/>
      <c r="Q59" s="119"/>
      <c r="R59" s="119"/>
    </row>
    <row r="60" spans="1:18" ht="18.75" customHeight="1">
      <c r="A60" s="116"/>
      <c r="B60" s="117"/>
      <c r="C60" s="117"/>
      <c r="D60" s="117"/>
      <c r="E60" s="117"/>
      <c r="F60" s="118"/>
      <c r="G60" s="118"/>
      <c r="H60" s="119"/>
      <c r="I60" s="119"/>
      <c r="J60" s="119"/>
      <c r="K60" s="119"/>
      <c r="L60" s="119"/>
      <c r="M60" s="119"/>
      <c r="N60" s="119"/>
      <c r="O60" s="119"/>
      <c r="P60" s="119"/>
      <c r="Q60" s="119"/>
      <c r="R60" s="119"/>
    </row>
    <row r="61" spans="1:18" ht="18.75" customHeight="1">
      <c r="A61" s="116"/>
      <c r="B61" s="117"/>
      <c r="C61" s="117"/>
      <c r="D61" s="117"/>
      <c r="E61" s="117"/>
      <c r="F61" s="118"/>
      <c r="G61" s="118"/>
      <c r="H61" s="119"/>
      <c r="I61" s="119"/>
      <c r="J61" s="119"/>
      <c r="K61" s="119"/>
      <c r="L61" s="119"/>
      <c r="M61" s="119"/>
      <c r="N61" s="119"/>
      <c r="O61" s="119"/>
      <c r="P61" s="119"/>
      <c r="Q61" s="119"/>
      <c r="R61" s="119"/>
    </row>
    <row r="62" spans="1:18" ht="18.75" customHeight="1">
      <c r="A62" s="116"/>
      <c r="B62" s="117"/>
      <c r="C62" s="117"/>
      <c r="D62" s="117"/>
      <c r="E62" s="117"/>
      <c r="F62" s="118"/>
      <c r="G62" s="118"/>
      <c r="H62" s="119"/>
      <c r="I62" s="119"/>
      <c r="J62" s="119"/>
      <c r="K62" s="119"/>
      <c r="L62" s="119"/>
      <c r="M62" s="119"/>
      <c r="N62" s="119"/>
      <c r="O62" s="119"/>
      <c r="P62" s="119"/>
      <c r="Q62" s="119"/>
      <c r="R62" s="119"/>
    </row>
    <row r="63" spans="1:18">
      <c r="A63" s="101" t="s">
        <v>146</v>
      </c>
      <c r="B63" s="101"/>
      <c r="C63" s="101"/>
      <c r="D63" s="101"/>
      <c r="E63" s="101"/>
      <c r="F63" s="101"/>
      <c r="G63" s="101"/>
      <c r="H63" s="101"/>
      <c r="I63" s="101"/>
      <c r="J63" s="101"/>
      <c r="K63" s="101"/>
      <c r="L63" s="101"/>
      <c r="M63" s="101"/>
      <c r="N63" s="101"/>
      <c r="O63" s="101"/>
      <c r="P63" s="101"/>
      <c r="Q63" s="101"/>
      <c r="R63" s="101"/>
    </row>
    <row r="64" spans="1:18">
      <c r="A64" s="101" t="s">
        <v>147</v>
      </c>
      <c r="B64" s="101"/>
      <c r="C64" s="101"/>
      <c r="D64" s="101"/>
      <c r="E64" s="101"/>
      <c r="F64" s="101"/>
      <c r="G64" s="101"/>
      <c r="H64" s="101"/>
      <c r="I64" s="101"/>
      <c r="J64" s="101"/>
      <c r="K64" s="101"/>
      <c r="L64" s="101"/>
      <c r="M64" s="101"/>
      <c r="N64" s="101"/>
      <c r="O64" s="101"/>
      <c r="P64" s="101"/>
      <c r="Q64" s="101"/>
      <c r="R64" s="101"/>
    </row>
    <row r="65" spans="1:20" ht="18.75" customHeight="1">
      <c r="A65" s="296"/>
      <c r="B65" s="237"/>
      <c r="C65" s="237"/>
      <c r="D65" s="201" t="s">
        <v>148</v>
      </c>
      <c r="E65" s="202"/>
      <c r="F65" s="202"/>
      <c r="G65" s="203"/>
      <c r="H65" s="201" t="s">
        <v>149</v>
      </c>
      <c r="I65" s="202"/>
      <c r="J65" s="202"/>
      <c r="K65" s="203"/>
      <c r="L65" s="323" t="s">
        <v>150</v>
      </c>
      <c r="M65" s="324"/>
      <c r="N65" s="201" t="s">
        <v>151</v>
      </c>
      <c r="O65" s="203"/>
      <c r="P65" s="327" t="s">
        <v>152</v>
      </c>
      <c r="Q65" s="328"/>
      <c r="R65" s="328"/>
    </row>
    <row r="66" spans="1:20" ht="18.75" customHeight="1">
      <c r="A66" s="321"/>
      <c r="B66" s="322"/>
      <c r="C66" s="322"/>
      <c r="D66" s="204"/>
      <c r="E66" s="205"/>
      <c r="F66" s="205"/>
      <c r="G66" s="206"/>
      <c r="H66" s="204"/>
      <c r="I66" s="205"/>
      <c r="J66" s="205"/>
      <c r="K66" s="206"/>
      <c r="L66" s="325"/>
      <c r="M66" s="326"/>
      <c r="N66" s="204"/>
      <c r="O66" s="206"/>
      <c r="P66" s="328"/>
      <c r="Q66" s="328"/>
      <c r="R66" s="328"/>
    </row>
    <row r="67" spans="1:20" ht="18.649999999999999" customHeight="1">
      <c r="A67" s="262" t="s">
        <v>321</v>
      </c>
      <c r="B67" s="263"/>
      <c r="C67" s="264"/>
      <c r="D67" s="268"/>
      <c r="E67" s="269"/>
      <c r="F67" s="269"/>
      <c r="G67" s="270"/>
      <c r="H67" s="274"/>
      <c r="I67" s="275"/>
      <c r="J67" s="275"/>
      <c r="K67" s="276"/>
      <c r="L67" s="268"/>
      <c r="M67" s="270"/>
      <c r="N67" s="280" t="str">
        <f>IF(SUM(N74,N80)&gt;0,SUM(N74,N80),"")</f>
        <v/>
      </c>
      <c r="O67" s="280"/>
      <c r="P67" s="317" t="str">
        <f>IF(SUM(P74,P80)&gt;0,SUM(P74,P80),"")</f>
        <v/>
      </c>
      <c r="Q67" s="318"/>
      <c r="R67" s="270" t="s">
        <v>153</v>
      </c>
      <c r="T67" s="39"/>
    </row>
    <row r="68" spans="1:20">
      <c r="A68" s="265"/>
      <c r="B68" s="266"/>
      <c r="C68" s="267"/>
      <c r="D68" s="271"/>
      <c r="E68" s="272"/>
      <c r="F68" s="272"/>
      <c r="G68" s="273"/>
      <c r="H68" s="277"/>
      <c r="I68" s="278"/>
      <c r="J68" s="278"/>
      <c r="K68" s="279"/>
      <c r="L68" s="271"/>
      <c r="M68" s="273"/>
      <c r="N68" s="280"/>
      <c r="O68" s="280"/>
      <c r="P68" s="319"/>
      <c r="Q68" s="320"/>
      <c r="R68" s="273"/>
      <c r="T68" s="40" t="str">
        <f>IF(P67="","",IF(P67&gt;=10,"定格出力が10kW未満でない場合は補助対象外",""))</f>
        <v/>
      </c>
    </row>
    <row r="69" spans="1:20" ht="20.5" customHeight="1">
      <c r="A69" s="120"/>
      <c r="B69" s="262" t="s">
        <v>155</v>
      </c>
      <c r="C69" s="121" t="s">
        <v>156</v>
      </c>
      <c r="D69" s="207"/>
      <c r="E69" s="208"/>
      <c r="F69" s="208"/>
      <c r="G69" s="209"/>
      <c r="H69" s="255"/>
      <c r="I69" s="255"/>
      <c r="J69" s="255"/>
      <c r="K69" s="255"/>
      <c r="L69" s="329"/>
      <c r="M69" s="329"/>
      <c r="N69" s="330"/>
      <c r="O69" s="330"/>
      <c r="P69" s="317" t="str">
        <f>IF(L69*N69&gt;0,L69*N69/1000,"")</f>
        <v/>
      </c>
      <c r="Q69" s="318"/>
      <c r="R69" s="122" t="s">
        <v>153</v>
      </c>
    </row>
    <row r="70" spans="1:20" ht="20.5" customHeight="1">
      <c r="A70" s="120"/>
      <c r="B70" s="265"/>
      <c r="C70" s="123" t="s">
        <v>157</v>
      </c>
      <c r="D70" s="301"/>
      <c r="E70" s="302"/>
      <c r="F70" s="302"/>
      <c r="G70" s="303"/>
      <c r="H70" s="304"/>
      <c r="I70" s="304"/>
      <c r="J70" s="304"/>
      <c r="K70" s="304"/>
      <c r="L70" s="305"/>
      <c r="M70" s="305"/>
      <c r="N70" s="298"/>
      <c r="O70" s="298"/>
      <c r="P70" s="299" t="str">
        <f>IF(L70*N70&gt;0,L70*N70/1000,"")</f>
        <v/>
      </c>
      <c r="Q70" s="300"/>
      <c r="R70" s="162" t="s">
        <v>153</v>
      </c>
    </row>
    <row r="71" spans="1:20" ht="20.5" customHeight="1">
      <c r="A71" s="120"/>
      <c r="B71" s="265"/>
      <c r="C71" s="123" t="s">
        <v>158</v>
      </c>
      <c r="D71" s="301"/>
      <c r="E71" s="302"/>
      <c r="F71" s="302"/>
      <c r="G71" s="303"/>
      <c r="H71" s="304"/>
      <c r="I71" s="304"/>
      <c r="J71" s="304"/>
      <c r="K71" s="304"/>
      <c r="L71" s="305"/>
      <c r="M71" s="305"/>
      <c r="N71" s="298"/>
      <c r="O71" s="298"/>
      <c r="P71" s="299" t="str">
        <f>IF(L71*N71&gt;0,L71*N71/1000,"")</f>
        <v/>
      </c>
      <c r="Q71" s="300"/>
      <c r="R71" s="162" t="s">
        <v>153</v>
      </c>
    </row>
    <row r="72" spans="1:20" ht="20.5" customHeight="1">
      <c r="A72" s="120"/>
      <c r="B72" s="265"/>
      <c r="C72" s="123" t="s">
        <v>159</v>
      </c>
      <c r="D72" s="301"/>
      <c r="E72" s="302"/>
      <c r="F72" s="302"/>
      <c r="G72" s="303"/>
      <c r="H72" s="304"/>
      <c r="I72" s="304"/>
      <c r="J72" s="304"/>
      <c r="K72" s="304"/>
      <c r="L72" s="305"/>
      <c r="M72" s="305"/>
      <c r="N72" s="298"/>
      <c r="O72" s="298"/>
      <c r="P72" s="299" t="str">
        <f>IF(L72*N72&gt;0,L72*N72/1000,"")</f>
        <v/>
      </c>
      <c r="Q72" s="300"/>
      <c r="R72" s="162" t="s">
        <v>153</v>
      </c>
    </row>
    <row r="73" spans="1:20" ht="20.5" customHeight="1" thickBot="1">
      <c r="A73" s="120"/>
      <c r="B73" s="265"/>
      <c r="C73" s="161" t="s">
        <v>230</v>
      </c>
      <c r="D73" s="406"/>
      <c r="E73" s="407"/>
      <c r="F73" s="407"/>
      <c r="G73" s="355"/>
      <c r="H73" s="408"/>
      <c r="I73" s="408"/>
      <c r="J73" s="408"/>
      <c r="K73" s="408"/>
      <c r="L73" s="338"/>
      <c r="M73" s="338"/>
      <c r="N73" s="339"/>
      <c r="O73" s="339"/>
      <c r="P73" s="340" t="str">
        <f>IF(L73*N73&gt;0,L73*N73/1000,"")</f>
        <v/>
      </c>
      <c r="Q73" s="341"/>
      <c r="R73" s="124" t="s">
        <v>153</v>
      </c>
      <c r="T73" s="37"/>
    </row>
    <row r="74" spans="1:20" ht="20.5" customHeight="1" thickTop="1">
      <c r="A74" s="125"/>
      <c r="B74" s="265"/>
      <c r="C74" s="126" t="s">
        <v>160</v>
      </c>
      <c r="D74" s="331"/>
      <c r="E74" s="332"/>
      <c r="F74" s="332"/>
      <c r="G74" s="333"/>
      <c r="H74" s="331"/>
      <c r="I74" s="332"/>
      <c r="J74" s="332"/>
      <c r="K74" s="332"/>
      <c r="L74" s="409"/>
      <c r="M74" s="409"/>
      <c r="N74" s="316" t="str">
        <f>IF(SUM(N69:O73)&gt;0,SUM(N69:O73),"")</f>
        <v/>
      </c>
      <c r="O74" s="316"/>
      <c r="P74" s="336" t="str">
        <f>IF(SUM(P69:Q73)&gt;0,SUM(P69:Q73),"")</f>
        <v/>
      </c>
      <c r="Q74" s="337"/>
      <c r="R74" s="127" t="s">
        <v>153</v>
      </c>
    </row>
    <row r="75" spans="1:20" ht="20.5" customHeight="1">
      <c r="A75" s="125"/>
      <c r="B75" s="262" t="s">
        <v>161</v>
      </c>
      <c r="C75" s="121" t="s">
        <v>156</v>
      </c>
      <c r="D75" s="207"/>
      <c r="E75" s="208"/>
      <c r="F75" s="208"/>
      <c r="G75" s="209"/>
      <c r="H75" s="255"/>
      <c r="I75" s="255"/>
      <c r="J75" s="255"/>
      <c r="K75" s="255"/>
      <c r="L75" s="329"/>
      <c r="M75" s="329"/>
      <c r="N75" s="330"/>
      <c r="O75" s="330"/>
      <c r="P75" s="317" t="str">
        <f>IF(L75*N75&gt;0,L75*N75/1000,"")</f>
        <v/>
      </c>
      <c r="Q75" s="318"/>
      <c r="R75" s="122" t="s">
        <v>153</v>
      </c>
    </row>
    <row r="76" spans="1:20" ht="20.5" customHeight="1">
      <c r="A76" s="125"/>
      <c r="B76" s="265"/>
      <c r="C76" s="123" t="s">
        <v>157</v>
      </c>
      <c r="D76" s="301"/>
      <c r="E76" s="302"/>
      <c r="F76" s="302"/>
      <c r="G76" s="303"/>
      <c r="H76" s="304"/>
      <c r="I76" s="304"/>
      <c r="J76" s="304"/>
      <c r="K76" s="304"/>
      <c r="L76" s="305"/>
      <c r="M76" s="305"/>
      <c r="N76" s="298"/>
      <c r="O76" s="298"/>
      <c r="P76" s="299" t="str">
        <f t="shared" ref="P76" si="0">IF(L76*N76&gt;0,L76*N76/1000,"")</f>
        <v/>
      </c>
      <c r="Q76" s="300"/>
      <c r="R76" s="162" t="s">
        <v>153</v>
      </c>
    </row>
    <row r="77" spans="1:20" ht="20.5" customHeight="1">
      <c r="A77" s="125"/>
      <c r="B77" s="265"/>
      <c r="C77" s="123" t="s">
        <v>158</v>
      </c>
      <c r="D77" s="301"/>
      <c r="E77" s="302"/>
      <c r="F77" s="302"/>
      <c r="G77" s="303"/>
      <c r="H77" s="304"/>
      <c r="I77" s="304"/>
      <c r="J77" s="304"/>
      <c r="K77" s="304"/>
      <c r="L77" s="305"/>
      <c r="M77" s="305"/>
      <c r="N77" s="298"/>
      <c r="O77" s="298"/>
      <c r="P77" s="299" t="str">
        <f t="shared" ref="P77" si="1">IF(L77*N77&gt;0,L77*N77/1000,"")</f>
        <v/>
      </c>
      <c r="Q77" s="300"/>
      <c r="R77" s="162" t="s">
        <v>153</v>
      </c>
    </row>
    <row r="78" spans="1:20" ht="20.5" customHeight="1">
      <c r="A78" s="125"/>
      <c r="B78" s="265"/>
      <c r="C78" s="123" t="s">
        <v>159</v>
      </c>
      <c r="D78" s="301"/>
      <c r="E78" s="302"/>
      <c r="F78" s="302"/>
      <c r="G78" s="303"/>
      <c r="H78" s="304"/>
      <c r="I78" s="304"/>
      <c r="J78" s="304"/>
      <c r="K78" s="304"/>
      <c r="L78" s="305"/>
      <c r="M78" s="305"/>
      <c r="N78" s="298"/>
      <c r="O78" s="298"/>
      <c r="P78" s="299" t="str">
        <f t="shared" ref="P78" si="2">IF(L78*N78&gt;0,L78*N78/1000,"")</f>
        <v/>
      </c>
      <c r="Q78" s="300"/>
      <c r="R78" s="162" t="s">
        <v>153</v>
      </c>
    </row>
    <row r="79" spans="1:20" ht="20.5" customHeight="1" thickBot="1">
      <c r="A79" s="125"/>
      <c r="B79" s="265"/>
      <c r="C79" s="161" t="s">
        <v>230</v>
      </c>
      <c r="D79" s="406"/>
      <c r="E79" s="407"/>
      <c r="F79" s="407"/>
      <c r="G79" s="355"/>
      <c r="H79" s="408"/>
      <c r="I79" s="408"/>
      <c r="J79" s="408"/>
      <c r="K79" s="408"/>
      <c r="L79" s="338"/>
      <c r="M79" s="338"/>
      <c r="N79" s="339"/>
      <c r="O79" s="339"/>
      <c r="P79" s="340" t="str">
        <f>IF(L79*N79&gt;0,L79*N79/1000,"")</f>
        <v/>
      </c>
      <c r="Q79" s="341"/>
      <c r="R79" s="124" t="s">
        <v>153</v>
      </c>
    </row>
    <row r="80" spans="1:20" ht="20.5" customHeight="1" thickTop="1">
      <c r="A80" s="125"/>
      <c r="B80" s="265"/>
      <c r="C80" s="126" t="s">
        <v>160</v>
      </c>
      <c r="D80" s="331"/>
      <c r="E80" s="332"/>
      <c r="F80" s="332"/>
      <c r="G80" s="333"/>
      <c r="H80" s="331"/>
      <c r="I80" s="332"/>
      <c r="J80" s="332"/>
      <c r="K80" s="333"/>
      <c r="L80" s="334"/>
      <c r="M80" s="335"/>
      <c r="N80" s="316" t="str">
        <f>IF(SUM(N75:O79)&gt;0,SUM(N75:O79),"")</f>
        <v/>
      </c>
      <c r="O80" s="316"/>
      <c r="P80" s="336" t="str">
        <f>IF(SUM(P75:Q79)&gt;0,SUM(P75:Q79),"")</f>
        <v/>
      </c>
      <c r="Q80" s="337"/>
      <c r="R80" s="127" t="s">
        <v>153</v>
      </c>
    </row>
    <row r="81" spans="1:20">
      <c r="A81" s="262" t="s">
        <v>162</v>
      </c>
      <c r="B81" s="263"/>
      <c r="C81" s="264"/>
      <c r="D81" s="207"/>
      <c r="E81" s="208"/>
      <c r="F81" s="208"/>
      <c r="G81" s="209"/>
      <c r="H81" s="208"/>
      <c r="I81" s="208"/>
      <c r="J81" s="208"/>
      <c r="K81" s="208"/>
      <c r="L81" s="308"/>
      <c r="M81" s="309"/>
      <c r="N81" s="312"/>
      <c r="O81" s="313"/>
      <c r="P81" s="268"/>
      <c r="Q81" s="269"/>
      <c r="R81" s="270"/>
    </row>
    <row r="82" spans="1:20">
      <c r="A82" s="265"/>
      <c r="B82" s="306"/>
      <c r="C82" s="307"/>
      <c r="D82" s="210"/>
      <c r="E82" s="211"/>
      <c r="F82" s="211"/>
      <c r="G82" s="212"/>
      <c r="H82" s="211"/>
      <c r="I82" s="211"/>
      <c r="J82" s="211"/>
      <c r="K82" s="211"/>
      <c r="L82" s="310"/>
      <c r="M82" s="311"/>
      <c r="N82" s="314"/>
      <c r="O82" s="315"/>
      <c r="P82" s="271"/>
      <c r="Q82" s="272"/>
      <c r="R82" s="273"/>
    </row>
    <row r="83" spans="1:20" ht="21.65" customHeight="1">
      <c r="A83" s="389"/>
      <c r="B83" s="262" t="s">
        <v>155</v>
      </c>
      <c r="C83" s="264"/>
      <c r="D83" s="207"/>
      <c r="E83" s="208"/>
      <c r="F83" s="208"/>
      <c r="G83" s="209"/>
      <c r="H83" s="208"/>
      <c r="I83" s="208"/>
      <c r="J83" s="208"/>
      <c r="K83" s="208"/>
      <c r="L83" s="393"/>
      <c r="M83" s="393"/>
      <c r="N83" s="390"/>
      <c r="O83" s="390"/>
      <c r="P83" s="317" t="str">
        <f>IF(L83*N83&gt;0,L83*N83,"")</f>
        <v/>
      </c>
      <c r="Q83" s="318"/>
      <c r="R83" s="122" t="s">
        <v>153</v>
      </c>
    </row>
    <row r="84" spans="1:20" ht="21.65" customHeight="1">
      <c r="A84" s="389"/>
      <c r="B84" s="262" t="s">
        <v>161</v>
      </c>
      <c r="C84" s="264"/>
      <c r="D84" s="207"/>
      <c r="E84" s="208"/>
      <c r="F84" s="208"/>
      <c r="G84" s="209"/>
      <c r="H84" s="208"/>
      <c r="I84" s="208"/>
      <c r="J84" s="208"/>
      <c r="K84" s="208"/>
      <c r="L84" s="393"/>
      <c r="M84" s="393"/>
      <c r="N84" s="390"/>
      <c r="O84" s="390"/>
      <c r="P84" s="317" t="str">
        <f>IF(L84*N84&gt;0,L84*N84,"")</f>
        <v/>
      </c>
      <c r="Q84" s="318"/>
      <c r="R84" s="122" t="s">
        <v>153</v>
      </c>
    </row>
    <row r="85" spans="1:20" ht="18.75" customHeight="1">
      <c r="A85" s="342" t="s">
        <v>322</v>
      </c>
      <c r="B85" s="343"/>
      <c r="C85" s="343"/>
      <c r="D85" s="343"/>
      <c r="E85" s="343"/>
      <c r="F85" s="343"/>
      <c r="G85" s="343"/>
      <c r="H85" s="397" t="s">
        <v>163</v>
      </c>
      <c r="I85" s="327"/>
      <c r="J85" s="327"/>
      <c r="K85" s="327"/>
      <c r="L85" s="327"/>
      <c r="M85" s="327"/>
      <c r="N85" s="391" t="str">
        <f>IF(SUM(N86,N87)&gt;0,SUM(N86,N87),"")</f>
        <v/>
      </c>
      <c r="O85" s="392"/>
      <c r="P85" s="392"/>
      <c r="Q85" s="392"/>
      <c r="R85" s="122" t="s">
        <v>153</v>
      </c>
    </row>
    <row r="86" spans="1:20" ht="18.75" customHeight="1">
      <c r="A86" s="386"/>
      <c r="B86" s="387"/>
      <c r="C86" s="387"/>
      <c r="D86" s="387"/>
      <c r="E86" s="387"/>
      <c r="F86" s="387"/>
      <c r="G86" s="387"/>
      <c r="H86" s="128"/>
      <c r="I86" s="327" t="s">
        <v>154</v>
      </c>
      <c r="J86" s="327"/>
      <c r="K86" s="327"/>
      <c r="L86" s="327"/>
      <c r="M86" s="327"/>
      <c r="N86" s="391" t="str">
        <f>IF(OR(P74="",P83=""),"",ROUNDDOWN(MIN(P74,P83),0))</f>
        <v/>
      </c>
      <c r="O86" s="392"/>
      <c r="P86" s="392"/>
      <c r="Q86" s="392"/>
      <c r="R86" s="122" t="s">
        <v>153</v>
      </c>
      <c r="T86" s="39" t="str">
        <f>IF(N86="","",IF(N86&gt;=10,"補助対象外","OK"))</f>
        <v/>
      </c>
    </row>
    <row r="87" spans="1:20" ht="18.75" customHeight="1">
      <c r="A87" s="386"/>
      <c r="B87" s="387"/>
      <c r="C87" s="387"/>
      <c r="D87" s="387"/>
      <c r="E87" s="387"/>
      <c r="F87" s="387"/>
      <c r="G87" s="387"/>
      <c r="H87" s="129"/>
      <c r="I87" s="327" t="s">
        <v>164</v>
      </c>
      <c r="J87" s="327"/>
      <c r="K87" s="327"/>
      <c r="L87" s="327"/>
      <c r="M87" s="327"/>
      <c r="N87" s="391" t="str">
        <f>IF(OR(P80="",P84=""),"",ROUNDDOWN(MIN(P80,P84),0))</f>
        <v/>
      </c>
      <c r="O87" s="392"/>
      <c r="P87" s="392"/>
      <c r="Q87" s="392"/>
      <c r="R87" s="122" t="s">
        <v>153</v>
      </c>
      <c r="T87" s="39" t="str">
        <f>IF(N87="","",IF(N87&gt;=10,"補助対象外","OK"))</f>
        <v/>
      </c>
    </row>
    <row r="88" spans="1:20" ht="27" customHeight="1">
      <c r="A88" s="386"/>
      <c r="B88" s="387"/>
      <c r="C88" s="387"/>
      <c r="D88" s="387"/>
      <c r="E88" s="387"/>
      <c r="F88" s="387"/>
      <c r="G88" s="387"/>
      <c r="H88" s="394" t="s">
        <v>323</v>
      </c>
      <c r="I88" s="394"/>
      <c r="J88" s="394"/>
      <c r="K88" s="394"/>
      <c r="L88" s="394"/>
      <c r="M88" s="394"/>
      <c r="N88" s="395" t="str">
        <f>IF(SUM(N87)&gt;0,N85-N87,N86)</f>
        <v/>
      </c>
      <c r="O88" s="396"/>
      <c r="P88" s="396"/>
      <c r="Q88" s="396"/>
      <c r="R88" s="122" t="s">
        <v>153</v>
      </c>
      <c r="T88" s="39" t="str">
        <f>IF(N88="","",IF(N88&lt;1,"補助対象外","OK"))</f>
        <v/>
      </c>
    </row>
    <row r="89" spans="1:20" ht="18.75" customHeight="1">
      <c r="A89" s="352" t="s">
        <v>165</v>
      </c>
      <c r="B89" s="352"/>
      <c r="C89" s="352"/>
      <c r="D89" s="352"/>
      <c r="E89" s="187" t="s">
        <v>324</v>
      </c>
      <c r="F89" s="188"/>
      <c r="G89" s="188"/>
      <c r="H89" s="188"/>
      <c r="I89" s="188"/>
      <c r="J89" s="188"/>
      <c r="K89" s="188"/>
      <c r="L89" s="188"/>
      <c r="M89" s="189"/>
      <c r="N89" s="353"/>
      <c r="O89" s="353"/>
      <c r="P89" s="353"/>
      <c r="Q89" s="354"/>
      <c r="R89" s="209" t="s">
        <v>166</v>
      </c>
    </row>
    <row r="90" spans="1:20">
      <c r="A90" s="352"/>
      <c r="B90" s="352"/>
      <c r="C90" s="352"/>
      <c r="D90" s="352"/>
      <c r="E90" s="190"/>
      <c r="F90" s="191"/>
      <c r="G90" s="191"/>
      <c r="H90" s="191"/>
      <c r="I90" s="191"/>
      <c r="J90" s="191"/>
      <c r="K90" s="191"/>
      <c r="L90" s="191"/>
      <c r="M90" s="192"/>
      <c r="N90" s="353"/>
      <c r="O90" s="353"/>
      <c r="P90" s="353"/>
      <c r="Q90" s="354"/>
      <c r="R90" s="355"/>
    </row>
    <row r="91" spans="1:20" ht="18.75" customHeight="1">
      <c r="A91" s="352"/>
      <c r="B91" s="352"/>
      <c r="C91" s="352"/>
      <c r="D91" s="352"/>
      <c r="E91" s="187" t="s">
        <v>325</v>
      </c>
      <c r="F91" s="188"/>
      <c r="G91" s="188"/>
      <c r="H91" s="188"/>
      <c r="I91" s="188"/>
      <c r="J91" s="188"/>
      <c r="K91" s="188"/>
      <c r="L91" s="188"/>
      <c r="M91" s="189"/>
      <c r="N91" s="353"/>
      <c r="O91" s="353"/>
      <c r="P91" s="353"/>
      <c r="Q91" s="354"/>
      <c r="R91" s="209" t="s">
        <v>166</v>
      </c>
    </row>
    <row r="92" spans="1:20">
      <c r="A92" s="352"/>
      <c r="B92" s="352"/>
      <c r="C92" s="352"/>
      <c r="D92" s="352"/>
      <c r="E92" s="190"/>
      <c r="F92" s="191"/>
      <c r="G92" s="191"/>
      <c r="H92" s="191"/>
      <c r="I92" s="191"/>
      <c r="J92" s="191"/>
      <c r="K92" s="191"/>
      <c r="L92" s="191"/>
      <c r="M92" s="192"/>
      <c r="N92" s="353"/>
      <c r="O92" s="353"/>
      <c r="P92" s="353"/>
      <c r="Q92" s="354"/>
      <c r="R92" s="355"/>
    </row>
    <row r="93" spans="1:20" ht="18.75" customHeight="1">
      <c r="A93" s="352"/>
      <c r="B93" s="352"/>
      <c r="C93" s="352"/>
      <c r="D93" s="352"/>
      <c r="E93" s="187" t="s">
        <v>167</v>
      </c>
      <c r="F93" s="188"/>
      <c r="G93" s="188"/>
      <c r="H93" s="188"/>
      <c r="I93" s="188"/>
      <c r="J93" s="188"/>
      <c r="K93" s="188"/>
      <c r="L93" s="188"/>
      <c r="M93" s="189"/>
      <c r="N93" s="353" t="str">
        <f>IF(N89="","",N89+N91)</f>
        <v/>
      </c>
      <c r="O93" s="353"/>
      <c r="P93" s="353"/>
      <c r="Q93" s="354"/>
      <c r="R93" s="209" t="s">
        <v>166</v>
      </c>
    </row>
    <row r="94" spans="1:20">
      <c r="A94" s="352"/>
      <c r="B94" s="352"/>
      <c r="C94" s="352"/>
      <c r="D94" s="352"/>
      <c r="E94" s="190"/>
      <c r="F94" s="191"/>
      <c r="G94" s="191"/>
      <c r="H94" s="191"/>
      <c r="I94" s="191"/>
      <c r="J94" s="191"/>
      <c r="K94" s="191"/>
      <c r="L94" s="191"/>
      <c r="M94" s="192"/>
      <c r="N94" s="353"/>
      <c r="O94" s="353"/>
      <c r="P94" s="353"/>
      <c r="Q94" s="354"/>
      <c r="R94" s="212"/>
    </row>
    <row r="95" spans="1:20" ht="18.75" customHeight="1">
      <c r="A95" s="262" t="s">
        <v>326</v>
      </c>
      <c r="B95" s="263"/>
      <c r="C95" s="263"/>
      <c r="D95" s="263"/>
      <c r="E95" s="263"/>
      <c r="F95" s="263"/>
      <c r="G95" s="263"/>
      <c r="H95" s="263"/>
      <c r="I95" s="263"/>
      <c r="J95" s="263"/>
      <c r="K95" s="263"/>
      <c r="L95" s="263"/>
      <c r="M95" s="264"/>
      <c r="N95" s="359" t="str">
        <f>IF(OR(N93="",N88=""),"",IF((N88*70000)&gt;350000,350000,IF(N88*70000&gt;N93,N93,N88*70000)))</f>
        <v/>
      </c>
      <c r="O95" s="359"/>
      <c r="P95" s="359"/>
      <c r="Q95" s="360"/>
      <c r="R95" s="209" t="s">
        <v>166</v>
      </c>
    </row>
    <row r="96" spans="1:20">
      <c r="A96" s="358"/>
      <c r="B96" s="306"/>
      <c r="C96" s="306"/>
      <c r="D96" s="306"/>
      <c r="E96" s="306"/>
      <c r="F96" s="306"/>
      <c r="G96" s="306"/>
      <c r="H96" s="306"/>
      <c r="I96" s="306"/>
      <c r="J96" s="306"/>
      <c r="K96" s="306"/>
      <c r="L96" s="306"/>
      <c r="M96" s="307"/>
      <c r="N96" s="359"/>
      <c r="O96" s="359"/>
      <c r="P96" s="359"/>
      <c r="Q96" s="360"/>
      <c r="R96" s="212"/>
    </row>
    <row r="97" spans="1:18" ht="18.75" customHeight="1">
      <c r="A97" s="361" t="s">
        <v>243</v>
      </c>
      <c r="B97" s="361"/>
      <c r="C97" s="361"/>
      <c r="D97" s="361"/>
      <c r="E97" s="361"/>
      <c r="F97" s="361"/>
      <c r="G97" s="361"/>
      <c r="H97" s="361"/>
      <c r="I97" s="361"/>
      <c r="J97" s="361"/>
      <c r="K97" s="361"/>
      <c r="L97" s="361"/>
      <c r="M97" s="361"/>
      <c r="N97" s="361"/>
      <c r="O97" s="361"/>
      <c r="P97" s="361"/>
      <c r="Q97" s="361"/>
      <c r="R97" s="361"/>
    </row>
    <row r="98" spans="1:18">
      <c r="A98" s="362"/>
      <c r="B98" s="362"/>
      <c r="C98" s="362"/>
      <c r="D98" s="362"/>
      <c r="E98" s="362"/>
      <c r="F98" s="362"/>
      <c r="G98" s="362"/>
      <c r="H98" s="362"/>
      <c r="I98" s="362"/>
      <c r="J98" s="362"/>
      <c r="K98" s="362"/>
      <c r="L98" s="362"/>
      <c r="M98" s="362"/>
      <c r="N98" s="362"/>
      <c r="O98" s="362"/>
      <c r="P98" s="362"/>
      <c r="Q98" s="362"/>
      <c r="R98" s="362"/>
    </row>
    <row r="99" spans="1:18" ht="18.75" customHeight="1">
      <c r="A99" s="363" t="s">
        <v>244</v>
      </c>
      <c r="B99" s="363"/>
      <c r="C99" s="363"/>
      <c r="D99" s="363"/>
      <c r="E99" s="363"/>
      <c r="F99" s="363"/>
      <c r="G99" s="363"/>
      <c r="H99" s="363"/>
      <c r="I99" s="363"/>
      <c r="J99" s="363"/>
      <c r="K99" s="363"/>
      <c r="L99" s="363"/>
      <c r="M99" s="363"/>
      <c r="N99" s="363"/>
      <c r="O99" s="363"/>
      <c r="P99" s="363"/>
      <c r="Q99" s="363"/>
      <c r="R99" s="363"/>
    </row>
    <row r="100" spans="1:18">
      <c r="A100" s="363"/>
      <c r="B100" s="363"/>
      <c r="C100" s="363"/>
      <c r="D100" s="363"/>
      <c r="E100" s="363"/>
      <c r="F100" s="363"/>
      <c r="G100" s="363"/>
      <c r="H100" s="363"/>
      <c r="I100" s="363"/>
      <c r="J100" s="363"/>
      <c r="K100" s="363"/>
      <c r="L100" s="363"/>
      <c r="M100" s="363"/>
      <c r="N100" s="363"/>
      <c r="O100" s="363"/>
      <c r="P100" s="363"/>
      <c r="Q100" s="363"/>
      <c r="R100" s="363"/>
    </row>
    <row r="101" spans="1:18">
      <c r="A101" s="130"/>
      <c r="B101" s="130"/>
      <c r="C101" s="130"/>
      <c r="D101" s="130"/>
      <c r="E101" s="130"/>
      <c r="F101" s="130"/>
      <c r="G101" s="130"/>
      <c r="H101" s="130"/>
      <c r="I101" s="130"/>
      <c r="J101" s="130"/>
      <c r="K101" s="130"/>
      <c r="L101" s="130"/>
      <c r="M101" s="130"/>
      <c r="N101" s="130"/>
      <c r="O101" s="130"/>
      <c r="P101" s="130"/>
      <c r="Q101" s="130"/>
      <c r="R101" s="130"/>
    </row>
    <row r="102" spans="1:18">
      <c r="A102" s="42" t="s">
        <v>168</v>
      </c>
      <c r="B102" s="42"/>
      <c r="C102" s="42"/>
      <c r="D102" s="42"/>
      <c r="E102" s="42"/>
      <c r="F102" s="42"/>
      <c r="G102" s="42"/>
      <c r="H102" s="42"/>
      <c r="I102" s="42"/>
      <c r="J102" s="42"/>
      <c r="K102" s="42"/>
      <c r="L102" s="42"/>
      <c r="M102" s="42"/>
      <c r="N102" s="42"/>
      <c r="O102" s="42"/>
      <c r="P102" s="42"/>
      <c r="Q102" s="42"/>
      <c r="R102" s="42"/>
    </row>
    <row r="103" spans="1:18">
      <c r="A103" s="323" t="s">
        <v>169</v>
      </c>
      <c r="B103" s="356"/>
      <c r="C103" s="356"/>
      <c r="D103" s="324"/>
      <c r="E103" s="207"/>
      <c r="F103" s="208"/>
      <c r="G103" s="208"/>
      <c r="H103" s="208"/>
      <c r="I103" s="208"/>
      <c r="J103" s="208"/>
      <c r="K103" s="208"/>
      <c r="L103" s="208"/>
      <c r="M103" s="208"/>
      <c r="N103" s="208"/>
      <c r="O103" s="208"/>
      <c r="P103" s="208"/>
      <c r="Q103" s="208"/>
      <c r="R103" s="209"/>
    </row>
    <row r="104" spans="1:18">
      <c r="A104" s="325"/>
      <c r="B104" s="357"/>
      <c r="C104" s="357"/>
      <c r="D104" s="326"/>
      <c r="E104" s="210"/>
      <c r="F104" s="211"/>
      <c r="G104" s="211"/>
      <c r="H104" s="211"/>
      <c r="I104" s="211"/>
      <c r="J104" s="211"/>
      <c r="K104" s="211"/>
      <c r="L104" s="211"/>
      <c r="M104" s="211"/>
      <c r="N104" s="211"/>
      <c r="O104" s="211"/>
      <c r="P104" s="211"/>
      <c r="Q104" s="211"/>
      <c r="R104" s="212"/>
    </row>
    <row r="105" spans="1:18">
      <c r="A105" s="342" t="s">
        <v>170</v>
      </c>
      <c r="B105" s="356"/>
      <c r="C105" s="356"/>
      <c r="D105" s="324"/>
      <c r="E105" s="207"/>
      <c r="F105" s="208"/>
      <c r="G105" s="208"/>
      <c r="H105" s="208"/>
      <c r="I105" s="208"/>
      <c r="J105" s="208"/>
      <c r="K105" s="208"/>
      <c r="L105" s="208"/>
      <c r="M105" s="208"/>
      <c r="N105" s="208"/>
      <c r="O105" s="208"/>
      <c r="P105" s="208"/>
      <c r="Q105" s="208"/>
      <c r="R105" s="209"/>
    </row>
    <row r="106" spans="1:18">
      <c r="A106" s="325"/>
      <c r="B106" s="357"/>
      <c r="C106" s="357"/>
      <c r="D106" s="326"/>
      <c r="E106" s="210"/>
      <c r="F106" s="211"/>
      <c r="G106" s="211"/>
      <c r="H106" s="211"/>
      <c r="I106" s="211"/>
      <c r="J106" s="211"/>
      <c r="K106" s="211"/>
      <c r="L106" s="211"/>
      <c r="M106" s="211"/>
      <c r="N106" s="211"/>
      <c r="O106" s="211"/>
      <c r="P106" s="211"/>
      <c r="Q106" s="211"/>
      <c r="R106" s="212"/>
    </row>
    <row r="107" spans="1:18">
      <c r="A107" s="342" t="s">
        <v>171</v>
      </c>
      <c r="B107" s="356"/>
      <c r="C107" s="356"/>
      <c r="D107" s="324"/>
      <c r="E107" s="131" t="s">
        <v>135</v>
      </c>
      <c r="F107" s="132"/>
      <c r="G107" s="132"/>
      <c r="H107" s="132"/>
      <c r="I107" s="132"/>
      <c r="J107" s="132"/>
      <c r="K107" s="132"/>
      <c r="L107" s="132"/>
      <c r="M107" s="132"/>
      <c r="N107" s="132"/>
      <c r="O107" s="132"/>
      <c r="P107" s="132"/>
      <c r="Q107" s="132"/>
      <c r="R107" s="71"/>
    </row>
    <row r="108" spans="1:18">
      <c r="A108" s="325"/>
      <c r="B108" s="357"/>
      <c r="C108" s="357"/>
      <c r="D108" s="326"/>
      <c r="E108" s="112" t="s">
        <v>292</v>
      </c>
      <c r="F108" s="113"/>
      <c r="G108" s="113"/>
      <c r="H108" s="113"/>
      <c r="I108" s="113"/>
      <c r="J108" s="113"/>
      <c r="K108" s="113"/>
      <c r="L108" s="113"/>
      <c r="M108" s="113"/>
      <c r="N108" s="113"/>
      <c r="O108" s="113"/>
      <c r="P108" s="113"/>
      <c r="Q108" s="113"/>
      <c r="R108" s="114"/>
    </row>
    <row r="109" spans="1:18" s="41" customFormat="1" ht="18.75" customHeight="1">
      <c r="A109" s="342" t="s">
        <v>306</v>
      </c>
      <c r="B109" s="343"/>
      <c r="C109" s="343"/>
      <c r="D109" s="344"/>
      <c r="E109" s="348"/>
      <c r="F109" s="349"/>
      <c r="G109" s="349"/>
      <c r="H109" s="349"/>
      <c r="I109" s="208" t="s">
        <v>172</v>
      </c>
      <c r="J109" s="208"/>
      <c r="K109" s="208"/>
      <c r="L109" s="208"/>
      <c r="M109" s="208"/>
      <c r="N109" s="208"/>
      <c r="O109" s="208"/>
      <c r="P109" s="208"/>
      <c r="Q109" s="208"/>
      <c r="R109" s="209"/>
    </row>
    <row r="110" spans="1:18" s="41" customFormat="1" ht="18.75" customHeight="1">
      <c r="A110" s="345"/>
      <c r="B110" s="346"/>
      <c r="C110" s="346"/>
      <c r="D110" s="347"/>
      <c r="E110" s="350"/>
      <c r="F110" s="351"/>
      <c r="G110" s="351"/>
      <c r="H110" s="351"/>
      <c r="I110" s="211"/>
      <c r="J110" s="211"/>
      <c r="K110" s="211"/>
      <c r="L110" s="211"/>
      <c r="M110" s="211"/>
      <c r="N110" s="211"/>
      <c r="O110" s="211"/>
      <c r="P110" s="211"/>
      <c r="Q110" s="211"/>
      <c r="R110" s="212"/>
    </row>
    <row r="111" spans="1:18" s="41" customFormat="1">
      <c r="A111" s="201" t="s">
        <v>165</v>
      </c>
      <c r="B111" s="202"/>
      <c r="C111" s="202"/>
      <c r="D111" s="203"/>
      <c r="E111" s="201" t="s">
        <v>173</v>
      </c>
      <c r="F111" s="202"/>
      <c r="G111" s="202"/>
      <c r="H111" s="203"/>
      <c r="I111" s="371"/>
      <c r="J111" s="372"/>
      <c r="K111" s="372"/>
      <c r="L111" s="372"/>
      <c r="M111" s="372"/>
      <c r="N111" s="372"/>
      <c r="O111" s="372"/>
      <c r="P111" s="372"/>
      <c r="Q111" s="208" t="s">
        <v>166</v>
      </c>
      <c r="R111" s="71"/>
    </row>
    <row r="112" spans="1:18" s="41" customFormat="1">
      <c r="A112" s="367"/>
      <c r="B112" s="368"/>
      <c r="C112" s="368"/>
      <c r="D112" s="282"/>
      <c r="E112" s="367"/>
      <c r="F112" s="368"/>
      <c r="G112" s="368"/>
      <c r="H112" s="282"/>
      <c r="I112" s="373"/>
      <c r="J112" s="374"/>
      <c r="K112" s="374"/>
      <c r="L112" s="374"/>
      <c r="M112" s="374"/>
      <c r="N112" s="374"/>
      <c r="O112" s="374"/>
      <c r="P112" s="374"/>
      <c r="Q112" s="369"/>
      <c r="R112" s="72"/>
    </row>
    <row r="113" spans="1:21" s="41" customFormat="1">
      <c r="A113" s="367"/>
      <c r="B113" s="368"/>
      <c r="C113" s="368"/>
      <c r="D113" s="282"/>
      <c r="E113" s="204"/>
      <c r="F113" s="205"/>
      <c r="G113" s="205"/>
      <c r="H113" s="206"/>
      <c r="I113" s="383" t="s">
        <v>174</v>
      </c>
      <c r="J113" s="384"/>
      <c r="K113" s="384"/>
      <c r="L113" s="384"/>
      <c r="M113" s="384"/>
      <c r="N113" s="384"/>
      <c r="O113" s="384"/>
      <c r="P113" s="384"/>
      <c r="Q113" s="384"/>
      <c r="R113" s="385"/>
      <c r="U113" s="80"/>
    </row>
    <row r="114" spans="1:21" s="41" customFormat="1">
      <c r="A114" s="367"/>
      <c r="B114" s="368"/>
      <c r="C114" s="368"/>
      <c r="D114" s="282"/>
      <c r="E114" s="201" t="s">
        <v>175</v>
      </c>
      <c r="F114" s="202"/>
      <c r="G114" s="202"/>
      <c r="H114" s="203"/>
      <c r="I114" s="371"/>
      <c r="J114" s="372"/>
      <c r="K114" s="372"/>
      <c r="L114" s="372"/>
      <c r="M114" s="372"/>
      <c r="N114" s="372"/>
      <c r="O114" s="372"/>
      <c r="P114" s="372"/>
      <c r="Q114" s="208" t="s">
        <v>166</v>
      </c>
      <c r="R114" s="71"/>
    </row>
    <row r="115" spans="1:21" s="41" customFormat="1">
      <c r="A115" s="367"/>
      <c r="B115" s="368"/>
      <c r="C115" s="368"/>
      <c r="D115" s="282"/>
      <c r="E115" s="367"/>
      <c r="F115" s="368"/>
      <c r="G115" s="368"/>
      <c r="H115" s="282"/>
      <c r="I115" s="373"/>
      <c r="J115" s="374"/>
      <c r="K115" s="374"/>
      <c r="L115" s="374"/>
      <c r="M115" s="374"/>
      <c r="N115" s="374"/>
      <c r="O115" s="374"/>
      <c r="P115" s="374"/>
      <c r="Q115" s="369"/>
      <c r="R115" s="72"/>
    </row>
    <row r="116" spans="1:21" s="41" customFormat="1" ht="17.25" customHeight="1">
      <c r="A116" s="367"/>
      <c r="B116" s="368"/>
      <c r="C116" s="368"/>
      <c r="D116" s="282"/>
      <c r="E116" s="204"/>
      <c r="F116" s="205"/>
      <c r="G116" s="205"/>
      <c r="H116" s="206"/>
      <c r="I116" s="375" t="s">
        <v>176</v>
      </c>
      <c r="J116" s="376"/>
      <c r="K116" s="376"/>
      <c r="L116" s="376"/>
      <c r="M116" s="376"/>
      <c r="N116" s="376"/>
      <c r="O116" s="376"/>
      <c r="P116" s="376"/>
      <c r="Q116" s="376"/>
      <c r="R116" s="377"/>
    </row>
    <row r="117" spans="1:21" s="41" customFormat="1" ht="18.75" customHeight="1">
      <c r="A117" s="367"/>
      <c r="B117" s="368"/>
      <c r="C117" s="368"/>
      <c r="D117" s="282"/>
      <c r="E117" s="187" t="s">
        <v>177</v>
      </c>
      <c r="F117" s="188"/>
      <c r="G117" s="188"/>
      <c r="H117" s="189"/>
      <c r="I117" s="371" t="str">
        <f>IF(I111="","",I111+I114)</f>
        <v/>
      </c>
      <c r="J117" s="372"/>
      <c r="K117" s="372"/>
      <c r="L117" s="372"/>
      <c r="M117" s="372"/>
      <c r="N117" s="372"/>
      <c r="O117" s="372"/>
      <c r="P117" s="372"/>
      <c r="Q117" s="208" t="s">
        <v>166</v>
      </c>
      <c r="R117" s="380"/>
    </row>
    <row r="118" spans="1:21" s="41" customFormat="1">
      <c r="A118" s="367"/>
      <c r="B118" s="368"/>
      <c r="C118" s="368"/>
      <c r="D118" s="282"/>
      <c r="E118" s="213"/>
      <c r="F118" s="214"/>
      <c r="G118" s="214"/>
      <c r="H118" s="215"/>
      <c r="I118" s="373"/>
      <c r="J118" s="374"/>
      <c r="K118" s="374"/>
      <c r="L118" s="374"/>
      <c r="M118" s="374"/>
      <c r="N118" s="374"/>
      <c r="O118" s="374"/>
      <c r="P118" s="374"/>
      <c r="Q118" s="369"/>
      <c r="R118" s="381"/>
    </row>
    <row r="119" spans="1:21" s="41" customFormat="1">
      <c r="A119" s="367"/>
      <c r="B119" s="368"/>
      <c r="C119" s="368"/>
      <c r="D119" s="282"/>
      <c r="E119" s="190"/>
      <c r="F119" s="191"/>
      <c r="G119" s="191"/>
      <c r="H119" s="192"/>
      <c r="I119" s="378"/>
      <c r="J119" s="379"/>
      <c r="K119" s="379"/>
      <c r="L119" s="379"/>
      <c r="M119" s="379"/>
      <c r="N119" s="379"/>
      <c r="O119" s="379"/>
      <c r="P119" s="379"/>
      <c r="Q119" s="211"/>
      <c r="R119" s="382"/>
    </row>
    <row r="120" spans="1:21" ht="18.75" customHeight="1">
      <c r="A120" s="342" t="s">
        <v>332</v>
      </c>
      <c r="B120" s="343"/>
      <c r="C120" s="343"/>
      <c r="D120" s="343"/>
      <c r="E120" s="343"/>
      <c r="F120" s="343"/>
      <c r="G120" s="343"/>
      <c r="H120" s="344"/>
      <c r="I120" s="371" t="str">
        <f>IF(I117="","",IF((I117/3)&gt;258000,258000,ROUNDDOWN((I117/3),-3)))</f>
        <v/>
      </c>
      <c r="J120" s="372"/>
      <c r="K120" s="372"/>
      <c r="L120" s="372"/>
      <c r="M120" s="372"/>
      <c r="N120" s="372"/>
      <c r="O120" s="372"/>
      <c r="P120" s="372"/>
      <c r="Q120" s="208" t="s">
        <v>166</v>
      </c>
      <c r="R120" s="71"/>
    </row>
    <row r="121" spans="1:21" ht="18" customHeight="1">
      <c r="A121" s="386"/>
      <c r="B121" s="387"/>
      <c r="C121" s="387"/>
      <c r="D121" s="387"/>
      <c r="E121" s="387"/>
      <c r="F121" s="387"/>
      <c r="G121" s="387"/>
      <c r="H121" s="388"/>
      <c r="I121" s="373"/>
      <c r="J121" s="374"/>
      <c r="K121" s="374"/>
      <c r="L121" s="374"/>
      <c r="M121" s="374"/>
      <c r="N121" s="374"/>
      <c r="O121" s="374"/>
      <c r="P121" s="374"/>
      <c r="Q121" s="369"/>
      <c r="R121" s="72"/>
    </row>
    <row r="122" spans="1:21">
      <c r="A122" s="345"/>
      <c r="B122" s="346"/>
      <c r="C122" s="346"/>
      <c r="D122" s="346"/>
      <c r="E122" s="346"/>
      <c r="F122" s="346"/>
      <c r="G122" s="346"/>
      <c r="H122" s="347"/>
      <c r="I122" s="375" t="s">
        <v>178</v>
      </c>
      <c r="J122" s="376"/>
      <c r="K122" s="376"/>
      <c r="L122" s="376"/>
      <c r="M122" s="376"/>
      <c r="N122" s="376"/>
      <c r="O122" s="376"/>
      <c r="P122" s="376"/>
      <c r="Q122" s="376"/>
      <c r="R122" s="377"/>
    </row>
    <row r="123" spans="1:21">
      <c r="A123" s="42"/>
      <c r="B123" s="102"/>
      <c r="C123" s="102"/>
      <c r="D123" s="102"/>
      <c r="E123" s="42"/>
      <c r="F123" s="42"/>
      <c r="G123" s="42"/>
      <c r="H123" s="42"/>
      <c r="I123" s="42"/>
      <c r="J123" s="42"/>
      <c r="K123" s="42"/>
      <c r="L123" s="42"/>
      <c r="M123" s="42"/>
      <c r="N123" s="42"/>
      <c r="O123" s="42"/>
      <c r="P123" s="42"/>
      <c r="Q123" s="42"/>
      <c r="R123" s="42"/>
    </row>
    <row r="124" spans="1:21">
      <c r="A124" s="42" t="s">
        <v>179</v>
      </c>
      <c r="B124" s="42"/>
      <c r="C124" s="42"/>
      <c r="D124" s="42"/>
      <c r="E124" s="42"/>
      <c r="F124" s="42"/>
      <c r="G124" s="42"/>
      <c r="H124" s="42"/>
      <c r="I124" s="42"/>
      <c r="J124" s="42"/>
      <c r="K124" s="42"/>
      <c r="L124" s="42"/>
      <c r="M124" s="42"/>
      <c r="N124" s="42"/>
      <c r="O124" s="42"/>
      <c r="P124" s="42"/>
      <c r="Q124" s="42"/>
      <c r="R124" s="42"/>
    </row>
    <row r="125" spans="1:21">
      <c r="A125" s="201" t="s">
        <v>180</v>
      </c>
      <c r="B125" s="202"/>
      <c r="C125" s="202"/>
      <c r="D125" s="203"/>
      <c r="E125" s="364"/>
      <c r="F125" s="365"/>
      <c r="G125" s="365"/>
      <c r="H125" s="365"/>
      <c r="I125" s="365"/>
      <c r="J125" s="365"/>
      <c r="K125" s="365"/>
      <c r="L125" s="365"/>
      <c r="M125" s="365"/>
      <c r="N125" s="365"/>
      <c r="O125" s="365"/>
      <c r="P125" s="365"/>
      <c r="Q125" s="365"/>
      <c r="R125" s="366"/>
    </row>
    <row r="126" spans="1:21">
      <c r="A126" s="204"/>
      <c r="B126" s="205"/>
      <c r="C126" s="205"/>
      <c r="D126" s="206"/>
      <c r="E126" s="222"/>
      <c r="F126" s="223"/>
      <c r="G126" s="223"/>
      <c r="H126" s="223"/>
      <c r="I126" s="223"/>
      <c r="J126" s="223"/>
      <c r="K126" s="223"/>
      <c r="L126" s="223"/>
      <c r="M126" s="223"/>
      <c r="N126" s="223"/>
      <c r="O126" s="223"/>
      <c r="P126" s="223"/>
      <c r="Q126" s="223"/>
      <c r="R126" s="224"/>
    </row>
    <row r="127" spans="1:21">
      <c r="A127" s="187" t="s">
        <v>181</v>
      </c>
      <c r="B127" s="202"/>
      <c r="C127" s="202"/>
      <c r="D127" s="203"/>
      <c r="E127" s="133" t="s">
        <v>128</v>
      </c>
      <c r="F127" s="365"/>
      <c r="G127" s="365"/>
      <c r="H127" s="365"/>
      <c r="I127" s="365"/>
      <c r="J127" s="365"/>
      <c r="K127" s="365"/>
      <c r="L127" s="365"/>
      <c r="M127" s="365"/>
      <c r="N127" s="365"/>
      <c r="O127" s="365"/>
      <c r="P127" s="365"/>
      <c r="Q127" s="365"/>
      <c r="R127" s="366"/>
    </row>
    <row r="128" spans="1:21">
      <c r="A128" s="204"/>
      <c r="B128" s="205"/>
      <c r="C128" s="205"/>
      <c r="D128" s="206"/>
      <c r="E128" s="222"/>
      <c r="F128" s="223"/>
      <c r="G128" s="223"/>
      <c r="H128" s="223"/>
      <c r="I128" s="223"/>
      <c r="J128" s="223"/>
      <c r="K128" s="223"/>
      <c r="L128" s="223"/>
      <c r="M128" s="223"/>
      <c r="N128" s="223"/>
      <c r="O128" s="223"/>
      <c r="P128" s="223"/>
      <c r="Q128" s="223"/>
      <c r="R128" s="224"/>
    </row>
    <row r="129" spans="1:18">
      <c r="A129" s="201" t="s">
        <v>182</v>
      </c>
      <c r="B129" s="202"/>
      <c r="C129" s="202"/>
      <c r="D129" s="203"/>
      <c r="E129" s="364"/>
      <c r="F129" s="365"/>
      <c r="G129" s="365"/>
      <c r="H129" s="365"/>
      <c r="I129" s="365"/>
      <c r="J129" s="365"/>
      <c r="K129" s="365"/>
      <c r="L129" s="365"/>
      <c r="M129" s="365"/>
      <c r="N129" s="365"/>
      <c r="O129" s="365"/>
      <c r="P129" s="365"/>
      <c r="Q129" s="365"/>
      <c r="R129" s="366"/>
    </row>
    <row r="130" spans="1:18">
      <c r="A130" s="204"/>
      <c r="B130" s="205"/>
      <c r="C130" s="205"/>
      <c r="D130" s="206"/>
      <c r="E130" s="222"/>
      <c r="F130" s="223"/>
      <c r="G130" s="223"/>
      <c r="H130" s="223"/>
      <c r="I130" s="223"/>
      <c r="J130" s="223"/>
      <c r="K130" s="223"/>
      <c r="L130" s="223"/>
      <c r="M130" s="223"/>
      <c r="N130" s="223"/>
      <c r="O130" s="223"/>
      <c r="P130" s="223"/>
      <c r="Q130" s="223"/>
      <c r="R130" s="224"/>
    </row>
    <row r="131" spans="1:18">
      <c r="A131" s="201" t="s">
        <v>183</v>
      </c>
      <c r="B131" s="202"/>
      <c r="C131" s="202"/>
      <c r="D131" s="203"/>
      <c r="E131" s="292" t="s">
        <v>184</v>
      </c>
      <c r="F131" s="293"/>
      <c r="G131" s="369"/>
      <c r="H131" s="369"/>
      <c r="I131" s="369"/>
      <c r="J131" s="369"/>
      <c r="K131" s="369"/>
      <c r="L131" s="369"/>
      <c r="M131" s="369"/>
      <c r="N131" s="369"/>
      <c r="O131" s="369"/>
      <c r="P131" s="369"/>
      <c r="Q131" s="369"/>
      <c r="R131" s="355"/>
    </row>
    <row r="132" spans="1:18">
      <c r="A132" s="367"/>
      <c r="B132" s="368"/>
      <c r="C132" s="368"/>
      <c r="D132" s="282"/>
      <c r="E132" s="243" t="s">
        <v>185</v>
      </c>
      <c r="F132" s="370"/>
      <c r="G132" s="369"/>
      <c r="H132" s="369"/>
      <c r="I132" s="369"/>
      <c r="J132" s="369"/>
      <c r="K132" s="369"/>
      <c r="L132" s="369"/>
      <c r="M132" s="369"/>
      <c r="N132" s="369"/>
      <c r="O132" s="369"/>
      <c r="P132" s="369"/>
      <c r="Q132" s="369"/>
      <c r="R132" s="355"/>
    </row>
    <row r="133" spans="1:18">
      <c r="A133" s="204"/>
      <c r="B133" s="205"/>
      <c r="C133" s="205"/>
      <c r="D133" s="206"/>
      <c r="E133" s="294" t="s">
        <v>186</v>
      </c>
      <c r="F133" s="295"/>
      <c r="G133" s="211"/>
      <c r="H133" s="211"/>
      <c r="I133" s="211"/>
      <c r="J133" s="211"/>
      <c r="K133" s="211"/>
      <c r="L133" s="211"/>
      <c r="M133" s="211"/>
      <c r="N133" s="211"/>
      <c r="O133" s="211"/>
      <c r="P133" s="211"/>
      <c r="Q133" s="211"/>
      <c r="R133" s="212"/>
    </row>
    <row r="134" spans="1:18">
      <c r="A134" s="42" t="s">
        <v>187</v>
      </c>
      <c r="B134" s="42"/>
      <c r="C134" s="42"/>
      <c r="D134" s="42"/>
      <c r="E134" s="42"/>
      <c r="F134" s="42"/>
      <c r="G134" s="42"/>
      <c r="H134" s="42"/>
      <c r="I134" s="42"/>
      <c r="J134" s="42"/>
      <c r="K134" s="42"/>
      <c r="L134" s="42"/>
      <c r="M134" s="42"/>
      <c r="N134" s="42"/>
      <c r="O134" s="42"/>
      <c r="P134" s="42"/>
      <c r="Q134" s="42"/>
      <c r="R134" s="42"/>
    </row>
    <row r="135" spans="1:18">
      <c r="A135" s="42" t="s">
        <v>221</v>
      </c>
      <c r="B135" s="42"/>
      <c r="C135" s="42"/>
      <c r="D135" s="42"/>
      <c r="E135" s="42"/>
      <c r="F135" s="42"/>
      <c r="G135" s="42"/>
      <c r="H135" s="42"/>
      <c r="I135" s="42"/>
      <c r="J135" s="42"/>
      <c r="K135" s="42"/>
      <c r="L135" s="42"/>
      <c r="M135" s="42"/>
      <c r="N135" s="42"/>
      <c r="O135" s="42"/>
      <c r="P135" s="42"/>
      <c r="Q135" s="42"/>
      <c r="R135" s="42"/>
    </row>
    <row r="136" spans="1:18">
      <c r="A136" s="42" t="s">
        <v>233</v>
      </c>
      <c r="B136" s="42"/>
      <c r="C136" s="42"/>
      <c r="D136" s="42"/>
      <c r="E136" s="42"/>
      <c r="F136" s="42"/>
      <c r="G136" s="42"/>
      <c r="H136" s="42"/>
      <c r="I136" s="42"/>
      <c r="J136" s="42"/>
      <c r="K136" s="42"/>
      <c r="L136" s="42"/>
      <c r="M136" s="42"/>
      <c r="N136" s="42"/>
      <c r="O136" s="42"/>
      <c r="P136" s="42"/>
      <c r="Q136" s="42"/>
      <c r="R136" s="42"/>
    </row>
    <row r="137" spans="1:18">
      <c r="A137" s="42" t="s">
        <v>234</v>
      </c>
      <c r="B137" s="42"/>
      <c r="C137" s="42"/>
      <c r="D137" s="42"/>
      <c r="E137" s="42"/>
      <c r="F137" s="42"/>
      <c r="G137" s="42"/>
      <c r="H137" s="42"/>
      <c r="I137" s="42"/>
      <c r="J137" s="42"/>
      <c r="K137" s="42"/>
      <c r="L137" s="42"/>
      <c r="M137" s="42"/>
      <c r="N137" s="42"/>
      <c r="O137" s="42"/>
      <c r="P137" s="42"/>
      <c r="Q137" s="42"/>
      <c r="R137" s="42"/>
    </row>
    <row r="138" spans="1:18">
      <c r="A138" s="42"/>
      <c r="B138" s="42"/>
      <c r="C138" s="42"/>
      <c r="D138" s="42"/>
      <c r="E138" s="42"/>
      <c r="F138" s="42"/>
      <c r="G138" s="42"/>
      <c r="H138" s="42"/>
      <c r="I138" s="42"/>
      <c r="J138" s="42"/>
      <c r="K138" s="42"/>
      <c r="L138" s="42"/>
      <c r="M138" s="42"/>
      <c r="N138" s="42"/>
      <c r="O138" s="42"/>
      <c r="P138" s="42"/>
      <c r="Q138" s="42"/>
      <c r="R138" s="42"/>
    </row>
    <row r="139" spans="1:18">
      <c r="A139" s="42"/>
      <c r="B139" s="42"/>
      <c r="C139" s="42"/>
      <c r="D139" s="42"/>
      <c r="E139" s="42"/>
      <c r="F139" s="42"/>
      <c r="G139" s="42"/>
      <c r="H139" s="42"/>
      <c r="I139" s="42"/>
      <c r="J139" s="42"/>
      <c r="K139" s="42"/>
      <c r="L139" s="42"/>
      <c r="M139" s="42"/>
      <c r="N139" s="42"/>
      <c r="O139" s="42"/>
      <c r="P139" s="42"/>
      <c r="Q139" s="42"/>
      <c r="R139" s="42"/>
    </row>
    <row r="140" spans="1:18">
      <c r="A140" s="42"/>
      <c r="B140" s="42"/>
      <c r="C140" s="42"/>
      <c r="D140" s="42"/>
      <c r="E140" s="42"/>
      <c r="F140" s="42"/>
      <c r="G140" s="42"/>
      <c r="H140" s="42"/>
      <c r="I140" s="42"/>
      <c r="J140" s="42"/>
      <c r="K140" s="42"/>
      <c r="L140" s="42"/>
      <c r="M140" s="42"/>
      <c r="N140" s="42"/>
      <c r="O140" s="42"/>
      <c r="P140" s="42"/>
      <c r="Q140" s="42"/>
      <c r="R140" s="42"/>
    </row>
    <row r="141" spans="1:18">
      <c r="A141" s="42"/>
      <c r="B141" s="42"/>
      <c r="C141" s="42"/>
      <c r="D141" s="42"/>
      <c r="E141" s="42"/>
      <c r="F141" s="42"/>
      <c r="G141" s="42"/>
      <c r="H141" s="42"/>
      <c r="I141" s="42"/>
      <c r="J141" s="42"/>
      <c r="K141" s="42"/>
      <c r="L141" s="42"/>
      <c r="M141" s="42"/>
      <c r="N141" s="42"/>
      <c r="O141" s="42"/>
      <c r="P141" s="42"/>
      <c r="Q141" s="42"/>
      <c r="R141" s="42"/>
    </row>
  </sheetData>
  <mergeCells count="245">
    <mergeCell ref="P78:Q78"/>
    <mergeCell ref="P74:Q74"/>
    <mergeCell ref="D73:G73"/>
    <mergeCell ref="H73:K73"/>
    <mergeCell ref="L73:M73"/>
    <mergeCell ref="N73:O73"/>
    <mergeCell ref="P73:Q73"/>
    <mergeCell ref="D76:G76"/>
    <mergeCell ref="H76:K76"/>
    <mergeCell ref="L76:M76"/>
    <mergeCell ref="N76:O76"/>
    <mergeCell ref="P76:Q76"/>
    <mergeCell ref="D74:G74"/>
    <mergeCell ref="H74:K74"/>
    <mergeCell ref="L74:M74"/>
    <mergeCell ref="L84:M84"/>
    <mergeCell ref="N84:O84"/>
    <mergeCell ref="H85:M85"/>
    <mergeCell ref="I86:M86"/>
    <mergeCell ref="I32:K32"/>
    <mergeCell ref="L32:Q32"/>
    <mergeCell ref="P83:Q83"/>
    <mergeCell ref="H84:K84"/>
    <mergeCell ref="H70:K70"/>
    <mergeCell ref="L70:M70"/>
    <mergeCell ref="N70:O70"/>
    <mergeCell ref="P70:Q70"/>
    <mergeCell ref="N51:R52"/>
    <mergeCell ref="K47:K48"/>
    <mergeCell ref="L47:L48"/>
    <mergeCell ref="M47:M48"/>
    <mergeCell ref="N47:R48"/>
    <mergeCell ref="N43:R44"/>
    <mergeCell ref="F38:R40"/>
    <mergeCell ref="M49:M50"/>
    <mergeCell ref="N49:R50"/>
    <mergeCell ref="F37:R37"/>
    <mergeCell ref="D79:G79"/>
    <mergeCell ref="H79:K79"/>
    <mergeCell ref="A111:D119"/>
    <mergeCell ref="E111:H113"/>
    <mergeCell ref="I111:P112"/>
    <mergeCell ref="Q117:Q119"/>
    <mergeCell ref="R117:R119"/>
    <mergeCell ref="Q111:Q112"/>
    <mergeCell ref="I113:R113"/>
    <mergeCell ref="A120:H122"/>
    <mergeCell ref="B84:C84"/>
    <mergeCell ref="D84:G84"/>
    <mergeCell ref="A85:G88"/>
    <mergeCell ref="A83:A84"/>
    <mergeCell ref="B83:C83"/>
    <mergeCell ref="D83:G83"/>
    <mergeCell ref="N83:O83"/>
    <mergeCell ref="P84:Q84"/>
    <mergeCell ref="N85:Q85"/>
    <mergeCell ref="N86:Q86"/>
    <mergeCell ref="N87:Q87"/>
    <mergeCell ref="H83:K83"/>
    <mergeCell ref="L83:M83"/>
    <mergeCell ref="I87:M87"/>
    <mergeCell ref="H88:M88"/>
    <mergeCell ref="N88:Q88"/>
    <mergeCell ref="I120:P121"/>
    <mergeCell ref="Q120:Q121"/>
    <mergeCell ref="I122:R122"/>
    <mergeCell ref="Q114:Q115"/>
    <mergeCell ref="I116:R116"/>
    <mergeCell ref="E117:H119"/>
    <mergeCell ref="I117:P119"/>
    <mergeCell ref="E114:H116"/>
    <mergeCell ref="I114:P115"/>
    <mergeCell ref="A125:D126"/>
    <mergeCell ref="E125:R126"/>
    <mergeCell ref="E133:F133"/>
    <mergeCell ref="G133:R133"/>
    <mergeCell ref="A127:D128"/>
    <mergeCell ref="F127:R127"/>
    <mergeCell ref="A129:D130"/>
    <mergeCell ref="E129:R130"/>
    <mergeCell ref="A131:D133"/>
    <mergeCell ref="E131:F131"/>
    <mergeCell ref="G131:R131"/>
    <mergeCell ref="E132:F132"/>
    <mergeCell ref="G132:R132"/>
    <mergeCell ref="E128:R128"/>
    <mergeCell ref="A109:D110"/>
    <mergeCell ref="E109:H110"/>
    <mergeCell ref="I109:R110"/>
    <mergeCell ref="A89:D94"/>
    <mergeCell ref="E89:M90"/>
    <mergeCell ref="N89:Q90"/>
    <mergeCell ref="R89:R90"/>
    <mergeCell ref="E91:M92"/>
    <mergeCell ref="N91:Q92"/>
    <mergeCell ref="R91:R92"/>
    <mergeCell ref="E93:M94"/>
    <mergeCell ref="N93:Q94"/>
    <mergeCell ref="R93:R94"/>
    <mergeCell ref="A105:D106"/>
    <mergeCell ref="E105:R106"/>
    <mergeCell ref="A107:D108"/>
    <mergeCell ref="A95:M96"/>
    <mergeCell ref="N95:Q96"/>
    <mergeCell ref="R95:R96"/>
    <mergeCell ref="A97:R98"/>
    <mergeCell ref="A99:R100"/>
    <mergeCell ref="A103:D104"/>
    <mergeCell ref="E103:R104"/>
    <mergeCell ref="P81:R82"/>
    <mergeCell ref="D80:G80"/>
    <mergeCell ref="H80:K80"/>
    <mergeCell ref="L80:M80"/>
    <mergeCell ref="B75:B80"/>
    <mergeCell ref="D75:G75"/>
    <mergeCell ref="H75:K75"/>
    <mergeCell ref="L75:M75"/>
    <mergeCell ref="N75:O75"/>
    <mergeCell ref="P75:Q75"/>
    <mergeCell ref="D77:G77"/>
    <mergeCell ref="H77:K77"/>
    <mergeCell ref="L77:M77"/>
    <mergeCell ref="N77:O77"/>
    <mergeCell ref="P77:Q77"/>
    <mergeCell ref="D78:G78"/>
    <mergeCell ref="H78:K78"/>
    <mergeCell ref="L78:M78"/>
    <mergeCell ref="N78:O78"/>
    <mergeCell ref="N80:O80"/>
    <mergeCell ref="P80:Q80"/>
    <mergeCell ref="L79:M79"/>
    <mergeCell ref="N79:O79"/>
    <mergeCell ref="P79:Q79"/>
    <mergeCell ref="D70:G70"/>
    <mergeCell ref="A81:C82"/>
    <mergeCell ref="D81:G82"/>
    <mergeCell ref="H81:K82"/>
    <mergeCell ref="L81:M82"/>
    <mergeCell ref="N81:O82"/>
    <mergeCell ref="N74:O74"/>
    <mergeCell ref="P67:Q68"/>
    <mergeCell ref="A65:C66"/>
    <mergeCell ref="D65:G66"/>
    <mergeCell ref="H65:K66"/>
    <mergeCell ref="L65:M66"/>
    <mergeCell ref="N65:O66"/>
    <mergeCell ref="P65:R66"/>
    <mergeCell ref="R67:R68"/>
    <mergeCell ref="B69:B74"/>
    <mergeCell ref="D69:G69"/>
    <mergeCell ref="H69:K69"/>
    <mergeCell ref="L69:M69"/>
    <mergeCell ref="N69:O69"/>
    <mergeCell ref="P69:Q69"/>
    <mergeCell ref="D71:G71"/>
    <mergeCell ref="H71:K71"/>
    <mergeCell ref="L71:M71"/>
    <mergeCell ref="N71:O71"/>
    <mergeCell ref="P71:Q71"/>
    <mergeCell ref="D72:G72"/>
    <mergeCell ref="H72:K72"/>
    <mergeCell ref="L72:M72"/>
    <mergeCell ref="N72:O72"/>
    <mergeCell ref="P72:Q72"/>
    <mergeCell ref="F47:G48"/>
    <mergeCell ref="H47:H48"/>
    <mergeCell ref="I47:I48"/>
    <mergeCell ref="J47:J48"/>
    <mergeCell ref="M51:M52"/>
    <mergeCell ref="A51:E52"/>
    <mergeCell ref="F51:G52"/>
    <mergeCell ref="H51:H52"/>
    <mergeCell ref="I51:I52"/>
    <mergeCell ref="J51:J52"/>
    <mergeCell ref="K51:K52"/>
    <mergeCell ref="L51:L52"/>
    <mergeCell ref="B49:E50"/>
    <mergeCell ref="F49:G50"/>
    <mergeCell ref="H49:H50"/>
    <mergeCell ref="I49:I50"/>
    <mergeCell ref="J49:J50"/>
    <mergeCell ref="A67:C68"/>
    <mergeCell ref="D67:G68"/>
    <mergeCell ref="H67:K68"/>
    <mergeCell ref="L67:M68"/>
    <mergeCell ref="N67:O68"/>
    <mergeCell ref="F15:R15"/>
    <mergeCell ref="F16:R16"/>
    <mergeCell ref="F17:I18"/>
    <mergeCell ref="J23:R23"/>
    <mergeCell ref="K17:R17"/>
    <mergeCell ref="A45:E46"/>
    <mergeCell ref="F45:R46"/>
    <mergeCell ref="A32:E33"/>
    <mergeCell ref="A43:E44"/>
    <mergeCell ref="F43:G44"/>
    <mergeCell ref="H43:H44"/>
    <mergeCell ref="I43:I44"/>
    <mergeCell ref="J43:J44"/>
    <mergeCell ref="K43:K44"/>
    <mergeCell ref="L43:L44"/>
    <mergeCell ref="M43:M44"/>
    <mergeCell ref="F19:I19"/>
    <mergeCell ref="G20:I20"/>
    <mergeCell ref="J19:R19"/>
    <mergeCell ref="F20:F21"/>
    <mergeCell ref="F23:I25"/>
    <mergeCell ref="J25:R25"/>
    <mergeCell ref="J22:R22"/>
    <mergeCell ref="G21:I22"/>
    <mergeCell ref="J30:M30"/>
    <mergeCell ref="N30:P30"/>
    <mergeCell ref="J28:R28"/>
    <mergeCell ref="A3:R3"/>
    <mergeCell ref="A6:E6"/>
    <mergeCell ref="F6:R6"/>
    <mergeCell ref="A7:E8"/>
    <mergeCell ref="F7:R8"/>
    <mergeCell ref="A9:E10"/>
    <mergeCell ref="G9:R9"/>
    <mergeCell ref="F10:R10"/>
    <mergeCell ref="K49:K50"/>
    <mergeCell ref="L49:L50"/>
    <mergeCell ref="A47:A50"/>
    <mergeCell ref="B47:E48"/>
    <mergeCell ref="F36:R36"/>
    <mergeCell ref="J20:R20"/>
    <mergeCell ref="J26:R27"/>
    <mergeCell ref="A11:E12"/>
    <mergeCell ref="F11:R12"/>
    <mergeCell ref="A15:E16"/>
    <mergeCell ref="J21:M21"/>
    <mergeCell ref="N21:P21"/>
    <mergeCell ref="A23:E31"/>
    <mergeCell ref="G30:I31"/>
    <mergeCell ref="J18:R18"/>
    <mergeCell ref="M24:Q24"/>
    <mergeCell ref="A34:E40"/>
    <mergeCell ref="F34:R35"/>
    <mergeCell ref="A17:E22"/>
    <mergeCell ref="J31:R31"/>
    <mergeCell ref="G29:I29"/>
    <mergeCell ref="J29:R29"/>
    <mergeCell ref="F28:I28"/>
    <mergeCell ref="F26:I27"/>
  </mergeCells>
  <phoneticPr fontId="1"/>
  <dataValidations disablePrompts="1" count="2">
    <dataValidation type="list" allowBlank="1" showInputMessage="1" sqref="Q21 Q30" xr:uid="{0F48A21E-9121-472A-AADF-F25F34159E86}">
      <formula1>"　,本人"</formula1>
    </dataValidation>
    <dataValidation type="decimal" allowBlank="1" showInputMessage="1" showErrorMessage="1" errorTitle="定格出力" error="定格出力は10kW未満である必要があります。" promptTitle="定格出力" prompt="定格出力は10kW未満である必要があります。" sqref="P67:Q68" xr:uid="{DC1BD363-2F6C-4450-88C7-4708328766B1}">
      <formula1>0</formula1>
      <formula2>9.9</formula2>
    </dataValidation>
  </dataValidations>
  <pageMargins left="0.70866141732283472" right="0.70866141732283472" top="0.55118110236220474" bottom="0.55118110236220474" header="0.31496062992125984" footer="0.31496062992125984"/>
  <pageSetup paperSize="9" fitToHeight="0" orientation="portrait" r:id="rId1"/>
  <rowBreaks count="3" manualBreakCount="3">
    <brk id="40" max="17" man="1"/>
    <brk id="62" max="17" man="1"/>
    <brk id="100"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2">
              <controlPr defaultSize="0" autoFill="0" autoLine="0" autoPict="0">
                <anchor moveWithCells="1">
                  <from>
                    <xdr:col>5</xdr:col>
                    <xdr:colOff>31750</xdr:colOff>
                    <xdr:row>14</xdr:row>
                    <xdr:rowOff>31750</xdr:rowOff>
                  </from>
                  <to>
                    <xdr:col>5</xdr:col>
                    <xdr:colOff>247650</xdr:colOff>
                    <xdr:row>14</xdr:row>
                    <xdr:rowOff>222250</xdr:rowOff>
                  </to>
                </anchor>
              </controlPr>
            </control>
          </mc:Choice>
        </mc:AlternateContent>
        <mc:AlternateContent xmlns:mc="http://schemas.openxmlformats.org/markup-compatibility/2006">
          <mc:Choice Requires="x14">
            <control shapeId="12290" r:id="rId5" name="チェック 3">
              <controlPr defaultSize="0" autoFill="0" autoLine="0" autoPict="0">
                <anchor moveWithCells="1">
                  <from>
                    <xdr:col>5</xdr:col>
                    <xdr:colOff>31750</xdr:colOff>
                    <xdr:row>15</xdr:row>
                    <xdr:rowOff>19050</xdr:rowOff>
                  </from>
                  <to>
                    <xdr:col>5</xdr:col>
                    <xdr:colOff>260350</xdr:colOff>
                    <xdr:row>15</xdr:row>
                    <xdr:rowOff>209550</xdr:rowOff>
                  </to>
                </anchor>
              </controlPr>
            </control>
          </mc:Choice>
        </mc:AlternateContent>
        <mc:AlternateContent xmlns:mc="http://schemas.openxmlformats.org/markup-compatibility/2006">
          <mc:Choice Requires="x14">
            <control shapeId="12291" r:id="rId6" name="チェック 4">
              <controlPr defaultSize="0" autoFill="0" autoLine="0" autoPict="0">
                <anchor moveWithCells="1">
                  <from>
                    <xdr:col>9</xdr:col>
                    <xdr:colOff>57150</xdr:colOff>
                    <xdr:row>22</xdr:row>
                    <xdr:rowOff>38100</xdr:rowOff>
                  </from>
                  <to>
                    <xdr:col>9</xdr:col>
                    <xdr:colOff>285750</xdr:colOff>
                    <xdr:row>22</xdr:row>
                    <xdr:rowOff>228600</xdr:rowOff>
                  </to>
                </anchor>
              </controlPr>
            </control>
          </mc:Choice>
        </mc:AlternateContent>
        <mc:AlternateContent xmlns:mc="http://schemas.openxmlformats.org/markup-compatibility/2006">
          <mc:Choice Requires="x14">
            <control shapeId="12292" r:id="rId7" name="チェック 5">
              <controlPr defaultSize="0" autoFill="0" autoLine="0" autoPict="0">
                <anchor moveWithCells="1">
                  <from>
                    <xdr:col>9</xdr:col>
                    <xdr:colOff>57150</xdr:colOff>
                    <xdr:row>23</xdr:row>
                    <xdr:rowOff>31750</xdr:rowOff>
                  </from>
                  <to>
                    <xdr:col>9</xdr:col>
                    <xdr:colOff>279400</xdr:colOff>
                    <xdr:row>23</xdr:row>
                    <xdr:rowOff>222250</xdr:rowOff>
                  </to>
                </anchor>
              </controlPr>
            </control>
          </mc:Choice>
        </mc:AlternateContent>
        <mc:AlternateContent xmlns:mc="http://schemas.openxmlformats.org/markup-compatibility/2006">
          <mc:Choice Requires="x14">
            <control shapeId="12293" r:id="rId8" name="チェック 6">
              <controlPr defaultSize="0" autoFill="0" autoLine="0" autoPict="0">
                <anchor moveWithCells="1">
                  <from>
                    <xdr:col>5</xdr:col>
                    <xdr:colOff>114300</xdr:colOff>
                    <xdr:row>31</xdr:row>
                    <xdr:rowOff>38100</xdr:rowOff>
                  </from>
                  <to>
                    <xdr:col>6</xdr:col>
                    <xdr:colOff>19050</xdr:colOff>
                    <xdr:row>31</xdr:row>
                    <xdr:rowOff>228600</xdr:rowOff>
                  </to>
                </anchor>
              </controlPr>
            </control>
          </mc:Choice>
        </mc:AlternateContent>
        <mc:AlternateContent xmlns:mc="http://schemas.openxmlformats.org/markup-compatibility/2006">
          <mc:Choice Requires="x14">
            <control shapeId="12294" r:id="rId9" name="チェック 7">
              <controlPr defaultSize="0" autoFill="0" autoLine="0" autoPict="0">
                <anchor moveWithCells="1">
                  <from>
                    <xdr:col>5</xdr:col>
                    <xdr:colOff>114300</xdr:colOff>
                    <xdr:row>32</xdr:row>
                    <xdr:rowOff>19050</xdr:rowOff>
                  </from>
                  <to>
                    <xdr:col>6</xdr:col>
                    <xdr:colOff>12700</xdr:colOff>
                    <xdr:row>32</xdr:row>
                    <xdr:rowOff>209550</xdr:rowOff>
                  </to>
                </anchor>
              </controlPr>
            </control>
          </mc:Choice>
        </mc:AlternateContent>
        <mc:AlternateContent xmlns:mc="http://schemas.openxmlformats.org/markup-compatibility/2006">
          <mc:Choice Requires="x14">
            <control shapeId="12299" r:id="rId10" name="チェック 15">
              <controlPr defaultSize="0" autoFill="0" autoLine="0" autoPict="0">
                <anchor moveWithCells="1">
                  <from>
                    <xdr:col>4</xdr:col>
                    <xdr:colOff>165100</xdr:colOff>
                    <xdr:row>106</xdr:row>
                    <xdr:rowOff>38100</xdr:rowOff>
                  </from>
                  <to>
                    <xdr:col>5</xdr:col>
                    <xdr:colOff>69850</xdr:colOff>
                    <xdr:row>106</xdr:row>
                    <xdr:rowOff>222250</xdr:rowOff>
                  </to>
                </anchor>
              </controlPr>
            </control>
          </mc:Choice>
        </mc:AlternateContent>
        <mc:AlternateContent xmlns:mc="http://schemas.openxmlformats.org/markup-compatibility/2006">
          <mc:Choice Requires="x14">
            <control shapeId="12300" r:id="rId11" name="チェック 16">
              <controlPr defaultSize="0" autoFill="0" autoLine="0" autoPict="0">
                <anchor moveWithCells="1">
                  <from>
                    <xdr:col>4</xdr:col>
                    <xdr:colOff>165100</xdr:colOff>
                    <xdr:row>107</xdr:row>
                    <xdr:rowOff>38100</xdr:rowOff>
                  </from>
                  <to>
                    <xdr:col>5</xdr:col>
                    <xdr:colOff>69850</xdr:colOff>
                    <xdr:row>107</xdr:row>
                    <xdr:rowOff>222250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5</xdr:col>
                    <xdr:colOff>133350</xdr:colOff>
                    <xdr:row>34</xdr:row>
                    <xdr:rowOff>215900</xdr:rowOff>
                  </from>
                  <to>
                    <xdr:col>6</xdr:col>
                    <xdr:colOff>95250</xdr:colOff>
                    <xdr:row>36</xdr:row>
                    <xdr:rowOff>25400</xdr:rowOff>
                  </to>
                </anchor>
              </controlPr>
            </control>
          </mc:Choice>
        </mc:AlternateContent>
        <mc:AlternateContent xmlns:mc="http://schemas.openxmlformats.org/markup-compatibility/2006">
          <mc:Choice Requires="x14">
            <control shapeId="12326" r:id="rId13" name="Check Box 38">
              <controlPr defaultSize="0" autoFill="0" autoLine="0" autoPict="0">
                <anchor moveWithCells="1">
                  <from>
                    <xdr:col>5</xdr:col>
                    <xdr:colOff>133350</xdr:colOff>
                    <xdr:row>36</xdr:row>
                    <xdr:rowOff>25400</xdr:rowOff>
                  </from>
                  <to>
                    <xdr:col>6</xdr:col>
                    <xdr:colOff>25400</xdr:colOff>
                    <xdr:row>36</xdr:row>
                    <xdr:rowOff>215900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C85D-76E8-4476-8415-B5C1038B43E3}">
  <sheetPr>
    <tabColor rgb="FF00B0F0"/>
  </sheetPr>
  <dimension ref="A1:BA52"/>
  <sheetViews>
    <sheetView view="pageBreakPreview" topLeftCell="A12" zoomScaleSheetLayoutView="100" workbookViewId="0">
      <selection activeCell="K22" sqref="K22"/>
    </sheetView>
  </sheetViews>
  <sheetFormatPr defaultColWidth="8.58203125" defaultRowHeight="18"/>
  <cols>
    <col min="1" max="18" width="4.33203125" style="41" customWidth="1"/>
    <col min="19" max="53" width="4.33203125" style="31" customWidth="1"/>
    <col min="54" max="54" width="6" style="31" customWidth="1"/>
    <col min="55" max="55" width="5.58203125" style="31" customWidth="1"/>
    <col min="56" max="56" width="5" style="31" bestFit="1" customWidth="1"/>
    <col min="57" max="57" width="8" style="31" bestFit="1" customWidth="1"/>
    <col min="58" max="58" width="5.33203125" style="31" bestFit="1" customWidth="1"/>
    <col min="59" max="59" width="4.5" style="31" customWidth="1"/>
    <col min="60" max="60" width="4.33203125" style="31" customWidth="1"/>
    <col min="61" max="63" width="8.58203125" style="31"/>
    <col min="64" max="64" width="31.33203125" style="31" bestFit="1" customWidth="1"/>
    <col min="65" max="65" width="9.33203125" style="31" bestFit="1" customWidth="1"/>
    <col min="66" max="66" width="4.83203125" style="31" bestFit="1" customWidth="1"/>
    <col min="67" max="16384" width="8.58203125" style="31"/>
  </cols>
  <sheetData>
    <row r="1" spans="1:53">
      <c r="A1" s="135" t="s">
        <v>188</v>
      </c>
      <c r="B1" s="136"/>
      <c r="C1" s="135"/>
      <c r="D1" s="135"/>
      <c r="E1" s="135"/>
      <c r="F1" s="135"/>
      <c r="G1" s="135"/>
      <c r="H1" s="135"/>
      <c r="I1" s="135"/>
      <c r="J1" s="135"/>
      <c r="K1" s="135"/>
      <c r="L1" s="135"/>
      <c r="M1" s="135"/>
      <c r="N1" s="135"/>
      <c r="O1" s="135"/>
      <c r="P1" s="135"/>
      <c r="Q1" s="135"/>
      <c r="R1" s="135"/>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row>
    <row r="2" spans="1:53">
      <c r="A2" s="135"/>
      <c r="B2" s="135"/>
      <c r="C2" s="135"/>
      <c r="D2" s="135"/>
      <c r="E2" s="135"/>
      <c r="F2" s="135"/>
      <c r="G2" s="135"/>
      <c r="H2" s="135"/>
      <c r="I2" s="135"/>
      <c r="J2" s="135"/>
      <c r="K2" s="135"/>
      <c r="L2" s="135"/>
      <c r="M2" s="135"/>
      <c r="N2" s="135"/>
      <c r="O2" s="135"/>
      <c r="P2" s="135"/>
      <c r="Q2" s="135"/>
      <c r="R2" s="135"/>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row>
    <row r="3" spans="1:53">
      <c r="A3" s="445" t="s">
        <v>189</v>
      </c>
      <c r="B3" s="445"/>
      <c r="C3" s="445"/>
      <c r="D3" s="445"/>
      <c r="E3" s="445"/>
      <c r="F3" s="445"/>
      <c r="G3" s="445"/>
      <c r="H3" s="445"/>
      <c r="I3" s="445"/>
      <c r="J3" s="445"/>
      <c r="K3" s="445"/>
      <c r="L3" s="445"/>
      <c r="M3" s="445"/>
      <c r="N3" s="445"/>
      <c r="O3" s="445"/>
      <c r="P3" s="445"/>
      <c r="Q3" s="445"/>
      <c r="R3" s="445"/>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row>
    <row r="4" spans="1:53">
      <c r="A4" s="135"/>
      <c r="B4" s="135"/>
      <c r="C4" s="135"/>
      <c r="D4" s="135"/>
      <c r="E4" s="135"/>
      <c r="F4" s="135"/>
      <c r="G4" s="135"/>
      <c r="H4" s="135"/>
      <c r="I4" s="135"/>
      <c r="J4" s="135"/>
      <c r="K4" s="135"/>
      <c r="L4" s="135"/>
      <c r="M4" s="135"/>
      <c r="N4" s="135"/>
      <c r="O4" s="135"/>
      <c r="P4" s="135"/>
      <c r="Q4" s="135"/>
      <c r="R4" s="135"/>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row>
    <row r="5" spans="1:53">
      <c r="A5" s="135"/>
      <c r="B5" s="137" t="s">
        <v>222</v>
      </c>
      <c r="C5" s="137"/>
      <c r="D5" s="137"/>
      <c r="E5" s="137"/>
      <c r="F5" s="137"/>
      <c r="G5" s="137"/>
      <c r="H5" s="137"/>
      <c r="I5" s="137"/>
      <c r="J5" s="137"/>
      <c r="K5" s="137"/>
      <c r="L5" s="137"/>
      <c r="M5" s="137"/>
      <c r="N5" s="137"/>
      <c r="O5" s="137"/>
      <c r="P5" s="137"/>
      <c r="Q5" s="137"/>
      <c r="R5" s="135"/>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1:53" ht="23.5" customHeight="1">
      <c r="A6" s="135"/>
      <c r="B6" s="446" t="s">
        <v>190</v>
      </c>
      <c r="C6" s="446"/>
      <c r="D6" s="446"/>
      <c r="E6" s="446"/>
      <c r="F6" s="446"/>
      <c r="G6" s="446"/>
      <c r="H6" s="446"/>
      <c r="I6" s="447" t="str">
        <f>IF('様式1-2'!F7="","",'様式1-2'!F7)</f>
        <v/>
      </c>
      <c r="J6" s="447"/>
      <c r="K6" s="447"/>
      <c r="L6" s="447"/>
      <c r="M6" s="447"/>
      <c r="N6" s="447"/>
      <c r="O6" s="447"/>
      <c r="P6" s="447"/>
      <c r="Q6" s="447"/>
      <c r="R6" s="135"/>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1:53" ht="23.5" customHeight="1">
      <c r="A7" s="135"/>
      <c r="B7" s="446" t="s">
        <v>191</v>
      </c>
      <c r="C7" s="446"/>
      <c r="D7" s="446"/>
      <c r="E7" s="446"/>
      <c r="F7" s="446"/>
      <c r="G7" s="446"/>
      <c r="H7" s="446"/>
      <c r="I7" s="447" t="str">
        <f>IF('様式1-2'!F10="","",'様式1-2'!F10)</f>
        <v/>
      </c>
      <c r="J7" s="447"/>
      <c r="K7" s="447"/>
      <c r="L7" s="447"/>
      <c r="M7" s="447"/>
      <c r="N7" s="447"/>
      <c r="O7" s="447"/>
      <c r="P7" s="447"/>
      <c r="Q7" s="447"/>
      <c r="R7" s="135"/>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1:53" ht="23.5" customHeight="1">
      <c r="A8" s="135"/>
      <c r="B8" s="138"/>
      <c r="C8" s="138"/>
      <c r="D8" s="138"/>
      <c r="E8" s="138"/>
      <c r="F8" s="138"/>
      <c r="G8" s="138"/>
      <c r="H8" s="138"/>
      <c r="I8" s="139"/>
      <c r="J8" s="139"/>
      <c r="K8" s="139"/>
      <c r="L8" s="139"/>
      <c r="M8" s="139"/>
      <c r="N8" s="139"/>
      <c r="O8" s="139"/>
      <c r="P8" s="139"/>
      <c r="Q8" s="139"/>
      <c r="R8" s="135"/>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c r="A9" s="135"/>
      <c r="B9" s="139" t="s">
        <v>277</v>
      </c>
      <c r="C9" s="135"/>
      <c r="D9" s="135"/>
      <c r="E9" s="135"/>
      <c r="F9" s="135"/>
      <c r="G9" s="135"/>
      <c r="H9" s="135"/>
      <c r="I9" s="135"/>
      <c r="J9" s="135"/>
      <c r="K9" s="135"/>
      <c r="L9" s="135"/>
      <c r="M9" s="135"/>
      <c r="N9" s="135"/>
      <c r="O9" s="135"/>
      <c r="P9" s="135"/>
      <c r="Q9" s="135"/>
      <c r="R9" s="135"/>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row>
    <row r="10" spans="1:53" ht="18" customHeight="1">
      <c r="A10" s="140"/>
      <c r="B10" s="423" t="s">
        <v>224</v>
      </c>
      <c r="C10" s="424"/>
      <c r="D10" s="424"/>
      <c r="E10" s="424"/>
      <c r="F10" s="424"/>
      <c r="G10" s="424"/>
      <c r="H10" s="424"/>
      <c r="I10" s="429"/>
      <c r="J10" s="430"/>
      <c r="K10" s="430"/>
      <c r="L10" s="430"/>
      <c r="M10" s="430"/>
      <c r="N10" s="430"/>
      <c r="O10" s="430"/>
      <c r="P10" s="433" t="s">
        <v>192</v>
      </c>
      <c r="Q10" s="434"/>
      <c r="R10" s="135"/>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1:53">
      <c r="A11" s="140"/>
      <c r="B11" s="427"/>
      <c r="C11" s="428"/>
      <c r="D11" s="428"/>
      <c r="E11" s="428"/>
      <c r="F11" s="428"/>
      <c r="G11" s="428"/>
      <c r="H11" s="428"/>
      <c r="I11" s="431"/>
      <c r="J11" s="432"/>
      <c r="K11" s="432"/>
      <c r="L11" s="432"/>
      <c r="M11" s="432"/>
      <c r="N11" s="432"/>
      <c r="O11" s="432"/>
      <c r="P11" s="435"/>
      <c r="Q11" s="436"/>
      <c r="R11" s="135"/>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1:53" ht="18" customHeight="1">
      <c r="A12" s="140"/>
      <c r="B12" s="141"/>
      <c r="C12" s="423" t="s">
        <v>225</v>
      </c>
      <c r="D12" s="424"/>
      <c r="E12" s="424"/>
      <c r="F12" s="424"/>
      <c r="G12" s="424"/>
      <c r="H12" s="424"/>
      <c r="I12" s="429"/>
      <c r="J12" s="430"/>
      <c r="K12" s="430"/>
      <c r="L12" s="430"/>
      <c r="M12" s="430"/>
      <c r="N12" s="430"/>
      <c r="O12" s="430"/>
      <c r="P12" s="433" t="s">
        <v>192</v>
      </c>
      <c r="Q12" s="434"/>
      <c r="R12" s="135"/>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row>
    <row r="13" spans="1:53">
      <c r="A13" s="140"/>
      <c r="B13" s="142"/>
      <c r="C13" s="425"/>
      <c r="D13" s="426"/>
      <c r="E13" s="426"/>
      <c r="F13" s="426"/>
      <c r="G13" s="426"/>
      <c r="H13" s="426"/>
      <c r="I13" s="431"/>
      <c r="J13" s="432"/>
      <c r="K13" s="432"/>
      <c r="L13" s="432"/>
      <c r="M13" s="432"/>
      <c r="N13" s="432"/>
      <c r="O13" s="432"/>
      <c r="P13" s="435"/>
      <c r="Q13" s="436"/>
      <c r="R13" s="135"/>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row>
    <row r="14" spans="1:53" ht="18" customHeight="1">
      <c r="A14" s="140"/>
      <c r="B14" s="141"/>
      <c r="C14" s="423" t="s">
        <v>226</v>
      </c>
      <c r="D14" s="424"/>
      <c r="E14" s="424"/>
      <c r="F14" s="424"/>
      <c r="G14" s="424"/>
      <c r="H14" s="424"/>
      <c r="I14" s="429" t="str">
        <f>IF(AND(I10="",I12=""),"",I10-I12)</f>
        <v/>
      </c>
      <c r="J14" s="430"/>
      <c r="K14" s="430"/>
      <c r="L14" s="430"/>
      <c r="M14" s="430"/>
      <c r="N14" s="430"/>
      <c r="O14" s="430"/>
      <c r="P14" s="433" t="s">
        <v>192</v>
      </c>
      <c r="Q14" s="434"/>
      <c r="R14" s="135"/>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row>
    <row r="15" spans="1:53">
      <c r="A15" s="140"/>
      <c r="B15" s="143"/>
      <c r="C15" s="425"/>
      <c r="D15" s="426"/>
      <c r="E15" s="426"/>
      <c r="F15" s="426"/>
      <c r="G15" s="426"/>
      <c r="H15" s="426"/>
      <c r="I15" s="431"/>
      <c r="J15" s="432"/>
      <c r="K15" s="432"/>
      <c r="L15" s="432"/>
      <c r="M15" s="432"/>
      <c r="N15" s="432"/>
      <c r="O15" s="432"/>
      <c r="P15" s="435"/>
      <c r="Q15" s="436"/>
      <c r="R15" s="135"/>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row>
    <row r="16" spans="1:53" ht="18" customHeight="1">
      <c r="A16" s="140"/>
      <c r="B16" s="423" t="s">
        <v>223</v>
      </c>
      <c r="C16" s="424"/>
      <c r="D16" s="424"/>
      <c r="E16" s="424"/>
      <c r="F16" s="424"/>
      <c r="G16" s="424"/>
      <c r="H16" s="424"/>
      <c r="I16" s="441" t="str">
        <f>IF(AND(I10&lt;&gt;"",I12&lt;&gt;""),(I12/I10)*100,"")</f>
        <v/>
      </c>
      <c r="J16" s="442"/>
      <c r="K16" s="442"/>
      <c r="L16" s="442"/>
      <c r="M16" s="442"/>
      <c r="N16" s="442"/>
      <c r="O16" s="442"/>
      <c r="P16" s="433" t="s">
        <v>193</v>
      </c>
      <c r="Q16" s="434"/>
      <c r="R16" s="135"/>
      <c r="S16" s="44" t="str">
        <f>IFERROR(IF(I12/I10&gt;=0.3,"OK","NG"),"")</f>
        <v/>
      </c>
      <c r="AO16" s="29"/>
      <c r="AP16" s="29"/>
      <c r="AQ16" s="29"/>
      <c r="AR16" s="29"/>
      <c r="AS16" s="29"/>
      <c r="AT16" s="29"/>
      <c r="AU16" s="29"/>
      <c r="AV16" s="29"/>
      <c r="AW16" s="29"/>
      <c r="AX16" s="29"/>
      <c r="AY16" s="29"/>
      <c r="AZ16" s="29"/>
      <c r="BA16" s="29"/>
    </row>
    <row r="17" spans="1:53">
      <c r="A17" s="140"/>
      <c r="B17" s="425"/>
      <c r="C17" s="426"/>
      <c r="D17" s="426"/>
      <c r="E17" s="426"/>
      <c r="F17" s="426"/>
      <c r="G17" s="426"/>
      <c r="H17" s="426"/>
      <c r="I17" s="443"/>
      <c r="J17" s="444"/>
      <c r="K17" s="444"/>
      <c r="L17" s="444"/>
      <c r="M17" s="444"/>
      <c r="N17" s="444"/>
      <c r="O17" s="444"/>
      <c r="P17" s="435"/>
      <c r="Q17" s="436"/>
      <c r="R17" s="135"/>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1:53" ht="18" customHeight="1">
      <c r="A18" s="140"/>
      <c r="B18" s="423" t="s">
        <v>194</v>
      </c>
      <c r="C18" s="424"/>
      <c r="D18" s="424"/>
      <c r="E18" s="424"/>
      <c r="F18" s="424"/>
      <c r="G18" s="424"/>
      <c r="H18" s="424"/>
      <c r="I18" s="437"/>
      <c r="J18" s="438"/>
      <c r="K18" s="438"/>
      <c r="L18" s="438"/>
      <c r="M18" s="438"/>
      <c r="N18" s="438"/>
      <c r="O18" s="438"/>
      <c r="P18" s="433" t="s">
        <v>195</v>
      </c>
      <c r="Q18" s="434"/>
      <c r="R18" s="135"/>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1:53">
      <c r="A19" s="140"/>
      <c r="B19" s="425"/>
      <c r="C19" s="426"/>
      <c r="D19" s="426"/>
      <c r="E19" s="426"/>
      <c r="F19" s="426"/>
      <c r="G19" s="426"/>
      <c r="H19" s="426"/>
      <c r="I19" s="439"/>
      <c r="J19" s="440"/>
      <c r="K19" s="440"/>
      <c r="L19" s="440"/>
      <c r="M19" s="440"/>
      <c r="N19" s="440"/>
      <c r="O19" s="440"/>
      <c r="P19" s="435"/>
      <c r="Q19" s="436"/>
      <c r="R19" s="135"/>
      <c r="S19" s="29"/>
      <c r="U19" s="50"/>
      <c r="V19" s="50"/>
      <c r="W19" s="50"/>
      <c r="X19" s="50"/>
      <c r="Y19" s="50"/>
      <c r="Z19" s="50"/>
      <c r="AA19" s="50"/>
      <c r="AB19" s="50"/>
      <c r="AC19" s="50"/>
      <c r="AD19" s="50"/>
      <c r="AE19" s="50"/>
      <c r="AF19" s="50"/>
      <c r="AG19" s="50"/>
      <c r="AH19" s="50"/>
      <c r="AI19" s="50"/>
      <c r="AJ19" s="29"/>
      <c r="AK19" s="29"/>
      <c r="AL19" s="29"/>
      <c r="AM19" s="29"/>
      <c r="AN19" s="29"/>
      <c r="AO19" s="29"/>
      <c r="AP19" s="29"/>
      <c r="AQ19" s="29"/>
      <c r="AR19" s="29"/>
      <c r="AS19" s="29"/>
      <c r="AT19" s="29"/>
      <c r="AU19" s="29"/>
      <c r="AV19" s="29"/>
      <c r="AW19" s="29"/>
      <c r="AX19" s="29"/>
      <c r="AY19" s="29"/>
      <c r="AZ19" s="29"/>
      <c r="BA19" s="29"/>
    </row>
    <row r="20" spans="1:53">
      <c r="A20" s="140"/>
      <c r="B20" s="144"/>
      <c r="C20" s="144"/>
      <c r="D20" s="144"/>
      <c r="E20" s="144"/>
      <c r="F20" s="144"/>
      <c r="G20" s="144"/>
      <c r="H20" s="144"/>
      <c r="I20" s="138"/>
      <c r="J20" s="138"/>
      <c r="K20" s="138"/>
      <c r="L20" s="138"/>
      <c r="M20" s="138"/>
      <c r="N20" s="138"/>
      <c r="O20" s="138"/>
      <c r="P20" s="139"/>
      <c r="Q20" s="139"/>
      <c r="R20" s="135"/>
      <c r="S20" s="49"/>
      <c r="U20" s="50"/>
      <c r="V20" s="50"/>
      <c r="W20" s="50"/>
      <c r="X20" s="50"/>
      <c r="Y20" s="50"/>
      <c r="Z20" s="50"/>
      <c r="AA20" s="50"/>
      <c r="AB20" s="50"/>
      <c r="AC20" s="50"/>
      <c r="AD20" s="50"/>
      <c r="AE20" s="50"/>
      <c r="AF20" s="50"/>
      <c r="AG20" s="50"/>
      <c r="AH20" s="50"/>
      <c r="AI20" s="50"/>
      <c r="AJ20" s="49"/>
      <c r="AK20" s="49"/>
      <c r="AL20" s="49"/>
      <c r="AM20" s="49"/>
      <c r="AN20" s="49"/>
      <c r="AO20" s="49"/>
      <c r="AP20" s="49"/>
      <c r="AQ20" s="49"/>
      <c r="AR20" s="49"/>
      <c r="AS20" s="49"/>
      <c r="AT20" s="49"/>
      <c r="AU20" s="49"/>
      <c r="AV20" s="49"/>
      <c r="AW20" s="49"/>
      <c r="AX20" s="49"/>
      <c r="AY20" s="49"/>
      <c r="AZ20" s="49"/>
      <c r="BA20" s="49"/>
    </row>
    <row r="21" spans="1:53">
      <c r="A21" s="145"/>
      <c r="B21" s="145" t="s">
        <v>227</v>
      </c>
      <c r="C21" s="145"/>
      <c r="D21" s="145"/>
      <c r="E21" s="145"/>
      <c r="F21" s="145"/>
      <c r="G21" s="145"/>
      <c r="H21" s="145"/>
      <c r="I21" s="145"/>
      <c r="J21" s="145"/>
      <c r="K21" s="145"/>
      <c r="L21" s="145"/>
      <c r="M21" s="145"/>
      <c r="N21" s="145"/>
      <c r="O21" s="145"/>
      <c r="P21" s="145"/>
      <c r="Q21" s="145"/>
      <c r="R21" s="145"/>
      <c r="S21" s="36"/>
      <c r="T21" s="50"/>
      <c r="U21" s="50"/>
      <c r="V21" s="50"/>
      <c r="W21" s="50"/>
      <c r="X21" s="50"/>
      <c r="Y21" s="50"/>
      <c r="Z21" s="50"/>
      <c r="AA21" s="50"/>
      <c r="AB21" s="50"/>
      <c r="AC21" s="50"/>
      <c r="AD21" s="50"/>
      <c r="AE21" s="50"/>
      <c r="AF21" s="50"/>
      <c r="AG21" s="50"/>
      <c r="AH21" s="50"/>
      <c r="AI21" s="50"/>
      <c r="AJ21" s="36"/>
      <c r="AK21" s="36"/>
      <c r="AL21" s="36"/>
      <c r="AM21" s="36"/>
      <c r="AN21" s="36"/>
      <c r="AO21" s="36"/>
      <c r="AP21" s="36"/>
      <c r="AQ21" s="36"/>
      <c r="AR21" s="36"/>
      <c r="AS21" s="36"/>
      <c r="AT21" s="36"/>
      <c r="AU21" s="36"/>
      <c r="AV21" s="36"/>
      <c r="AW21" s="36"/>
      <c r="AX21" s="36"/>
      <c r="AY21" s="36"/>
      <c r="AZ21" s="36"/>
      <c r="BA21" s="36"/>
    </row>
    <row r="22" spans="1:53">
      <c r="A22" s="145"/>
      <c r="B22" s="145" t="s">
        <v>278</v>
      </c>
      <c r="C22" s="145"/>
      <c r="D22" s="145"/>
      <c r="E22" s="145"/>
      <c r="F22" s="145"/>
      <c r="G22" s="145"/>
      <c r="H22" s="145"/>
      <c r="I22" s="145"/>
      <c r="J22" s="145"/>
      <c r="K22" s="145"/>
      <c r="L22" s="145"/>
      <c r="M22" s="145"/>
      <c r="N22" s="145"/>
      <c r="O22" s="145"/>
      <c r="P22" s="145"/>
      <c r="Q22" s="145"/>
      <c r="R22" s="145"/>
      <c r="S22" s="36"/>
      <c r="T22" s="50"/>
      <c r="U22" s="50"/>
      <c r="V22" s="50"/>
      <c r="W22" s="50"/>
      <c r="X22" s="50"/>
      <c r="Y22" s="50"/>
      <c r="Z22" s="50"/>
      <c r="AA22" s="50"/>
      <c r="AB22" s="50"/>
      <c r="AC22" s="50"/>
      <c r="AD22" s="50"/>
      <c r="AE22" s="50"/>
      <c r="AF22" s="50"/>
      <c r="AG22" s="50"/>
      <c r="AH22" s="50"/>
      <c r="AI22" s="50"/>
      <c r="AJ22" s="36"/>
      <c r="AK22" s="36"/>
      <c r="AL22" s="36"/>
      <c r="AM22" s="36"/>
      <c r="AN22" s="36"/>
      <c r="AO22" s="36"/>
      <c r="AP22" s="36"/>
      <c r="AQ22" s="36"/>
      <c r="AR22" s="36"/>
      <c r="AS22" s="36"/>
      <c r="AT22" s="36"/>
      <c r="AU22" s="36"/>
      <c r="AV22" s="36"/>
      <c r="AW22" s="36"/>
      <c r="AX22" s="36"/>
      <c r="AY22" s="36"/>
      <c r="AZ22" s="36"/>
      <c r="BA22" s="36"/>
    </row>
    <row r="23" spans="1:53">
      <c r="A23" s="145"/>
      <c r="B23" s="146" t="s">
        <v>327</v>
      </c>
      <c r="C23" s="145"/>
      <c r="D23" s="145"/>
      <c r="E23" s="145"/>
      <c r="F23" s="145"/>
      <c r="G23" s="145"/>
      <c r="H23" s="145"/>
      <c r="I23" s="145"/>
      <c r="J23" s="145"/>
      <c r="K23" s="145"/>
      <c r="L23" s="145"/>
      <c r="M23" s="145"/>
      <c r="N23" s="145"/>
      <c r="O23" s="145"/>
      <c r="P23" s="145"/>
      <c r="Q23" s="145"/>
      <c r="R23" s="145"/>
      <c r="S23" s="36"/>
      <c r="T23" s="50"/>
      <c r="U23" s="50"/>
      <c r="V23" s="50"/>
      <c r="W23" s="50"/>
      <c r="X23" s="50"/>
      <c r="Y23" s="50"/>
      <c r="Z23" s="50"/>
      <c r="AA23" s="50"/>
      <c r="AB23" s="50"/>
      <c r="AC23" s="50"/>
      <c r="AD23" s="50"/>
      <c r="AE23" s="50"/>
      <c r="AF23" s="50"/>
      <c r="AG23" s="50"/>
      <c r="AH23" s="50"/>
      <c r="AI23" s="50"/>
      <c r="AJ23" s="36"/>
      <c r="AK23" s="36"/>
      <c r="AL23" s="36"/>
      <c r="AM23" s="36"/>
      <c r="AN23" s="36"/>
      <c r="AO23" s="36"/>
      <c r="AP23" s="36"/>
      <c r="AQ23" s="36"/>
      <c r="AR23" s="36"/>
      <c r="AS23" s="36"/>
      <c r="AT23" s="36"/>
      <c r="AU23" s="36"/>
      <c r="AV23" s="36"/>
      <c r="AW23" s="36"/>
      <c r="AX23" s="36"/>
      <c r="AY23" s="36"/>
      <c r="AZ23" s="36"/>
      <c r="BA23" s="36"/>
    </row>
    <row r="24" spans="1:53">
      <c r="A24" s="145"/>
      <c r="B24" s="412"/>
      <c r="C24" s="413"/>
      <c r="D24" s="413"/>
      <c r="E24" s="413"/>
      <c r="F24" s="413"/>
      <c r="G24" s="413"/>
      <c r="H24" s="413"/>
      <c r="I24" s="413"/>
      <c r="J24" s="413"/>
      <c r="K24" s="413"/>
      <c r="L24" s="413"/>
      <c r="M24" s="413"/>
      <c r="N24" s="413"/>
      <c r="O24" s="413"/>
      <c r="P24" s="413"/>
      <c r="Q24" s="414"/>
      <c r="R24" s="147"/>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row>
    <row r="25" spans="1:53">
      <c r="A25" s="145"/>
      <c r="B25" s="415"/>
      <c r="C25" s="416"/>
      <c r="D25" s="416"/>
      <c r="E25" s="416"/>
      <c r="F25" s="416"/>
      <c r="G25" s="416"/>
      <c r="H25" s="416"/>
      <c r="I25" s="416"/>
      <c r="J25" s="416"/>
      <c r="K25" s="416"/>
      <c r="L25" s="416"/>
      <c r="M25" s="416"/>
      <c r="N25" s="416"/>
      <c r="O25" s="416"/>
      <c r="P25" s="416"/>
      <c r="Q25" s="417"/>
      <c r="R25" s="147"/>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row>
    <row r="26" spans="1:53">
      <c r="A26" s="145"/>
      <c r="B26" s="415"/>
      <c r="C26" s="416"/>
      <c r="D26" s="416"/>
      <c r="E26" s="416"/>
      <c r="F26" s="416"/>
      <c r="G26" s="416"/>
      <c r="H26" s="416"/>
      <c r="I26" s="416"/>
      <c r="J26" s="416"/>
      <c r="K26" s="416"/>
      <c r="L26" s="416"/>
      <c r="M26" s="416"/>
      <c r="N26" s="416"/>
      <c r="O26" s="416"/>
      <c r="P26" s="416"/>
      <c r="Q26" s="417"/>
      <c r="R26" s="147"/>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row>
    <row r="27" spans="1:53">
      <c r="A27" s="145"/>
      <c r="B27" s="418"/>
      <c r="C27" s="416"/>
      <c r="D27" s="416"/>
      <c r="E27" s="416"/>
      <c r="F27" s="416"/>
      <c r="G27" s="416"/>
      <c r="H27" s="416"/>
      <c r="I27" s="416"/>
      <c r="J27" s="416"/>
      <c r="K27" s="416"/>
      <c r="L27" s="416"/>
      <c r="M27" s="416"/>
      <c r="N27" s="416"/>
      <c r="O27" s="416"/>
      <c r="P27" s="416"/>
      <c r="Q27" s="417"/>
      <c r="R27" s="147"/>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row>
    <row r="28" spans="1:53">
      <c r="A28" s="145"/>
      <c r="B28" s="418"/>
      <c r="C28" s="416"/>
      <c r="D28" s="416"/>
      <c r="E28" s="416"/>
      <c r="F28" s="416"/>
      <c r="G28" s="416"/>
      <c r="H28" s="416"/>
      <c r="I28" s="416"/>
      <c r="J28" s="416"/>
      <c r="K28" s="416"/>
      <c r="L28" s="416"/>
      <c r="M28" s="416"/>
      <c r="N28" s="416"/>
      <c r="O28" s="416"/>
      <c r="P28" s="416"/>
      <c r="Q28" s="417"/>
      <c r="R28" s="147"/>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row>
    <row r="29" spans="1:53">
      <c r="A29" s="145"/>
      <c r="B29" s="419"/>
      <c r="C29" s="420"/>
      <c r="D29" s="420"/>
      <c r="E29" s="420"/>
      <c r="F29" s="420"/>
      <c r="G29" s="420"/>
      <c r="H29" s="420"/>
      <c r="I29" s="420"/>
      <c r="J29" s="420"/>
      <c r="K29" s="420"/>
      <c r="L29" s="420"/>
      <c r="M29" s="420"/>
      <c r="N29" s="420"/>
      <c r="O29" s="420"/>
      <c r="P29" s="420"/>
      <c r="Q29" s="421"/>
      <c r="R29" s="147"/>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row>
    <row r="30" spans="1:53">
      <c r="A30" s="145"/>
      <c r="B30" s="148"/>
      <c r="C30" s="148"/>
      <c r="D30" s="148"/>
      <c r="E30" s="148"/>
      <c r="F30" s="148"/>
      <c r="G30" s="148"/>
      <c r="H30" s="148"/>
      <c r="I30" s="148"/>
      <c r="J30" s="148"/>
      <c r="K30" s="148"/>
      <c r="L30" s="148"/>
      <c r="M30" s="148"/>
      <c r="N30" s="148"/>
      <c r="O30" s="148"/>
      <c r="P30" s="148"/>
      <c r="Q30" s="148"/>
      <c r="R30" s="147"/>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row>
    <row r="31" spans="1:53">
      <c r="A31" s="145"/>
      <c r="B31" s="146" t="s">
        <v>328</v>
      </c>
      <c r="C31" s="145"/>
      <c r="D31" s="145"/>
      <c r="E31" s="145"/>
      <c r="F31" s="145"/>
      <c r="G31" s="145"/>
      <c r="H31" s="145"/>
      <c r="I31" s="145"/>
      <c r="J31" s="145"/>
      <c r="K31" s="145"/>
      <c r="L31" s="145"/>
      <c r="M31" s="145"/>
      <c r="N31" s="145"/>
      <c r="O31" s="145"/>
      <c r="P31" s="145"/>
      <c r="Q31" s="145"/>
      <c r="R31" s="145"/>
      <c r="S31" s="36"/>
      <c r="T31" s="50"/>
      <c r="U31" s="50"/>
      <c r="V31" s="50"/>
      <c r="W31" s="50"/>
      <c r="X31" s="50"/>
      <c r="Y31" s="50"/>
      <c r="Z31" s="50"/>
      <c r="AA31" s="50"/>
      <c r="AB31" s="50"/>
      <c r="AC31" s="50"/>
      <c r="AD31" s="50"/>
      <c r="AE31" s="50"/>
      <c r="AF31" s="50"/>
      <c r="AG31" s="50"/>
      <c r="AH31" s="50"/>
      <c r="AI31" s="50"/>
      <c r="AJ31" s="36"/>
      <c r="AK31" s="36"/>
      <c r="AL31" s="36"/>
      <c r="AM31" s="36"/>
      <c r="AN31" s="36"/>
      <c r="AO31" s="36"/>
      <c r="AP31" s="36"/>
      <c r="AQ31" s="36"/>
      <c r="AR31" s="36"/>
      <c r="AS31" s="36"/>
      <c r="AT31" s="36"/>
      <c r="AU31" s="36"/>
      <c r="AV31" s="36"/>
      <c r="AW31" s="36"/>
      <c r="AX31" s="36"/>
      <c r="AY31" s="36"/>
      <c r="AZ31" s="36"/>
      <c r="BA31" s="36"/>
    </row>
    <row r="32" spans="1:53" ht="18.75" customHeight="1">
      <c r="A32" s="145"/>
      <c r="C32" s="410" t="s">
        <v>279</v>
      </c>
      <c r="D32" s="410"/>
      <c r="E32" s="410"/>
      <c r="F32" s="410"/>
      <c r="G32" s="410"/>
      <c r="H32" s="410"/>
      <c r="I32" s="410"/>
      <c r="J32" s="410"/>
      <c r="K32" s="410"/>
      <c r="L32" s="410"/>
      <c r="M32" s="410"/>
      <c r="N32" s="410"/>
      <c r="O32" s="410"/>
      <c r="P32" s="410"/>
      <c r="Q32" s="410"/>
      <c r="R32" s="149"/>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row>
    <row r="33" spans="1:53">
      <c r="A33" s="145"/>
      <c r="B33" s="149"/>
      <c r="C33" s="411"/>
      <c r="D33" s="411"/>
      <c r="E33" s="411"/>
      <c r="F33" s="411"/>
      <c r="G33" s="411"/>
      <c r="H33" s="411"/>
      <c r="I33" s="411"/>
      <c r="J33" s="411"/>
      <c r="K33" s="411"/>
      <c r="L33" s="411"/>
      <c r="M33" s="411"/>
      <c r="N33" s="411"/>
      <c r="O33" s="411"/>
      <c r="P33" s="411"/>
      <c r="Q33" s="411"/>
      <c r="R33" s="149"/>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row>
    <row r="34" spans="1:53">
      <c r="A34" s="145"/>
      <c r="B34" s="422"/>
      <c r="C34" s="413"/>
      <c r="D34" s="413"/>
      <c r="E34" s="413"/>
      <c r="F34" s="413"/>
      <c r="G34" s="413"/>
      <c r="H34" s="413"/>
      <c r="I34" s="413"/>
      <c r="J34" s="413"/>
      <c r="K34" s="413"/>
      <c r="L34" s="413"/>
      <c r="M34" s="413"/>
      <c r="N34" s="413"/>
      <c r="O34" s="413"/>
      <c r="P34" s="413"/>
      <c r="Q34" s="414"/>
      <c r="R34" s="147"/>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row>
    <row r="35" spans="1:53">
      <c r="A35" s="145"/>
      <c r="B35" s="418"/>
      <c r="C35" s="416"/>
      <c r="D35" s="416"/>
      <c r="E35" s="416"/>
      <c r="F35" s="416"/>
      <c r="G35" s="416"/>
      <c r="H35" s="416"/>
      <c r="I35" s="416"/>
      <c r="J35" s="416"/>
      <c r="K35" s="416"/>
      <c r="L35" s="416"/>
      <c r="M35" s="416"/>
      <c r="N35" s="416"/>
      <c r="O35" s="416"/>
      <c r="P35" s="416"/>
      <c r="Q35" s="417"/>
      <c r="R35" s="147"/>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row>
    <row r="36" spans="1:53">
      <c r="A36" s="145"/>
      <c r="B36" s="418"/>
      <c r="C36" s="416"/>
      <c r="D36" s="416"/>
      <c r="E36" s="416"/>
      <c r="F36" s="416"/>
      <c r="G36" s="416"/>
      <c r="H36" s="416"/>
      <c r="I36" s="416"/>
      <c r="J36" s="416"/>
      <c r="K36" s="416"/>
      <c r="L36" s="416"/>
      <c r="M36" s="416"/>
      <c r="N36" s="416"/>
      <c r="O36" s="416"/>
      <c r="P36" s="416"/>
      <c r="Q36" s="417"/>
      <c r="R36" s="147"/>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row>
    <row r="37" spans="1:53">
      <c r="A37" s="145"/>
      <c r="B37" s="418"/>
      <c r="C37" s="416"/>
      <c r="D37" s="416"/>
      <c r="E37" s="416"/>
      <c r="F37" s="416"/>
      <c r="G37" s="416"/>
      <c r="H37" s="416"/>
      <c r="I37" s="416"/>
      <c r="J37" s="416"/>
      <c r="K37" s="416"/>
      <c r="L37" s="416"/>
      <c r="M37" s="416"/>
      <c r="N37" s="416"/>
      <c r="O37" s="416"/>
      <c r="P37" s="416"/>
      <c r="Q37" s="417"/>
      <c r="R37" s="147"/>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row>
    <row r="38" spans="1:53">
      <c r="A38" s="145"/>
      <c r="B38" s="418"/>
      <c r="C38" s="416"/>
      <c r="D38" s="416"/>
      <c r="E38" s="416"/>
      <c r="F38" s="416"/>
      <c r="G38" s="416"/>
      <c r="H38" s="416"/>
      <c r="I38" s="416"/>
      <c r="J38" s="416"/>
      <c r="K38" s="416"/>
      <c r="L38" s="416"/>
      <c r="M38" s="416"/>
      <c r="N38" s="416"/>
      <c r="O38" s="416"/>
      <c r="P38" s="416"/>
      <c r="Q38" s="417"/>
      <c r="R38" s="147"/>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row>
    <row r="39" spans="1:53">
      <c r="A39" s="145"/>
      <c r="B39" s="418"/>
      <c r="C39" s="416"/>
      <c r="D39" s="416"/>
      <c r="E39" s="416"/>
      <c r="F39" s="416"/>
      <c r="G39" s="416"/>
      <c r="H39" s="416"/>
      <c r="I39" s="416"/>
      <c r="J39" s="416"/>
      <c r="K39" s="416"/>
      <c r="L39" s="416"/>
      <c r="M39" s="416"/>
      <c r="N39" s="416"/>
      <c r="O39" s="416"/>
      <c r="P39" s="416"/>
      <c r="Q39" s="417"/>
      <c r="R39" s="147"/>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row>
    <row r="40" spans="1:53">
      <c r="A40" s="145"/>
      <c r="B40" s="419"/>
      <c r="C40" s="420"/>
      <c r="D40" s="420"/>
      <c r="E40" s="420"/>
      <c r="F40" s="420"/>
      <c r="G40" s="420"/>
      <c r="H40" s="420"/>
      <c r="I40" s="420"/>
      <c r="J40" s="420"/>
      <c r="K40" s="420"/>
      <c r="L40" s="420"/>
      <c r="M40" s="420"/>
      <c r="N40" s="420"/>
      <c r="O40" s="420"/>
      <c r="P40" s="420"/>
      <c r="Q40" s="421"/>
      <c r="R40" s="147"/>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row>
    <row r="41" spans="1:53">
      <c r="A41" s="145"/>
      <c r="B41" s="145"/>
      <c r="C41" s="145"/>
      <c r="D41" s="145"/>
      <c r="E41" s="145"/>
      <c r="F41" s="145"/>
      <c r="G41" s="145"/>
      <c r="H41" s="145"/>
      <c r="I41" s="145"/>
      <c r="J41" s="145"/>
      <c r="K41" s="145"/>
      <c r="L41" s="145"/>
      <c r="M41" s="145"/>
      <c r="N41" s="145"/>
      <c r="O41" s="145"/>
      <c r="P41" s="145"/>
      <c r="Q41" s="145"/>
      <c r="R41" s="145"/>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row>
    <row r="42" spans="1:53">
      <c r="A42" s="145"/>
      <c r="B42" s="145"/>
      <c r="C42" s="145"/>
      <c r="D42" s="145"/>
      <c r="E42" s="145"/>
      <c r="F42" s="145"/>
      <c r="G42" s="145"/>
      <c r="H42" s="145"/>
      <c r="I42" s="145"/>
      <c r="J42" s="145"/>
      <c r="K42" s="145"/>
      <c r="L42" s="145"/>
      <c r="M42" s="145"/>
      <c r="N42" s="145"/>
      <c r="O42" s="145"/>
      <c r="P42" s="145"/>
      <c r="Q42" s="145"/>
      <c r="R42" s="145"/>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row>
    <row r="43" spans="1:53">
      <c r="A43" s="145"/>
      <c r="B43" s="145"/>
      <c r="C43" s="145"/>
      <c r="D43" s="145"/>
      <c r="E43" s="145"/>
      <c r="F43" s="145"/>
      <c r="G43" s="145"/>
      <c r="H43" s="145"/>
      <c r="I43" s="145"/>
      <c r="J43" s="145"/>
      <c r="K43" s="145"/>
      <c r="L43" s="145"/>
      <c r="M43" s="145"/>
      <c r="N43" s="145"/>
      <c r="O43" s="145"/>
      <c r="P43" s="145"/>
      <c r="Q43" s="145"/>
      <c r="R43" s="145"/>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row>
    <row r="44" spans="1:53">
      <c r="A44" s="145"/>
      <c r="B44" s="145"/>
      <c r="C44" s="145"/>
      <c r="D44" s="145"/>
      <c r="E44" s="145"/>
      <c r="F44" s="145"/>
      <c r="G44" s="145"/>
      <c r="H44" s="145"/>
      <c r="I44" s="145"/>
      <c r="J44" s="145"/>
      <c r="K44" s="145"/>
      <c r="L44" s="145"/>
      <c r="M44" s="145"/>
      <c r="N44" s="145"/>
      <c r="O44" s="145"/>
      <c r="P44" s="145"/>
      <c r="Q44" s="145"/>
      <c r="R44" s="145"/>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row>
    <row r="45" spans="1:53">
      <c r="A45" s="145"/>
      <c r="B45" s="145"/>
      <c r="C45" s="145"/>
      <c r="D45" s="145"/>
      <c r="E45" s="145"/>
      <c r="F45" s="145"/>
      <c r="G45" s="145"/>
      <c r="H45" s="145"/>
      <c r="I45" s="145"/>
      <c r="J45" s="145"/>
      <c r="K45" s="145"/>
      <c r="L45" s="145"/>
      <c r="M45" s="145"/>
      <c r="N45" s="145"/>
      <c r="O45" s="145"/>
      <c r="P45" s="145"/>
      <c r="Q45" s="145"/>
      <c r="R45" s="145"/>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row>
    <row r="46" spans="1:53">
      <c r="A46" s="145"/>
      <c r="B46" s="145"/>
      <c r="C46" s="145"/>
      <c r="D46" s="145"/>
      <c r="E46" s="145"/>
      <c r="F46" s="145"/>
      <c r="G46" s="145"/>
      <c r="H46" s="145"/>
      <c r="I46" s="145"/>
      <c r="J46" s="145"/>
      <c r="K46" s="145"/>
      <c r="L46" s="145"/>
      <c r="M46" s="145"/>
      <c r="N46" s="145"/>
      <c r="O46" s="145"/>
      <c r="P46" s="145"/>
      <c r="Q46" s="145"/>
      <c r="R46" s="145"/>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row>
    <row r="47" spans="1:53">
      <c r="A47" s="145"/>
      <c r="B47" s="145"/>
      <c r="C47" s="145"/>
      <c r="D47" s="145"/>
      <c r="E47" s="145"/>
      <c r="F47" s="145"/>
      <c r="G47" s="145"/>
      <c r="H47" s="145"/>
      <c r="I47" s="145"/>
      <c r="J47" s="145"/>
      <c r="K47" s="145"/>
      <c r="L47" s="145"/>
      <c r="M47" s="145"/>
      <c r="N47" s="145"/>
      <c r="O47" s="145"/>
      <c r="P47" s="145"/>
      <c r="Q47" s="145"/>
      <c r="R47" s="145"/>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row>
    <row r="48" spans="1:53">
      <c r="A48" s="145"/>
      <c r="B48" s="145"/>
      <c r="C48" s="145"/>
      <c r="D48" s="145"/>
      <c r="E48" s="145"/>
      <c r="F48" s="145"/>
      <c r="G48" s="145"/>
      <c r="H48" s="145"/>
      <c r="I48" s="145"/>
      <c r="J48" s="145"/>
      <c r="K48" s="145"/>
      <c r="L48" s="145"/>
      <c r="M48" s="145"/>
      <c r="N48" s="145"/>
      <c r="O48" s="145"/>
      <c r="P48" s="145"/>
      <c r="Q48" s="145"/>
      <c r="R48" s="145"/>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row>
    <row r="49" spans="1:53">
      <c r="A49" s="145"/>
      <c r="B49" s="145"/>
      <c r="C49" s="145"/>
      <c r="D49" s="145"/>
      <c r="E49" s="145"/>
      <c r="F49" s="145"/>
      <c r="G49" s="145"/>
      <c r="H49" s="145"/>
      <c r="I49" s="145"/>
      <c r="J49" s="145"/>
      <c r="K49" s="145"/>
      <c r="L49" s="145"/>
      <c r="M49" s="145"/>
      <c r="N49" s="145"/>
      <c r="O49" s="145"/>
      <c r="P49" s="145"/>
      <c r="Q49" s="145"/>
      <c r="R49" s="145"/>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row>
    <row r="50" spans="1:53">
      <c r="A50" s="145"/>
      <c r="B50" s="145"/>
      <c r="C50" s="145"/>
      <c r="D50" s="145"/>
      <c r="E50" s="145"/>
      <c r="F50" s="145"/>
      <c r="G50" s="145"/>
      <c r="H50" s="145"/>
      <c r="I50" s="145"/>
      <c r="J50" s="145"/>
      <c r="K50" s="145"/>
      <c r="L50" s="145"/>
      <c r="M50" s="145"/>
      <c r="N50" s="145"/>
      <c r="O50" s="145"/>
      <c r="P50" s="145"/>
      <c r="Q50" s="145"/>
      <c r="R50" s="145"/>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row>
    <row r="51" spans="1:53">
      <c r="A51" s="145"/>
      <c r="B51" s="145"/>
      <c r="C51" s="145"/>
      <c r="D51" s="145"/>
      <c r="E51" s="145"/>
      <c r="F51" s="145"/>
      <c r="G51" s="145"/>
      <c r="H51" s="145"/>
      <c r="I51" s="145"/>
      <c r="J51" s="145"/>
      <c r="K51" s="145"/>
      <c r="L51" s="145"/>
      <c r="M51" s="145"/>
      <c r="N51" s="145"/>
      <c r="O51" s="145"/>
      <c r="P51" s="145"/>
      <c r="Q51" s="145"/>
      <c r="R51" s="145"/>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row>
    <row r="52" spans="1:53">
      <c r="A52" s="145"/>
      <c r="B52" s="145"/>
      <c r="C52" s="145"/>
      <c r="D52" s="145"/>
      <c r="E52" s="145"/>
      <c r="F52" s="145"/>
      <c r="G52" s="145"/>
      <c r="H52" s="145"/>
      <c r="I52" s="145"/>
      <c r="J52" s="145"/>
      <c r="K52" s="145"/>
      <c r="L52" s="145"/>
      <c r="M52" s="145"/>
      <c r="N52" s="145"/>
      <c r="O52" s="145"/>
      <c r="P52" s="145"/>
      <c r="Q52" s="145"/>
      <c r="R52" s="145"/>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row>
  </sheetData>
  <mergeCells count="23">
    <mergeCell ref="I16:O17"/>
    <mergeCell ref="P16:Q17"/>
    <mergeCell ref="A3:R3"/>
    <mergeCell ref="B6:H6"/>
    <mergeCell ref="B7:H7"/>
    <mergeCell ref="I6:Q6"/>
    <mergeCell ref="I7:Q7"/>
    <mergeCell ref="C32:Q33"/>
    <mergeCell ref="B24:Q29"/>
    <mergeCell ref="B34:Q40"/>
    <mergeCell ref="B16:H17"/>
    <mergeCell ref="B10:H11"/>
    <mergeCell ref="C12:H13"/>
    <mergeCell ref="C14:H15"/>
    <mergeCell ref="B18:H19"/>
    <mergeCell ref="I10:O11"/>
    <mergeCell ref="P10:Q11"/>
    <mergeCell ref="I18:O19"/>
    <mergeCell ref="P18:Q19"/>
    <mergeCell ref="I12:O13"/>
    <mergeCell ref="P12:Q13"/>
    <mergeCell ref="I14:O15"/>
    <mergeCell ref="P14:Q15"/>
  </mergeCells>
  <phoneticPr fontId="1"/>
  <pageMargins left="0.70866141732283472" right="0.70866141732283472" top="0.55118110236220474" bottom="0.55118110236220474" header="0.31496062992125984" footer="0.31496062992125984"/>
  <pageSetup paperSize="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518CC-062F-497F-9225-27506307426D}">
  <sheetPr>
    <tabColor rgb="FF00B0F0"/>
  </sheetPr>
  <dimension ref="A1:R39"/>
  <sheetViews>
    <sheetView view="pageBreakPreview" zoomScaleSheetLayoutView="100" workbookViewId="0">
      <selection activeCell="AC20" sqref="AC20"/>
    </sheetView>
  </sheetViews>
  <sheetFormatPr defaultColWidth="8.58203125" defaultRowHeight="18"/>
  <cols>
    <col min="1" max="18" width="4.33203125" style="41" customWidth="1"/>
    <col min="19" max="26" width="4.33203125" style="31" customWidth="1"/>
    <col min="27" max="16384" width="8.58203125" style="31"/>
  </cols>
  <sheetData>
    <row r="1" spans="1:18">
      <c r="A1" s="135" t="s">
        <v>196</v>
      </c>
      <c r="B1" s="150"/>
      <c r="C1" s="135"/>
      <c r="D1" s="135"/>
      <c r="E1" s="135"/>
      <c r="F1" s="135"/>
      <c r="G1" s="135"/>
      <c r="H1" s="135"/>
      <c r="I1" s="135"/>
      <c r="J1" s="135"/>
      <c r="K1" s="135"/>
      <c r="L1" s="135"/>
      <c r="M1" s="135"/>
      <c r="N1" s="135"/>
      <c r="O1" s="135"/>
      <c r="P1" s="135"/>
      <c r="Q1" s="135"/>
      <c r="R1" s="135"/>
    </row>
    <row r="2" spans="1:18">
      <c r="A2" s="135"/>
      <c r="B2" s="135"/>
      <c r="C2" s="135"/>
      <c r="D2" s="135"/>
      <c r="E2" s="135"/>
      <c r="F2" s="135"/>
      <c r="G2" s="135"/>
      <c r="H2" s="135"/>
      <c r="I2" s="135"/>
      <c r="J2" s="135"/>
      <c r="K2" s="135"/>
      <c r="L2" s="135"/>
      <c r="M2" s="135"/>
      <c r="N2" s="135"/>
      <c r="O2" s="135"/>
      <c r="P2" s="135"/>
      <c r="Q2" s="135"/>
      <c r="R2" s="135"/>
    </row>
    <row r="3" spans="1:18">
      <c r="A3" s="445" t="s">
        <v>197</v>
      </c>
      <c r="B3" s="445"/>
      <c r="C3" s="445"/>
      <c r="D3" s="445"/>
      <c r="E3" s="445"/>
      <c r="F3" s="445"/>
      <c r="G3" s="445"/>
      <c r="H3" s="445"/>
      <c r="I3" s="445"/>
      <c r="J3" s="445"/>
      <c r="K3" s="445"/>
      <c r="L3" s="445"/>
      <c r="M3" s="445"/>
      <c r="N3" s="445"/>
      <c r="O3" s="445"/>
      <c r="P3" s="445"/>
      <c r="Q3" s="445"/>
      <c r="R3" s="445"/>
    </row>
    <row r="4" spans="1:18">
      <c r="A4" s="135"/>
      <c r="B4" s="135"/>
      <c r="C4" s="135"/>
      <c r="D4" s="135"/>
      <c r="E4" s="135"/>
      <c r="F4" s="135"/>
      <c r="G4" s="135"/>
      <c r="H4" s="135"/>
      <c r="I4" s="135"/>
      <c r="J4" s="135"/>
      <c r="K4" s="135"/>
      <c r="L4" s="135"/>
      <c r="M4" s="135"/>
      <c r="N4" s="135"/>
      <c r="O4" s="135"/>
      <c r="P4" s="135"/>
      <c r="Q4" s="135"/>
      <c r="R4" s="135"/>
    </row>
    <row r="5" spans="1:18" ht="18.75" customHeight="1">
      <c r="A5" s="135" t="s">
        <v>124</v>
      </c>
      <c r="B5" s="151"/>
      <c r="C5" s="151"/>
      <c r="D5" s="151"/>
      <c r="E5" s="151"/>
      <c r="F5" s="151"/>
      <c r="G5" s="151"/>
      <c r="H5" s="151"/>
      <c r="I5" s="151"/>
      <c r="J5" s="151"/>
      <c r="K5" s="151"/>
      <c r="L5" s="151"/>
      <c r="M5" s="151"/>
      <c r="N5" s="151"/>
      <c r="O5" s="151"/>
      <c r="P5" s="151"/>
      <c r="Q5" s="151"/>
      <c r="R5" s="151"/>
    </row>
    <row r="6" spans="1:18">
      <c r="A6" s="448" t="s">
        <v>125</v>
      </c>
      <c r="B6" s="449"/>
      <c r="C6" s="449"/>
      <c r="D6" s="449"/>
      <c r="E6" s="450"/>
      <c r="F6" s="454" t="str">
        <f>IF('様式1-2'!F6="","",'様式1-2'!F6)</f>
        <v/>
      </c>
      <c r="G6" s="454"/>
      <c r="H6" s="454"/>
      <c r="I6" s="454"/>
      <c r="J6" s="454"/>
      <c r="K6" s="454"/>
      <c r="L6" s="454"/>
      <c r="M6" s="454"/>
      <c r="N6" s="454"/>
      <c r="O6" s="454"/>
      <c r="P6" s="454"/>
      <c r="Q6" s="454"/>
      <c r="R6" s="454"/>
    </row>
    <row r="7" spans="1:18" ht="27.75" customHeight="1">
      <c r="A7" s="455" t="s">
        <v>126</v>
      </c>
      <c r="B7" s="456"/>
      <c r="C7" s="456"/>
      <c r="D7" s="456"/>
      <c r="E7" s="457"/>
      <c r="F7" s="458" t="str">
        <f>IF('様式1-2'!F7="","",'様式1-2'!F7)</f>
        <v/>
      </c>
      <c r="G7" s="459"/>
      <c r="H7" s="459"/>
      <c r="I7" s="459"/>
      <c r="J7" s="459"/>
      <c r="K7" s="459"/>
      <c r="L7" s="459"/>
      <c r="M7" s="459"/>
      <c r="N7" s="459"/>
      <c r="O7" s="459"/>
      <c r="P7" s="459"/>
      <c r="Q7" s="459"/>
      <c r="R7" s="460"/>
    </row>
    <row r="8" spans="1:18">
      <c r="A8" s="448" t="s">
        <v>127</v>
      </c>
      <c r="B8" s="449"/>
      <c r="C8" s="449"/>
      <c r="D8" s="449"/>
      <c r="E8" s="450"/>
      <c r="F8" s="152" t="s">
        <v>128</v>
      </c>
      <c r="G8" s="433" t="str">
        <f>IF('様式1-2'!G9="","",'様式1-2'!G9)</f>
        <v/>
      </c>
      <c r="H8" s="433"/>
      <c r="I8" s="433"/>
      <c r="J8" s="433"/>
      <c r="K8" s="433"/>
      <c r="L8" s="433"/>
      <c r="M8" s="433"/>
      <c r="N8" s="433"/>
      <c r="O8" s="433"/>
      <c r="P8" s="433"/>
      <c r="Q8" s="433"/>
      <c r="R8" s="434"/>
    </row>
    <row r="9" spans="1:18">
      <c r="A9" s="451"/>
      <c r="B9" s="452"/>
      <c r="C9" s="452"/>
      <c r="D9" s="452"/>
      <c r="E9" s="453"/>
      <c r="F9" s="461" t="str">
        <f>IF('様式1-2'!F10="","",'様式1-2'!F10)</f>
        <v/>
      </c>
      <c r="G9" s="435"/>
      <c r="H9" s="435"/>
      <c r="I9" s="435"/>
      <c r="J9" s="435"/>
      <c r="K9" s="435"/>
      <c r="L9" s="435"/>
      <c r="M9" s="435"/>
      <c r="N9" s="435"/>
      <c r="O9" s="435"/>
      <c r="P9" s="435"/>
      <c r="Q9" s="435"/>
      <c r="R9" s="436"/>
    </row>
    <row r="10" spans="1:18">
      <c r="A10" s="463" t="s">
        <v>129</v>
      </c>
      <c r="B10" s="464"/>
      <c r="C10" s="464"/>
      <c r="D10" s="464"/>
      <c r="E10" s="465"/>
      <c r="F10" s="447" t="str">
        <f>IF('様式1-2'!F11="","",'様式1-2'!F11)</f>
        <v/>
      </c>
      <c r="G10" s="447"/>
      <c r="H10" s="447"/>
      <c r="I10" s="447"/>
      <c r="J10" s="447"/>
      <c r="K10" s="447"/>
      <c r="L10" s="447"/>
      <c r="M10" s="447"/>
      <c r="N10" s="447"/>
      <c r="O10" s="447"/>
      <c r="P10" s="447"/>
      <c r="Q10" s="447"/>
      <c r="R10" s="447"/>
    </row>
    <row r="11" spans="1:18">
      <c r="A11" s="468" t="s">
        <v>198</v>
      </c>
      <c r="B11" s="469"/>
      <c r="C11" s="469"/>
      <c r="D11" s="469"/>
      <c r="E11" s="470"/>
      <c r="F11" s="152" t="s">
        <v>128</v>
      </c>
      <c r="G11" s="433" t="str">
        <f>IF('様式1-2'!K17="","",'様式1-2'!K17)</f>
        <v/>
      </c>
      <c r="H11" s="433"/>
      <c r="I11" s="433"/>
      <c r="J11" s="433"/>
      <c r="K11" s="433"/>
      <c r="L11" s="433"/>
      <c r="M11" s="433"/>
      <c r="N11" s="433"/>
      <c r="O11" s="433"/>
      <c r="P11" s="433"/>
      <c r="Q11" s="433"/>
      <c r="R11" s="434"/>
    </row>
    <row r="12" spans="1:18">
      <c r="A12" s="471"/>
      <c r="B12" s="472"/>
      <c r="C12" s="472"/>
      <c r="D12" s="472"/>
      <c r="E12" s="473"/>
      <c r="F12" s="466" t="str">
        <f>IF('様式1-2'!J18="","",'様式1-2'!J18)</f>
        <v/>
      </c>
      <c r="G12" s="466"/>
      <c r="H12" s="466"/>
      <c r="I12" s="466"/>
      <c r="J12" s="466"/>
      <c r="K12" s="466"/>
      <c r="L12" s="466"/>
      <c r="M12" s="466"/>
      <c r="N12" s="466"/>
      <c r="O12" s="466"/>
      <c r="P12" s="466"/>
      <c r="Q12" s="466"/>
      <c r="R12" s="466"/>
    </row>
    <row r="13" spans="1:18">
      <c r="A13" s="135"/>
      <c r="B13" s="135"/>
      <c r="C13" s="135"/>
      <c r="D13" s="135"/>
      <c r="E13" s="135"/>
      <c r="F13" s="135"/>
      <c r="G13" s="135"/>
      <c r="H13" s="135"/>
      <c r="I13" s="135"/>
      <c r="J13" s="135"/>
      <c r="K13" s="135"/>
      <c r="L13" s="135"/>
      <c r="M13" s="135"/>
      <c r="N13" s="135"/>
      <c r="O13" s="135"/>
      <c r="P13" s="135"/>
      <c r="Q13" s="135"/>
      <c r="R13" s="135"/>
    </row>
    <row r="14" spans="1:18">
      <c r="A14" s="135" t="s">
        <v>199</v>
      </c>
      <c r="B14" s="135"/>
      <c r="C14" s="135"/>
      <c r="D14" s="135"/>
      <c r="E14" s="135"/>
      <c r="F14" s="135"/>
      <c r="G14" s="135"/>
      <c r="H14" s="135"/>
      <c r="I14" s="135"/>
      <c r="J14" s="135"/>
      <c r="K14" s="135"/>
      <c r="L14" s="135"/>
      <c r="M14" s="135"/>
      <c r="N14" s="135"/>
      <c r="O14" s="135"/>
      <c r="P14" s="135"/>
      <c r="Q14" s="135"/>
      <c r="R14" s="135"/>
    </row>
    <row r="15" spans="1:18">
      <c r="A15" s="467" t="s">
        <v>280</v>
      </c>
      <c r="B15" s="467"/>
      <c r="C15" s="467"/>
      <c r="D15" s="467"/>
      <c r="E15" s="467"/>
      <c r="F15" s="467"/>
      <c r="G15" s="467"/>
      <c r="H15" s="467"/>
      <c r="I15" s="467"/>
      <c r="J15" s="467"/>
      <c r="K15" s="467"/>
      <c r="L15" s="467"/>
      <c r="M15" s="467"/>
      <c r="N15" s="467"/>
      <c r="O15" s="467"/>
      <c r="P15" s="467"/>
      <c r="Q15" s="467"/>
      <c r="R15" s="467"/>
    </row>
    <row r="16" spans="1:18">
      <c r="A16" s="467"/>
      <c r="B16" s="467"/>
      <c r="C16" s="467"/>
      <c r="D16" s="467"/>
      <c r="E16" s="467"/>
      <c r="F16" s="467"/>
      <c r="G16" s="467"/>
      <c r="H16" s="467"/>
      <c r="I16" s="467"/>
      <c r="J16" s="467"/>
      <c r="K16" s="467"/>
      <c r="L16" s="467"/>
      <c r="M16" s="467"/>
      <c r="N16" s="467"/>
      <c r="O16" s="467"/>
      <c r="P16" s="467"/>
      <c r="Q16" s="467"/>
      <c r="R16" s="467"/>
    </row>
    <row r="17" spans="1:18">
      <c r="A17" s="135"/>
      <c r="B17" s="467" t="s">
        <v>219</v>
      </c>
      <c r="C17" s="467"/>
      <c r="D17" s="467"/>
      <c r="E17" s="467"/>
      <c r="F17" s="467"/>
      <c r="G17" s="467"/>
      <c r="H17" s="467"/>
      <c r="I17" s="467"/>
      <c r="J17" s="467"/>
      <c r="K17" s="467"/>
      <c r="L17" s="467"/>
      <c r="M17" s="467"/>
      <c r="N17" s="467"/>
      <c r="O17" s="467"/>
      <c r="P17" s="467"/>
      <c r="Q17" s="467"/>
      <c r="R17" s="467"/>
    </row>
    <row r="18" spans="1:18">
      <c r="A18" s="135"/>
      <c r="B18" s="467"/>
      <c r="C18" s="467"/>
      <c r="D18" s="467"/>
      <c r="E18" s="467"/>
      <c r="F18" s="467"/>
      <c r="G18" s="467"/>
      <c r="H18" s="467"/>
      <c r="I18" s="467"/>
      <c r="J18" s="467"/>
      <c r="K18" s="467"/>
      <c r="L18" s="467"/>
      <c r="M18" s="467"/>
      <c r="N18" s="467"/>
      <c r="O18" s="467"/>
      <c r="P18" s="467"/>
      <c r="Q18" s="467"/>
      <c r="R18" s="467"/>
    </row>
    <row r="19" spans="1:18">
      <c r="A19" s="135"/>
      <c r="B19" s="369" t="s">
        <v>220</v>
      </c>
      <c r="C19" s="369"/>
      <c r="D19" s="369"/>
      <c r="E19" s="369"/>
      <c r="F19" s="369"/>
      <c r="G19" s="369"/>
      <c r="H19" s="369"/>
      <c r="I19" s="369"/>
      <c r="J19" s="369"/>
      <c r="K19" s="369"/>
      <c r="L19" s="369"/>
      <c r="M19" s="369"/>
      <c r="N19" s="369"/>
      <c r="O19" s="369"/>
      <c r="P19" s="369"/>
      <c r="Q19" s="369"/>
      <c r="R19" s="369"/>
    </row>
    <row r="20" spans="1:18">
      <c r="A20" s="135"/>
      <c r="B20" s="135"/>
      <c r="C20" s="135"/>
      <c r="D20" s="135"/>
      <c r="E20" s="135"/>
      <c r="F20" s="135"/>
      <c r="G20" s="135"/>
      <c r="H20" s="135"/>
      <c r="I20" s="135"/>
      <c r="J20" s="135"/>
      <c r="K20" s="135"/>
      <c r="L20" s="135"/>
      <c r="M20" s="135"/>
      <c r="N20" s="135"/>
      <c r="O20" s="135"/>
      <c r="P20" s="135"/>
      <c r="Q20" s="135"/>
      <c r="R20" s="135"/>
    </row>
    <row r="21" spans="1:18">
      <c r="A21" s="462"/>
      <c r="B21" s="462"/>
      <c r="C21" s="462"/>
      <c r="D21" s="462"/>
      <c r="E21" s="462"/>
      <c r="F21" s="462"/>
      <c r="G21" s="462"/>
      <c r="H21" s="462"/>
      <c r="I21" s="462"/>
      <c r="J21" s="462"/>
      <c r="K21" s="462"/>
      <c r="L21" s="462"/>
      <c r="M21" s="462"/>
      <c r="N21" s="462"/>
      <c r="O21" s="462"/>
      <c r="P21" s="462"/>
      <c r="Q21" s="462"/>
      <c r="R21" s="462"/>
    </row>
    <row r="22" spans="1:18">
      <c r="A22" s="462"/>
      <c r="B22" s="462"/>
      <c r="C22" s="462"/>
      <c r="D22" s="462"/>
      <c r="E22" s="462"/>
      <c r="F22" s="462"/>
      <c r="G22" s="462"/>
      <c r="H22" s="462"/>
      <c r="I22" s="462"/>
      <c r="J22" s="462"/>
      <c r="K22" s="462"/>
      <c r="L22" s="462"/>
      <c r="M22" s="462"/>
      <c r="N22" s="462"/>
      <c r="O22" s="462"/>
      <c r="P22" s="462"/>
      <c r="Q22" s="462"/>
      <c r="R22" s="462"/>
    </row>
    <row r="23" spans="1:18">
      <c r="A23" s="462"/>
      <c r="B23" s="462"/>
      <c r="C23" s="462"/>
      <c r="D23" s="462"/>
      <c r="E23" s="462"/>
      <c r="F23" s="462"/>
      <c r="G23" s="462"/>
      <c r="H23" s="462"/>
      <c r="I23" s="462"/>
      <c r="J23" s="462"/>
      <c r="K23" s="462"/>
      <c r="L23" s="462"/>
      <c r="M23" s="462"/>
      <c r="N23" s="462"/>
      <c r="O23" s="462"/>
      <c r="P23" s="462"/>
      <c r="Q23" s="462"/>
      <c r="R23" s="462"/>
    </row>
    <row r="24" spans="1:18">
      <c r="A24" s="462"/>
      <c r="B24" s="462"/>
      <c r="C24" s="462"/>
      <c r="D24" s="462"/>
      <c r="E24" s="462"/>
      <c r="F24" s="462"/>
      <c r="G24" s="462"/>
      <c r="H24" s="462"/>
      <c r="I24" s="462"/>
      <c r="J24" s="462"/>
      <c r="K24" s="462"/>
      <c r="L24" s="462"/>
      <c r="M24" s="462"/>
      <c r="N24" s="462"/>
      <c r="O24" s="462"/>
      <c r="P24" s="462"/>
      <c r="Q24" s="462"/>
      <c r="R24" s="462"/>
    </row>
    <row r="25" spans="1:18">
      <c r="A25" s="462"/>
      <c r="B25" s="462"/>
      <c r="C25" s="462"/>
      <c r="D25" s="462"/>
      <c r="E25" s="462"/>
      <c r="F25" s="462"/>
      <c r="G25" s="462"/>
      <c r="H25" s="462"/>
      <c r="I25" s="462"/>
      <c r="J25" s="462"/>
      <c r="K25" s="462"/>
      <c r="L25" s="462"/>
      <c r="M25" s="462"/>
      <c r="N25" s="462"/>
      <c r="O25" s="462"/>
      <c r="P25" s="462"/>
      <c r="Q25" s="462"/>
      <c r="R25" s="462"/>
    </row>
    <row r="26" spans="1:18">
      <c r="A26" s="462"/>
      <c r="B26" s="462"/>
      <c r="C26" s="462"/>
      <c r="D26" s="462"/>
      <c r="E26" s="462"/>
      <c r="F26" s="462"/>
      <c r="G26" s="462"/>
      <c r="H26" s="462"/>
      <c r="I26" s="462"/>
      <c r="J26" s="462"/>
      <c r="K26" s="462"/>
      <c r="L26" s="462"/>
      <c r="M26" s="462"/>
      <c r="N26" s="462"/>
      <c r="O26" s="462"/>
      <c r="P26" s="462"/>
      <c r="Q26" s="462"/>
      <c r="R26" s="462"/>
    </row>
    <row r="27" spans="1:18">
      <c r="A27" s="462"/>
      <c r="B27" s="462"/>
      <c r="C27" s="462"/>
      <c r="D27" s="462"/>
      <c r="E27" s="462"/>
      <c r="F27" s="462"/>
      <c r="G27" s="462"/>
      <c r="H27" s="462"/>
      <c r="I27" s="462"/>
      <c r="J27" s="462"/>
      <c r="K27" s="462"/>
      <c r="L27" s="462"/>
      <c r="M27" s="462"/>
      <c r="N27" s="462"/>
      <c r="O27" s="462"/>
      <c r="P27" s="462"/>
      <c r="Q27" s="462"/>
      <c r="R27" s="462"/>
    </row>
    <row r="28" spans="1:18">
      <c r="A28" s="462"/>
      <c r="B28" s="462"/>
      <c r="C28" s="462"/>
      <c r="D28" s="462"/>
      <c r="E28" s="462"/>
      <c r="F28" s="462"/>
      <c r="G28" s="462"/>
      <c r="H28" s="462"/>
      <c r="I28" s="462"/>
      <c r="J28" s="462"/>
      <c r="K28" s="462"/>
      <c r="L28" s="462"/>
      <c r="M28" s="462"/>
      <c r="N28" s="462"/>
      <c r="O28" s="462"/>
      <c r="P28" s="462"/>
      <c r="Q28" s="462"/>
      <c r="R28" s="462"/>
    </row>
    <row r="29" spans="1:18">
      <c r="A29" s="462"/>
      <c r="B29" s="462"/>
      <c r="C29" s="462"/>
      <c r="D29" s="462"/>
      <c r="E29" s="462"/>
      <c r="F29" s="462"/>
      <c r="G29" s="462"/>
      <c r="H29" s="462"/>
      <c r="I29" s="462"/>
      <c r="J29" s="462"/>
      <c r="K29" s="462"/>
      <c r="L29" s="462"/>
      <c r="M29" s="462"/>
      <c r="N29" s="462"/>
      <c r="O29" s="462"/>
      <c r="P29" s="462"/>
      <c r="Q29" s="462"/>
      <c r="R29" s="462"/>
    </row>
    <row r="30" spans="1:18">
      <c r="A30" s="462"/>
      <c r="B30" s="462"/>
      <c r="C30" s="462"/>
      <c r="D30" s="462"/>
      <c r="E30" s="462"/>
      <c r="F30" s="462"/>
      <c r="G30" s="462"/>
      <c r="H30" s="462"/>
      <c r="I30" s="462"/>
      <c r="J30" s="462"/>
      <c r="K30" s="462"/>
      <c r="L30" s="462"/>
      <c r="M30" s="462"/>
      <c r="N30" s="462"/>
      <c r="O30" s="462"/>
      <c r="P30" s="462"/>
      <c r="Q30" s="462"/>
      <c r="R30" s="462"/>
    </row>
    <row r="31" spans="1:18">
      <c r="A31" s="462"/>
      <c r="B31" s="462"/>
      <c r="C31" s="462"/>
      <c r="D31" s="462"/>
      <c r="E31" s="462"/>
      <c r="F31" s="462"/>
      <c r="G31" s="462"/>
      <c r="H31" s="462"/>
      <c r="I31" s="462"/>
      <c r="J31" s="462"/>
      <c r="K31" s="462"/>
      <c r="L31" s="462"/>
      <c r="M31" s="462"/>
      <c r="N31" s="462"/>
      <c r="O31" s="462"/>
      <c r="P31" s="462"/>
      <c r="Q31" s="462"/>
      <c r="R31" s="462"/>
    </row>
    <row r="32" spans="1:18">
      <c r="A32" s="462"/>
      <c r="B32" s="462"/>
      <c r="C32" s="462"/>
      <c r="D32" s="462"/>
      <c r="E32" s="462"/>
      <c r="F32" s="462"/>
      <c r="G32" s="462"/>
      <c r="H32" s="462"/>
      <c r="I32" s="462"/>
      <c r="J32" s="462"/>
      <c r="K32" s="462"/>
      <c r="L32" s="462"/>
      <c r="M32" s="462"/>
      <c r="N32" s="462"/>
      <c r="O32" s="462"/>
      <c r="P32" s="462"/>
      <c r="Q32" s="462"/>
      <c r="R32" s="462"/>
    </row>
    <row r="33" spans="1:18">
      <c r="A33" s="462"/>
      <c r="B33" s="462"/>
      <c r="C33" s="462"/>
      <c r="D33" s="462"/>
      <c r="E33" s="462"/>
      <c r="F33" s="462"/>
      <c r="G33" s="462"/>
      <c r="H33" s="462"/>
      <c r="I33" s="462"/>
      <c r="J33" s="462"/>
      <c r="K33" s="462"/>
      <c r="L33" s="462"/>
      <c r="M33" s="462"/>
      <c r="N33" s="462"/>
      <c r="O33" s="462"/>
      <c r="P33" s="462"/>
      <c r="Q33" s="462"/>
      <c r="R33" s="462"/>
    </row>
    <row r="34" spans="1:18">
      <c r="A34" s="462"/>
      <c r="B34" s="462"/>
      <c r="C34" s="462"/>
      <c r="D34" s="462"/>
      <c r="E34" s="462"/>
      <c r="F34" s="462"/>
      <c r="G34" s="462"/>
      <c r="H34" s="462"/>
      <c r="I34" s="462"/>
      <c r="J34" s="462"/>
      <c r="K34" s="462"/>
      <c r="L34" s="462"/>
      <c r="M34" s="462"/>
      <c r="N34" s="462"/>
      <c r="O34" s="462"/>
      <c r="P34" s="462"/>
      <c r="Q34" s="462"/>
      <c r="R34" s="462"/>
    </row>
    <row r="35" spans="1:18">
      <c r="A35" s="462"/>
      <c r="B35" s="462"/>
      <c r="C35" s="462"/>
      <c r="D35" s="462"/>
      <c r="E35" s="462"/>
      <c r="F35" s="462"/>
      <c r="G35" s="462"/>
      <c r="H35" s="462"/>
      <c r="I35" s="462"/>
      <c r="J35" s="462"/>
      <c r="K35" s="462"/>
      <c r="L35" s="462"/>
      <c r="M35" s="462"/>
      <c r="N35" s="462"/>
      <c r="O35" s="462"/>
      <c r="P35" s="462"/>
      <c r="Q35" s="462"/>
      <c r="R35" s="462"/>
    </row>
    <row r="36" spans="1:18">
      <c r="A36" s="462"/>
      <c r="B36" s="462"/>
      <c r="C36" s="462"/>
      <c r="D36" s="462"/>
      <c r="E36" s="462"/>
      <c r="F36" s="462"/>
      <c r="G36" s="462"/>
      <c r="H36" s="462"/>
      <c r="I36" s="462"/>
      <c r="J36" s="462"/>
      <c r="K36" s="462"/>
      <c r="L36" s="462"/>
      <c r="M36" s="462"/>
      <c r="N36" s="462"/>
      <c r="O36" s="462"/>
      <c r="P36" s="462"/>
      <c r="Q36" s="462"/>
      <c r="R36" s="462"/>
    </row>
    <row r="37" spans="1:18">
      <c r="A37" s="462"/>
      <c r="B37" s="462"/>
      <c r="C37" s="462"/>
      <c r="D37" s="462"/>
      <c r="E37" s="462"/>
      <c r="F37" s="462"/>
      <c r="G37" s="462"/>
      <c r="H37" s="462"/>
      <c r="I37" s="462"/>
      <c r="J37" s="462"/>
      <c r="K37" s="462"/>
      <c r="L37" s="462"/>
      <c r="M37" s="462"/>
      <c r="N37" s="462"/>
      <c r="O37" s="462"/>
      <c r="P37" s="462"/>
      <c r="Q37" s="462"/>
      <c r="R37" s="462"/>
    </row>
    <row r="38" spans="1:18">
      <c r="A38" s="462"/>
      <c r="B38" s="462"/>
      <c r="C38" s="462"/>
      <c r="D38" s="462"/>
      <c r="E38" s="462"/>
      <c r="F38" s="462"/>
      <c r="G38" s="462"/>
      <c r="H38" s="462"/>
      <c r="I38" s="462"/>
      <c r="J38" s="462"/>
      <c r="K38" s="462"/>
      <c r="L38" s="462"/>
      <c r="M38" s="462"/>
      <c r="N38" s="462"/>
      <c r="O38" s="462"/>
      <c r="P38" s="462"/>
      <c r="Q38" s="462"/>
      <c r="R38" s="462"/>
    </row>
    <row r="39" spans="1:18">
      <c r="A39" s="462"/>
      <c r="B39" s="462"/>
      <c r="C39" s="462"/>
      <c r="D39" s="462"/>
      <c r="E39" s="462"/>
      <c r="F39" s="462"/>
      <c r="G39" s="462"/>
      <c r="H39" s="462"/>
      <c r="I39" s="462"/>
      <c r="J39" s="462"/>
      <c r="K39" s="462"/>
      <c r="L39" s="462"/>
      <c r="M39" s="462"/>
      <c r="N39" s="462"/>
      <c r="O39" s="462"/>
      <c r="P39" s="462"/>
      <c r="Q39" s="462"/>
      <c r="R39" s="462"/>
    </row>
  </sheetData>
  <mergeCells count="17">
    <mergeCell ref="B19:R19"/>
    <mergeCell ref="A21:R39"/>
    <mergeCell ref="A10:E10"/>
    <mergeCell ref="F10:R10"/>
    <mergeCell ref="F12:R12"/>
    <mergeCell ref="A15:R16"/>
    <mergeCell ref="B17:R18"/>
    <mergeCell ref="A11:E12"/>
    <mergeCell ref="G11:R11"/>
    <mergeCell ref="A8:E9"/>
    <mergeCell ref="G8:R8"/>
    <mergeCell ref="A3:R3"/>
    <mergeCell ref="A6:E6"/>
    <mergeCell ref="F6:R6"/>
    <mergeCell ref="A7:E7"/>
    <mergeCell ref="F7:R7"/>
    <mergeCell ref="F9:R9"/>
  </mergeCells>
  <phoneticPr fontId="1"/>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
              <controlPr defaultSize="0" autoFill="0" autoLine="0" autoPict="0">
                <anchor moveWithCells="1">
                  <from>
                    <xdr:col>0</xdr:col>
                    <xdr:colOff>146050</xdr:colOff>
                    <xdr:row>16</xdr:row>
                    <xdr:rowOff>76200</xdr:rowOff>
                  </from>
                  <to>
                    <xdr:col>1</xdr:col>
                    <xdr:colOff>31750</xdr:colOff>
                    <xdr:row>17</xdr:row>
                    <xdr:rowOff>31750</xdr:rowOff>
                  </to>
                </anchor>
              </controlPr>
            </control>
          </mc:Choice>
        </mc:AlternateContent>
        <mc:AlternateContent xmlns:mc="http://schemas.openxmlformats.org/markup-compatibility/2006">
          <mc:Choice Requires="x14">
            <control shapeId="14338" r:id="rId5" name="チェック 2">
              <controlPr defaultSize="0" autoFill="0" autoLine="0" autoPict="0">
                <anchor moveWithCells="1">
                  <from>
                    <xdr:col>0</xdr:col>
                    <xdr:colOff>152400</xdr:colOff>
                    <xdr:row>18</xdr:row>
                    <xdr:rowOff>19050</xdr:rowOff>
                  </from>
                  <to>
                    <xdr:col>1</xdr:col>
                    <xdr:colOff>38100</xdr:colOff>
                    <xdr:row>18</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0B14-71AD-4497-9F97-2C0AE9215313}">
  <sheetPr>
    <tabColor rgb="FF00B0F0"/>
  </sheetPr>
  <dimension ref="A1:X31"/>
  <sheetViews>
    <sheetView view="pageBreakPreview" zoomScale="115" zoomScaleSheetLayoutView="115" workbookViewId="0">
      <selection activeCell="G22" sqref="G22:K22"/>
    </sheetView>
  </sheetViews>
  <sheetFormatPr defaultColWidth="8.58203125" defaultRowHeight="18"/>
  <cols>
    <col min="1" max="18" width="4.25" style="136" customWidth="1"/>
    <col min="19" max="19" width="10.08203125" style="31" customWidth="1"/>
    <col min="20" max="23" width="9.5" style="31" bestFit="1" customWidth="1"/>
    <col min="24" max="26" width="4.25" style="31" customWidth="1"/>
    <col min="27" max="16384" width="8.58203125" style="31"/>
  </cols>
  <sheetData>
    <row r="1" spans="1:24">
      <c r="A1" s="98" t="s">
        <v>200</v>
      </c>
      <c r="B1" s="98"/>
      <c r="C1" s="98"/>
      <c r="D1" s="98"/>
      <c r="E1" s="135"/>
      <c r="F1" s="135"/>
      <c r="G1" s="135"/>
      <c r="H1" s="135"/>
      <c r="I1" s="135"/>
      <c r="J1" s="135"/>
      <c r="K1" s="135"/>
      <c r="L1" s="135"/>
      <c r="M1" s="135"/>
      <c r="N1" s="135"/>
      <c r="O1" s="135"/>
      <c r="P1" s="135"/>
      <c r="Q1" s="135"/>
      <c r="R1" s="135"/>
    </row>
    <row r="2" spans="1:24">
      <c r="A2" s="98"/>
      <c r="B2" s="98"/>
      <c r="C2" s="98"/>
      <c r="D2" s="98"/>
      <c r="E2" s="135"/>
      <c r="F2" s="135"/>
      <c r="G2" s="135"/>
      <c r="H2" s="135"/>
      <c r="I2" s="135"/>
      <c r="J2" s="135"/>
      <c r="K2" s="135"/>
      <c r="L2" s="135"/>
      <c r="M2" s="135"/>
      <c r="N2" s="135"/>
      <c r="O2" s="135"/>
      <c r="P2" s="135"/>
      <c r="Q2" s="135"/>
      <c r="R2" s="135"/>
    </row>
    <row r="3" spans="1:24">
      <c r="A3" s="145"/>
      <c r="B3" s="145"/>
      <c r="C3" s="145"/>
      <c r="D3" s="145"/>
      <c r="E3" s="145"/>
      <c r="F3" s="145"/>
      <c r="G3" s="145"/>
      <c r="H3" s="145"/>
      <c r="I3" s="145"/>
      <c r="J3" s="145"/>
      <c r="K3" s="145"/>
      <c r="L3" s="145"/>
      <c r="M3" s="145"/>
      <c r="N3" s="145"/>
      <c r="O3" s="145"/>
      <c r="P3" s="145"/>
      <c r="Q3" s="145"/>
      <c r="R3" s="145"/>
    </row>
    <row r="4" spans="1:24">
      <c r="A4" s="474" t="s">
        <v>201</v>
      </c>
      <c r="B4" s="474"/>
      <c r="C4" s="474"/>
      <c r="D4" s="474"/>
      <c r="E4" s="474"/>
      <c r="F4" s="474"/>
      <c r="G4" s="474"/>
      <c r="H4" s="474"/>
      <c r="I4" s="474"/>
      <c r="J4" s="474"/>
      <c r="K4" s="474"/>
      <c r="L4" s="474"/>
      <c r="M4" s="474"/>
      <c r="N4" s="474"/>
      <c r="O4" s="474"/>
      <c r="P4" s="474"/>
      <c r="Q4" s="474"/>
      <c r="R4" s="474"/>
    </row>
    <row r="5" spans="1:24">
      <c r="A5" s="153"/>
      <c r="B5" s="153"/>
      <c r="C5" s="153"/>
      <c r="D5" s="153"/>
      <c r="E5" s="153"/>
      <c r="F5" s="153"/>
      <c r="G5" s="153"/>
      <c r="H5" s="153"/>
      <c r="I5" s="153"/>
      <c r="J5" s="153"/>
      <c r="K5" s="153"/>
      <c r="L5" s="153"/>
      <c r="M5" s="153"/>
      <c r="N5" s="153"/>
      <c r="O5" s="153"/>
      <c r="P5" s="153"/>
      <c r="Q5" s="153"/>
      <c r="R5" s="153"/>
    </row>
    <row r="6" spans="1:24">
      <c r="A6" s="153"/>
      <c r="B6" s="153"/>
      <c r="C6" s="153"/>
      <c r="D6" s="153"/>
      <c r="E6" s="153"/>
      <c r="F6" s="153"/>
      <c r="G6" s="153"/>
      <c r="H6" s="153"/>
      <c r="I6" s="153"/>
      <c r="J6" s="153"/>
      <c r="K6" s="153"/>
      <c r="L6" s="153"/>
      <c r="M6" s="153"/>
      <c r="N6" s="153"/>
      <c r="O6" s="153"/>
      <c r="P6" s="153"/>
      <c r="Q6" s="153"/>
      <c r="R6" s="153"/>
    </row>
    <row r="7" spans="1:24">
      <c r="B7" s="145" t="s">
        <v>202</v>
      </c>
      <c r="C7" s="145"/>
      <c r="D7" s="145"/>
      <c r="E7" s="145"/>
      <c r="F7" s="145"/>
      <c r="G7" s="145"/>
      <c r="H7" s="145"/>
      <c r="I7" s="145"/>
      <c r="J7" s="145"/>
      <c r="K7" s="145"/>
      <c r="L7" s="145"/>
      <c r="M7" s="145"/>
      <c r="N7" s="145"/>
      <c r="O7" s="145"/>
      <c r="P7" s="145"/>
      <c r="Q7" s="145"/>
      <c r="R7" s="145"/>
    </row>
    <row r="8" spans="1:24">
      <c r="A8" s="145"/>
      <c r="B8" s="145"/>
      <c r="C8" s="145"/>
      <c r="D8" s="145"/>
      <c r="E8" s="145"/>
      <c r="F8" s="145"/>
      <c r="G8" s="145"/>
      <c r="H8" s="145"/>
      <c r="I8" s="145"/>
      <c r="J8" s="145"/>
      <c r="K8" s="145"/>
      <c r="L8" s="145"/>
      <c r="M8" s="145"/>
      <c r="O8" s="145" t="s">
        <v>203</v>
      </c>
      <c r="P8" s="145"/>
      <c r="Q8" s="145"/>
      <c r="R8" s="145"/>
    </row>
    <row r="9" spans="1:24">
      <c r="A9" s="140"/>
      <c r="B9" s="475" t="s">
        <v>204</v>
      </c>
      <c r="C9" s="475"/>
      <c r="D9" s="475"/>
      <c r="E9" s="475"/>
      <c r="F9" s="475"/>
      <c r="G9" s="475" t="s">
        <v>205</v>
      </c>
      <c r="H9" s="475"/>
      <c r="I9" s="475"/>
      <c r="J9" s="475"/>
      <c r="K9" s="475"/>
      <c r="L9" s="475" t="s">
        <v>206</v>
      </c>
      <c r="M9" s="475"/>
      <c r="N9" s="475"/>
      <c r="O9" s="475"/>
      <c r="P9" s="475"/>
      <c r="Q9" s="140"/>
      <c r="R9" s="140"/>
      <c r="S9" s="30"/>
      <c r="W9" s="35"/>
      <c r="X9" s="35"/>
    </row>
    <row r="10" spans="1:24">
      <c r="A10" s="140"/>
      <c r="B10" s="475" t="s">
        <v>207</v>
      </c>
      <c r="C10" s="475"/>
      <c r="D10" s="475"/>
      <c r="E10" s="475"/>
      <c r="F10" s="475"/>
      <c r="G10" s="476" t="str">
        <f>IF(SUM('様式1-2'!N95,'様式1-2'!I120)=0,"",SUM('様式1-2'!N95,'様式1-2'!I120))</f>
        <v/>
      </c>
      <c r="H10" s="476"/>
      <c r="I10" s="476"/>
      <c r="J10" s="476"/>
      <c r="K10" s="476"/>
      <c r="L10" s="462"/>
      <c r="M10" s="462"/>
      <c r="N10" s="462"/>
      <c r="O10" s="462"/>
      <c r="P10" s="462"/>
      <c r="Q10" s="140"/>
      <c r="R10" s="140"/>
      <c r="S10" s="30"/>
      <c r="W10" s="35"/>
      <c r="X10" s="35"/>
    </row>
    <row r="11" spans="1:24">
      <c r="A11" s="140"/>
      <c r="B11" s="475" t="s">
        <v>208</v>
      </c>
      <c r="C11" s="475"/>
      <c r="D11" s="475"/>
      <c r="E11" s="475"/>
      <c r="F11" s="475"/>
      <c r="G11" s="476"/>
      <c r="H11" s="476"/>
      <c r="I11" s="476"/>
      <c r="J11" s="476"/>
      <c r="K11" s="476"/>
      <c r="L11" s="462"/>
      <c r="M11" s="462"/>
      <c r="N11" s="462"/>
      <c r="O11" s="462"/>
      <c r="P11" s="462"/>
      <c r="Q11" s="140"/>
      <c r="R11" s="140"/>
      <c r="S11" s="30"/>
      <c r="T11" s="61"/>
      <c r="U11" s="61"/>
      <c r="W11" s="35"/>
      <c r="X11" s="35"/>
    </row>
    <row r="12" spans="1:24">
      <c r="A12" s="140"/>
      <c r="B12" s="475" t="s">
        <v>209</v>
      </c>
      <c r="C12" s="475"/>
      <c r="D12" s="475"/>
      <c r="E12" s="475"/>
      <c r="F12" s="475"/>
      <c r="G12" s="476"/>
      <c r="H12" s="476"/>
      <c r="I12" s="476"/>
      <c r="J12" s="476"/>
      <c r="K12" s="476"/>
      <c r="L12" s="462"/>
      <c r="M12" s="462"/>
      <c r="N12" s="462"/>
      <c r="O12" s="462"/>
      <c r="P12" s="462"/>
      <c r="Q12" s="140"/>
      <c r="R12" s="140"/>
      <c r="S12" s="30"/>
      <c r="U12" s="61"/>
      <c r="W12" s="35"/>
      <c r="X12" s="35"/>
    </row>
    <row r="13" spans="1:24">
      <c r="A13" s="140"/>
      <c r="B13" s="475" t="s">
        <v>210</v>
      </c>
      <c r="C13" s="475"/>
      <c r="D13" s="475"/>
      <c r="E13" s="475"/>
      <c r="F13" s="475"/>
      <c r="G13" s="476" t="str">
        <f>IF(SUM(G10:K12)&gt;0,SUM(G10:K12),"")</f>
        <v/>
      </c>
      <c r="H13" s="476"/>
      <c r="I13" s="476"/>
      <c r="J13" s="476"/>
      <c r="K13" s="476"/>
      <c r="L13" s="462"/>
      <c r="M13" s="462"/>
      <c r="N13" s="462"/>
      <c r="O13" s="462"/>
      <c r="P13" s="462"/>
      <c r="Q13" s="140"/>
      <c r="R13" s="140"/>
      <c r="S13" s="82" t="str">
        <f>IF(G13=G23,"","NG")</f>
        <v/>
      </c>
      <c r="W13" s="35"/>
      <c r="X13" s="35"/>
    </row>
    <row r="14" spans="1:24">
      <c r="A14" s="153"/>
      <c r="B14" s="154" t="s">
        <v>265</v>
      </c>
      <c r="C14" s="153"/>
      <c r="D14" s="153"/>
      <c r="E14" s="153"/>
      <c r="F14" s="153"/>
      <c r="G14" s="153"/>
      <c r="H14" s="153"/>
      <c r="I14" s="153"/>
      <c r="J14" s="153"/>
      <c r="K14" s="153"/>
      <c r="L14" s="153"/>
      <c r="M14" s="153"/>
      <c r="N14" s="153"/>
      <c r="O14" s="140"/>
      <c r="P14" s="140"/>
      <c r="Q14" s="140"/>
      <c r="R14" s="140"/>
      <c r="U14" s="35"/>
      <c r="V14" s="35"/>
    </row>
    <row r="15" spans="1:24">
      <c r="A15" s="153"/>
      <c r="B15" s="154"/>
      <c r="C15" s="153"/>
      <c r="D15" s="153"/>
      <c r="E15" s="153"/>
      <c r="F15" s="153"/>
      <c r="G15" s="153"/>
      <c r="H15" s="153"/>
      <c r="I15" s="153"/>
      <c r="J15" s="153"/>
      <c r="K15" s="153"/>
      <c r="L15" s="153"/>
      <c r="M15" s="153"/>
      <c r="N15" s="153"/>
      <c r="O15" s="140"/>
      <c r="P15" s="140"/>
      <c r="Q15" s="140"/>
      <c r="R15" s="140"/>
      <c r="U15" s="35"/>
      <c r="V15" s="35"/>
    </row>
    <row r="16" spans="1:24">
      <c r="A16" s="145"/>
      <c r="B16" s="145"/>
      <c r="C16" s="145"/>
      <c r="D16" s="145"/>
      <c r="E16" s="145"/>
      <c r="F16" s="145"/>
      <c r="G16" s="145"/>
      <c r="H16" s="145"/>
      <c r="I16" s="145"/>
      <c r="J16" s="145"/>
      <c r="K16" s="145"/>
      <c r="L16" s="145"/>
      <c r="M16" s="145"/>
      <c r="N16" s="145"/>
      <c r="O16" s="145"/>
      <c r="P16" s="145"/>
      <c r="Q16" s="145"/>
      <c r="R16" s="145"/>
    </row>
    <row r="17" spans="1:23">
      <c r="B17" s="145" t="s">
        <v>211</v>
      </c>
      <c r="C17" s="145"/>
      <c r="D17" s="145"/>
      <c r="E17" s="145"/>
      <c r="F17" s="145"/>
      <c r="G17" s="145"/>
      <c r="H17" s="145"/>
      <c r="I17" s="145"/>
      <c r="J17" s="145"/>
      <c r="K17" s="145"/>
      <c r="L17" s="145"/>
      <c r="M17" s="145"/>
      <c r="N17" s="145"/>
      <c r="O17" s="145"/>
      <c r="P17" s="145"/>
      <c r="Q17" s="145"/>
      <c r="R17" s="145"/>
      <c r="U17" s="45"/>
    </row>
    <row r="18" spans="1:23">
      <c r="A18" s="145"/>
      <c r="B18" s="145"/>
      <c r="C18" s="145"/>
      <c r="D18" s="145"/>
      <c r="E18" s="145"/>
      <c r="F18" s="145"/>
      <c r="G18" s="145"/>
      <c r="H18" s="145"/>
      <c r="I18" s="145"/>
      <c r="J18" s="145"/>
      <c r="K18" s="145"/>
      <c r="L18" s="145"/>
      <c r="M18" s="145"/>
      <c r="N18" s="145"/>
      <c r="O18" s="145" t="s">
        <v>203</v>
      </c>
      <c r="P18" s="145"/>
      <c r="Q18" s="145"/>
      <c r="R18" s="145"/>
      <c r="U18" s="46"/>
    </row>
    <row r="19" spans="1:23">
      <c r="A19" s="140"/>
      <c r="B19" s="477" t="s">
        <v>204</v>
      </c>
      <c r="C19" s="478"/>
      <c r="D19" s="478"/>
      <c r="E19" s="478"/>
      <c r="F19" s="479"/>
      <c r="G19" s="475" t="s">
        <v>205</v>
      </c>
      <c r="H19" s="475"/>
      <c r="I19" s="475"/>
      <c r="J19" s="475"/>
      <c r="K19" s="475"/>
      <c r="L19" s="475" t="s">
        <v>206</v>
      </c>
      <c r="M19" s="475"/>
      <c r="N19" s="475"/>
      <c r="O19" s="475"/>
      <c r="P19" s="475"/>
      <c r="Q19" s="145"/>
      <c r="R19" s="145"/>
      <c r="S19" s="36"/>
      <c r="T19" s="62"/>
      <c r="U19" s="63" t="s">
        <v>237</v>
      </c>
      <c r="V19" s="63" t="s">
        <v>238</v>
      </c>
      <c r="W19" s="67" t="s">
        <v>293</v>
      </c>
    </row>
    <row r="20" spans="1:23">
      <c r="A20" s="140"/>
      <c r="B20" s="477" t="s">
        <v>212</v>
      </c>
      <c r="C20" s="478"/>
      <c r="D20" s="478"/>
      <c r="E20" s="478"/>
      <c r="F20" s="479"/>
      <c r="G20" s="476"/>
      <c r="H20" s="476"/>
      <c r="I20" s="476"/>
      <c r="J20" s="476"/>
      <c r="K20" s="476"/>
      <c r="L20" s="462"/>
      <c r="M20" s="462"/>
      <c r="N20" s="462"/>
      <c r="O20" s="462"/>
      <c r="P20" s="462"/>
      <c r="Q20" s="145"/>
      <c r="R20" s="145"/>
      <c r="S20" s="52"/>
      <c r="T20" s="63" t="s">
        <v>235</v>
      </c>
      <c r="U20" s="64">
        <f>'様式1-2'!N89</f>
        <v>0</v>
      </c>
      <c r="V20" s="64">
        <f>'様式1-2'!I111</f>
        <v>0</v>
      </c>
      <c r="W20" s="68">
        <f>U20+V20</f>
        <v>0</v>
      </c>
    </row>
    <row r="21" spans="1:23">
      <c r="A21" s="140"/>
      <c r="B21" s="477" t="s">
        <v>213</v>
      </c>
      <c r="C21" s="478"/>
      <c r="D21" s="478"/>
      <c r="E21" s="478"/>
      <c r="F21" s="479"/>
      <c r="G21" s="476"/>
      <c r="H21" s="476"/>
      <c r="I21" s="476"/>
      <c r="J21" s="476"/>
      <c r="K21" s="476"/>
      <c r="L21" s="462"/>
      <c r="M21" s="462"/>
      <c r="N21" s="462"/>
      <c r="O21" s="462"/>
      <c r="P21" s="462"/>
      <c r="Q21" s="145"/>
      <c r="R21" s="145"/>
      <c r="S21" s="52"/>
      <c r="T21" s="63" t="s">
        <v>236</v>
      </c>
      <c r="U21" s="64">
        <f>'様式1-2'!N91</f>
        <v>0</v>
      </c>
      <c r="V21" s="64">
        <f>'様式1-2'!I114</f>
        <v>0</v>
      </c>
      <c r="W21" s="68">
        <f>U21+V21</f>
        <v>0</v>
      </c>
    </row>
    <row r="22" spans="1:23">
      <c r="A22" s="140"/>
      <c r="B22" s="477" t="s">
        <v>209</v>
      </c>
      <c r="C22" s="478"/>
      <c r="D22" s="478"/>
      <c r="E22" s="478"/>
      <c r="F22" s="479"/>
      <c r="G22" s="476"/>
      <c r="H22" s="476"/>
      <c r="I22" s="476"/>
      <c r="J22" s="476"/>
      <c r="K22" s="476"/>
      <c r="L22" s="462"/>
      <c r="M22" s="482"/>
      <c r="N22" s="482"/>
      <c r="O22" s="482"/>
      <c r="P22" s="482"/>
      <c r="Q22" s="145"/>
      <c r="R22" s="145"/>
      <c r="S22" s="36"/>
      <c r="T22" s="67" t="s">
        <v>251</v>
      </c>
      <c r="U22" s="64">
        <f>U20+U21</f>
        <v>0</v>
      </c>
      <c r="V22" s="64">
        <f t="shared" ref="V22:W22" si="0">V20+V21</f>
        <v>0</v>
      </c>
      <c r="W22" s="68">
        <f t="shared" si="0"/>
        <v>0</v>
      </c>
    </row>
    <row r="23" spans="1:23">
      <c r="A23" s="140"/>
      <c r="B23" s="477" t="s">
        <v>210</v>
      </c>
      <c r="C23" s="478"/>
      <c r="D23" s="478"/>
      <c r="E23" s="478"/>
      <c r="F23" s="479"/>
      <c r="G23" s="476" t="str">
        <f>IF(SUM(G20:K22)&gt;0,SUM(G20:K22),"")</f>
        <v/>
      </c>
      <c r="H23" s="476"/>
      <c r="I23" s="476"/>
      <c r="J23" s="476"/>
      <c r="K23" s="476"/>
      <c r="L23" s="462"/>
      <c r="M23" s="462"/>
      <c r="N23" s="462"/>
      <c r="O23" s="462"/>
      <c r="P23" s="462"/>
      <c r="Q23" s="145"/>
      <c r="R23" s="145"/>
      <c r="S23" s="52"/>
      <c r="T23" s="63" t="s">
        <v>229</v>
      </c>
      <c r="U23" s="64">
        <f>ROUNDDOWN(U22*0.1,0)</f>
        <v>0</v>
      </c>
      <c r="V23" s="64">
        <f>ROUNDDOWN(V22*0.1,0)</f>
        <v>0</v>
      </c>
      <c r="W23" s="68">
        <f>ROUNDDOWN(W22*0.1,0)</f>
        <v>0</v>
      </c>
    </row>
    <row r="24" spans="1:23">
      <c r="A24" s="145"/>
      <c r="B24" s="154" t="s">
        <v>294</v>
      </c>
      <c r="C24" s="145"/>
      <c r="D24" s="145"/>
      <c r="E24" s="145"/>
      <c r="F24" s="145"/>
      <c r="G24" s="145"/>
      <c r="H24" s="145"/>
      <c r="I24" s="145"/>
      <c r="J24" s="145"/>
      <c r="K24" s="145"/>
      <c r="L24" s="145"/>
      <c r="M24" s="145"/>
      <c r="N24" s="145"/>
      <c r="O24" s="145"/>
      <c r="P24" s="145"/>
      <c r="Q24" s="145"/>
      <c r="R24" s="145"/>
      <c r="T24" s="67" t="s">
        <v>252</v>
      </c>
      <c r="U24" s="64">
        <f>U22+U23</f>
        <v>0</v>
      </c>
      <c r="V24" s="64">
        <f>V22+V23</f>
        <v>0</v>
      </c>
      <c r="W24" s="68">
        <f>W22+W23</f>
        <v>0</v>
      </c>
    </row>
    <row r="25" spans="1:23">
      <c r="A25" s="145"/>
      <c r="B25" s="145"/>
      <c r="C25" s="145"/>
      <c r="D25" s="145"/>
      <c r="E25" s="145"/>
      <c r="F25" s="145"/>
      <c r="G25" s="145"/>
      <c r="H25" s="145"/>
      <c r="I25" s="145"/>
      <c r="J25" s="145"/>
      <c r="K25" s="145"/>
      <c r="L25" s="145"/>
      <c r="M25" s="145"/>
      <c r="N25" s="145"/>
      <c r="O25" s="145"/>
      <c r="P25" s="145"/>
      <c r="Q25" s="145"/>
      <c r="R25" s="145"/>
      <c r="W25" s="61" t="e">
        <f>W24-G10</f>
        <v>#VALUE!</v>
      </c>
    </row>
    <row r="26" spans="1:23">
      <c r="A26" s="145"/>
      <c r="B26" s="145"/>
      <c r="C26" s="145"/>
      <c r="D26" s="145"/>
      <c r="E26" s="145"/>
      <c r="F26" s="145"/>
      <c r="G26" s="145"/>
      <c r="H26" s="145"/>
      <c r="I26" s="145"/>
      <c r="J26" s="145"/>
      <c r="K26" s="145"/>
      <c r="L26" s="145"/>
      <c r="M26" s="145"/>
      <c r="N26" s="145"/>
      <c r="O26" s="145"/>
      <c r="P26" s="145"/>
      <c r="Q26" s="145"/>
      <c r="R26" s="145"/>
    </row>
    <row r="27" spans="1:23">
      <c r="A27" s="145"/>
      <c r="B27" s="145"/>
      <c r="C27" s="145"/>
      <c r="D27" s="145"/>
      <c r="E27" s="145"/>
      <c r="F27" s="145"/>
      <c r="G27" s="145"/>
      <c r="H27" s="145"/>
      <c r="I27" s="145"/>
      <c r="J27" s="145"/>
      <c r="K27" s="145"/>
      <c r="L27" s="145"/>
      <c r="M27" s="145"/>
      <c r="N27" s="145"/>
      <c r="O27" s="145"/>
      <c r="P27" s="145"/>
      <c r="Q27" s="145"/>
      <c r="R27" s="145"/>
    </row>
    <row r="28" spans="1:23">
      <c r="A28" s="145"/>
      <c r="B28" s="145"/>
      <c r="C28" s="145"/>
      <c r="D28" s="145"/>
      <c r="E28" s="145"/>
      <c r="F28" s="145"/>
      <c r="G28" s="145"/>
      <c r="H28" s="145"/>
      <c r="I28" s="135" t="s">
        <v>119</v>
      </c>
      <c r="J28" s="140"/>
      <c r="K28" s="135"/>
      <c r="L28" s="135"/>
      <c r="M28" s="135"/>
      <c r="N28" s="135"/>
      <c r="O28" s="135"/>
      <c r="P28" s="135"/>
      <c r="Q28" s="135"/>
      <c r="R28" s="135"/>
    </row>
    <row r="29" spans="1:23">
      <c r="A29" s="145"/>
      <c r="B29" s="145"/>
      <c r="C29" s="145"/>
      <c r="D29" s="145"/>
      <c r="E29" s="145"/>
      <c r="F29" s="145"/>
      <c r="G29" s="145"/>
      <c r="H29" s="145"/>
      <c r="I29" s="135"/>
      <c r="J29" s="435" t="s">
        <v>214</v>
      </c>
      <c r="K29" s="435"/>
      <c r="L29" s="435" t="str">
        <f>IF('様式1-2'!F10="","",'様式1-2'!F10)</f>
        <v/>
      </c>
      <c r="M29" s="435"/>
      <c r="N29" s="435"/>
      <c r="O29" s="435"/>
      <c r="P29" s="435"/>
      <c r="Q29" s="435"/>
      <c r="R29" s="435"/>
    </row>
    <row r="30" spans="1:23">
      <c r="A30" s="145"/>
      <c r="B30" s="145"/>
      <c r="C30" s="145"/>
      <c r="D30" s="145"/>
      <c r="E30" s="145"/>
      <c r="F30" s="145"/>
      <c r="G30" s="145"/>
      <c r="H30" s="145"/>
      <c r="I30" s="135"/>
      <c r="J30" s="480" t="s">
        <v>215</v>
      </c>
      <c r="K30" s="481"/>
      <c r="L30" s="435" t="str">
        <f>IF('様式1-2'!F7="","",'様式1-2'!F7)</f>
        <v/>
      </c>
      <c r="M30" s="435"/>
      <c r="N30" s="435"/>
      <c r="O30" s="435"/>
      <c r="P30" s="435"/>
      <c r="Q30" s="435"/>
      <c r="R30" s="435"/>
    </row>
    <row r="31" spans="1:23">
      <c r="A31" s="145"/>
      <c r="B31" s="145"/>
      <c r="C31" s="145"/>
      <c r="D31" s="145"/>
      <c r="E31" s="145"/>
      <c r="F31" s="145"/>
      <c r="G31" s="145"/>
      <c r="H31" s="145"/>
      <c r="I31" s="145"/>
      <c r="J31" s="145"/>
      <c r="K31" s="145"/>
      <c r="L31" s="145"/>
      <c r="M31" s="145"/>
      <c r="N31" s="145"/>
      <c r="O31" s="145"/>
      <c r="P31" s="145"/>
      <c r="Q31" s="145"/>
      <c r="R31" s="145"/>
    </row>
  </sheetData>
  <mergeCells count="35">
    <mergeCell ref="J29:K29"/>
    <mergeCell ref="L29:R29"/>
    <mergeCell ref="J30:K30"/>
    <mergeCell ref="L30:R30"/>
    <mergeCell ref="B22:F22"/>
    <mergeCell ref="G22:K22"/>
    <mergeCell ref="L22:P22"/>
    <mergeCell ref="B23:F23"/>
    <mergeCell ref="G23:K23"/>
    <mergeCell ref="L23:P23"/>
    <mergeCell ref="B20:F20"/>
    <mergeCell ref="G20:K20"/>
    <mergeCell ref="L20:P20"/>
    <mergeCell ref="B21:F21"/>
    <mergeCell ref="G21:K21"/>
    <mergeCell ref="L21:P21"/>
    <mergeCell ref="B13:F13"/>
    <mergeCell ref="G13:K13"/>
    <mergeCell ref="L13:P13"/>
    <mergeCell ref="B19:F19"/>
    <mergeCell ref="G19:K19"/>
    <mergeCell ref="L19:P19"/>
    <mergeCell ref="B11:F11"/>
    <mergeCell ref="G11:K11"/>
    <mergeCell ref="L11:P11"/>
    <mergeCell ref="B12:F12"/>
    <mergeCell ref="G12:K12"/>
    <mergeCell ref="L12:P12"/>
    <mergeCell ref="A4:R4"/>
    <mergeCell ref="B9:F9"/>
    <mergeCell ref="G9:K9"/>
    <mergeCell ref="L9:P9"/>
    <mergeCell ref="B10:F10"/>
    <mergeCell ref="G10:K10"/>
    <mergeCell ref="L10:P10"/>
  </mergeCells>
  <phoneticPr fontId="1"/>
  <pageMargins left="0.70866141732283472" right="0.70866141732283472" top="0.55118110236220474" bottom="0.55118110236220474"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ACC25-9CBD-4EB8-9377-F81FB46039E9}">
  <sheetPr>
    <tabColor rgb="FF00B0F0"/>
  </sheetPr>
  <dimension ref="A1:Q40"/>
  <sheetViews>
    <sheetView view="pageBreakPreview" zoomScaleNormal="100" zoomScaleSheetLayoutView="100" workbookViewId="0">
      <selection activeCell="I22" sqref="I22:Q23"/>
    </sheetView>
  </sheetViews>
  <sheetFormatPr defaultRowHeight="18"/>
  <cols>
    <col min="1" max="26" width="4.58203125" customWidth="1"/>
  </cols>
  <sheetData>
    <row r="1" spans="1:17">
      <c r="A1" s="65" t="s">
        <v>247</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71" t="s">
        <v>1</v>
      </c>
      <c r="O3" s="171"/>
      <c r="P3" s="171"/>
      <c r="Q3" s="171"/>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261</v>
      </c>
      <c r="K7" s="7"/>
      <c r="L7" s="7"/>
      <c r="M7" s="7"/>
      <c r="N7" s="7"/>
      <c r="O7" s="7"/>
      <c r="P7" s="7"/>
      <c r="Q7" s="7"/>
    </row>
    <row r="8" spans="1:17">
      <c r="A8" s="7"/>
      <c r="B8" s="7"/>
      <c r="C8" s="7"/>
      <c r="D8" s="7"/>
      <c r="E8" s="7"/>
      <c r="F8" s="7"/>
      <c r="G8" s="7"/>
      <c r="H8" s="7"/>
      <c r="I8" s="77"/>
      <c r="J8" s="76" t="s">
        <v>288</v>
      </c>
      <c r="K8" s="76"/>
      <c r="L8" s="483"/>
      <c r="M8" s="483"/>
      <c r="N8" s="483"/>
      <c r="O8" s="483"/>
      <c r="P8" s="483"/>
      <c r="Q8" s="483"/>
    </row>
    <row r="9" spans="1:17">
      <c r="A9" s="7"/>
      <c r="B9" s="7"/>
      <c r="C9" s="7"/>
      <c r="D9" s="7"/>
      <c r="E9" s="7"/>
      <c r="F9" s="7"/>
      <c r="G9" s="7"/>
      <c r="H9" s="7"/>
      <c r="J9" s="76" t="s">
        <v>45</v>
      </c>
      <c r="K9" s="78"/>
      <c r="L9" s="484"/>
      <c r="M9" s="484"/>
      <c r="N9" s="484"/>
      <c r="O9" s="484"/>
      <c r="P9" s="485" t="s">
        <v>315</v>
      </c>
      <c r="Q9" s="485"/>
    </row>
    <row r="10" spans="1:17">
      <c r="A10" s="7"/>
      <c r="B10" s="7"/>
      <c r="C10" s="7"/>
      <c r="D10" s="7"/>
      <c r="E10" s="7"/>
      <c r="F10" s="7"/>
      <c r="G10" s="7"/>
      <c r="H10" s="7"/>
      <c r="I10" s="77"/>
      <c r="J10" s="76" t="s">
        <v>5</v>
      </c>
      <c r="K10" s="76"/>
      <c r="L10" s="483"/>
      <c r="M10" s="483"/>
      <c r="N10" s="483"/>
      <c r="O10" s="483"/>
      <c r="P10" s="483"/>
      <c r="Q10" s="483"/>
    </row>
    <row r="11" spans="1:17">
      <c r="A11" s="7"/>
      <c r="B11" s="7"/>
      <c r="C11" s="7"/>
      <c r="D11" s="7"/>
      <c r="E11" s="7"/>
      <c r="F11" s="7"/>
      <c r="G11" s="7"/>
      <c r="H11" s="7"/>
      <c r="I11" s="77"/>
      <c r="K11" s="77"/>
      <c r="L11" s="79"/>
      <c r="M11" s="77"/>
      <c r="O11" s="79"/>
      <c r="Q11" s="79"/>
    </row>
    <row r="12" spans="1:17">
      <c r="A12" s="7"/>
      <c r="B12" s="7"/>
      <c r="C12" s="7"/>
      <c r="D12" s="7"/>
      <c r="E12" s="7"/>
      <c r="F12" s="7"/>
      <c r="G12" s="7"/>
      <c r="H12" s="7"/>
      <c r="I12" s="77"/>
      <c r="J12" s="77"/>
      <c r="K12" s="77"/>
      <c r="L12" s="79"/>
      <c r="M12" s="79"/>
      <c r="N12" s="79"/>
      <c r="O12" s="79"/>
      <c r="P12" s="79"/>
      <c r="Q12" s="79"/>
    </row>
    <row r="13" spans="1:17">
      <c r="A13" s="172" t="s">
        <v>246</v>
      </c>
      <c r="B13" s="172"/>
      <c r="C13" s="172"/>
      <c r="D13" s="172"/>
      <c r="E13" s="172"/>
      <c r="F13" s="172"/>
      <c r="G13" s="172"/>
      <c r="H13" s="172"/>
      <c r="I13" s="172"/>
      <c r="J13" s="172"/>
      <c r="K13" s="172"/>
      <c r="L13" s="172"/>
      <c r="M13" s="172"/>
      <c r="N13" s="172"/>
      <c r="O13" s="172"/>
      <c r="P13" s="172"/>
      <c r="Q13" s="172"/>
    </row>
    <row r="14" spans="1:17">
      <c r="A14" s="7"/>
      <c r="B14" s="7"/>
      <c r="C14" s="7"/>
      <c r="D14" s="7"/>
      <c r="E14" s="7"/>
      <c r="F14" s="7"/>
      <c r="G14" s="7"/>
      <c r="H14" s="7"/>
      <c r="I14" s="7"/>
      <c r="J14" s="7"/>
      <c r="K14" s="7"/>
      <c r="L14" s="7"/>
      <c r="M14" s="7"/>
      <c r="N14" s="7"/>
      <c r="O14" s="7"/>
      <c r="P14" s="7"/>
      <c r="Q14" s="7"/>
    </row>
    <row r="15" spans="1:17" ht="18.75" customHeight="1">
      <c r="A15" s="169" t="s">
        <v>316</v>
      </c>
      <c r="B15" s="169"/>
      <c r="C15" s="169"/>
      <c r="D15" s="169"/>
      <c r="E15" s="169"/>
      <c r="F15" s="169"/>
      <c r="G15" s="169"/>
      <c r="H15" s="169"/>
      <c r="I15" s="169"/>
      <c r="J15" s="169"/>
      <c r="K15" s="169"/>
      <c r="L15" s="169"/>
      <c r="M15" s="169"/>
      <c r="N15" s="169"/>
      <c r="O15" s="169"/>
      <c r="P15" s="169"/>
      <c r="Q15" s="169"/>
    </row>
    <row r="16" spans="1:17" ht="18.75" customHeight="1">
      <c r="A16" s="169"/>
      <c r="B16" s="169"/>
      <c r="C16" s="169"/>
      <c r="D16" s="169"/>
      <c r="E16" s="169"/>
      <c r="F16" s="169"/>
      <c r="G16" s="169"/>
      <c r="H16" s="169"/>
      <c r="I16" s="169"/>
      <c r="J16" s="169"/>
      <c r="K16" s="169"/>
      <c r="L16" s="169"/>
      <c r="M16" s="169"/>
      <c r="N16" s="169"/>
      <c r="O16" s="169"/>
      <c r="P16" s="169"/>
      <c r="Q16" s="169"/>
    </row>
    <row r="17" spans="1:17">
      <c r="A17" s="169"/>
      <c r="B17" s="169"/>
      <c r="C17" s="169"/>
      <c r="D17" s="169"/>
      <c r="E17" s="169"/>
      <c r="F17" s="169"/>
      <c r="G17" s="169"/>
      <c r="H17" s="169"/>
      <c r="I17" s="169"/>
      <c r="J17" s="169"/>
      <c r="K17" s="169"/>
      <c r="L17" s="169"/>
      <c r="M17" s="169"/>
      <c r="N17" s="169"/>
      <c r="O17" s="169"/>
      <c r="P17" s="169"/>
      <c r="Q17" s="169"/>
    </row>
    <row r="18" spans="1:17">
      <c r="A18" s="486" t="s">
        <v>248</v>
      </c>
      <c r="B18" s="486"/>
      <c r="C18" s="486"/>
      <c r="D18" s="486"/>
      <c r="E18" s="486"/>
      <c r="F18" s="486"/>
      <c r="G18" s="486"/>
      <c r="H18" s="486"/>
      <c r="I18" s="487" t="str">
        <f>IF('様式1-2'!F7="","",'様式1-2'!F7)</f>
        <v/>
      </c>
      <c r="J18" s="487"/>
      <c r="K18" s="487"/>
      <c r="L18" s="487"/>
      <c r="M18" s="487"/>
      <c r="N18" s="487"/>
      <c r="O18" s="487"/>
      <c r="P18" s="487"/>
      <c r="Q18" s="487"/>
    </row>
    <row r="19" spans="1:17">
      <c r="A19" s="486"/>
      <c r="B19" s="486"/>
      <c r="C19" s="486"/>
      <c r="D19" s="486"/>
      <c r="E19" s="486"/>
      <c r="F19" s="486"/>
      <c r="G19" s="486"/>
      <c r="H19" s="486"/>
      <c r="I19" s="487"/>
      <c r="J19" s="487"/>
      <c r="K19" s="487"/>
      <c r="L19" s="487"/>
      <c r="M19" s="487"/>
      <c r="N19" s="487"/>
      <c r="O19" s="487"/>
      <c r="P19" s="487"/>
      <c r="Q19" s="487"/>
    </row>
    <row r="20" spans="1:17">
      <c r="A20" s="486"/>
      <c r="B20" s="486"/>
      <c r="C20" s="486"/>
      <c r="D20" s="486"/>
      <c r="E20" s="486"/>
      <c r="F20" s="486"/>
      <c r="G20" s="486"/>
      <c r="H20" s="486"/>
      <c r="I20" s="487"/>
      <c r="J20" s="487"/>
      <c r="K20" s="487"/>
      <c r="L20" s="487"/>
      <c r="M20" s="487"/>
      <c r="N20" s="487"/>
      <c r="O20" s="487"/>
      <c r="P20" s="487"/>
      <c r="Q20" s="487"/>
    </row>
    <row r="21" spans="1:17">
      <c r="A21" s="486" t="s">
        <v>249</v>
      </c>
      <c r="B21" s="486"/>
      <c r="C21" s="486"/>
      <c r="D21" s="486"/>
      <c r="E21" s="486"/>
      <c r="F21" s="486"/>
      <c r="G21" s="486"/>
      <c r="H21" s="486"/>
      <c r="I21" s="94" t="s">
        <v>253</v>
      </c>
      <c r="J21" s="500" t="str">
        <f>IF('様式1-2'!G9="","",'様式1-2'!G9)</f>
        <v/>
      </c>
      <c r="K21" s="500"/>
      <c r="L21" s="500"/>
      <c r="M21" s="500"/>
      <c r="N21" s="500"/>
      <c r="O21" s="500"/>
      <c r="P21" s="500"/>
      <c r="Q21" s="501"/>
    </row>
    <row r="22" spans="1:17">
      <c r="A22" s="486"/>
      <c r="B22" s="486"/>
      <c r="C22" s="486"/>
      <c r="D22" s="486"/>
      <c r="E22" s="486"/>
      <c r="F22" s="486"/>
      <c r="G22" s="486"/>
      <c r="H22" s="486"/>
      <c r="I22" s="489" t="str">
        <f>IF('様式1-2'!F10="","",'様式1-2'!F10)</f>
        <v/>
      </c>
      <c r="J22" s="490"/>
      <c r="K22" s="490"/>
      <c r="L22" s="490"/>
      <c r="M22" s="490"/>
      <c r="N22" s="490"/>
      <c r="O22" s="490"/>
      <c r="P22" s="490"/>
      <c r="Q22" s="491"/>
    </row>
    <row r="23" spans="1:17">
      <c r="A23" s="486"/>
      <c r="B23" s="486"/>
      <c r="C23" s="486"/>
      <c r="D23" s="486"/>
      <c r="E23" s="486"/>
      <c r="F23" s="486"/>
      <c r="G23" s="486"/>
      <c r="H23" s="486"/>
      <c r="I23" s="492"/>
      <c r="J23" s="483"/>
      <c r="K23" s="483"/>
      <c r="L23" s="483"/>
      <c r="M23" s="483"/>
      <c r="N23" s="483"/>
      <c r="O23" s="483"/>
      <c r="P23" s="483"/>
      <c r="Q23" s="493"/>
    </row>
    <row r="24" spans="1:17">
      <c r="A24" s="486" t="s">
        <v>281</v>
      </c>
      <c r="B24" s="486"/>
      <c r="C24" s="486"/>
      <c r="D24" s="486"/>
      <c r="E24" s="486"/>
      <c r="F24" s="486"/>
      <c r="G24" s="486"/>
      <c r="H24" s="486"/>
      <c r="I24" s="94" t="s">
        <v>253</v>
      </c>
      <c r="J24" s="500"/>
      <c r="K24" s="500"/>
      <c r="L24" s="500"/>
      <c r="M24" s="500"/>
      <c r="N24" s="500"/>
      <c r="O24" s="500"/>
      <c r="P24" s="500"/>
      <c r="Q24" s="501"/>
    </row>
    <row r="25" spans="1:17">
      <c r="A25" s="486"/>
      <c r="B25" s="486"/>
      <c r="C25" s="486"/>
      <c r="D25" s="486"/>
      <c r="E25" s="486"/>
      <c r="F25" s="486"/>
      <c r="G25" s="486"/>
      <c r="H25" s="486"/>
      <c r="I25" s="494"/>
      <c r="J25" s="495"/>
      <c r="K25" s="495"/>
      <c r="L25" s="495"/>
      <c r="M25" s="495"/>
      <c r="N25" s="495"/>
      <c r="O25" s="495"/>
      <c r="P25" s="495"/>
      <c r="Q25" s="496"/>
    </row>
    <row r="26" spans="1:17">
      <c r="A26" s="486"/>
      <c r="B26" s="486"/>
      <c r="C26" s="486"/>
      <c r="D26" s="486"/>
      <c r="E26" s="486"/>
      <c r="F26" s="486"/>
      <c r="G26" s="486"/>
      <c r="H26" s="486"/>
      <c r="I26" s="497"/>
      <c r="J26" s="498"/>
      <c r="K26" s="498"/>
      <c r="L26" s="498"/>
      <c r="M26" s="498"/>
      <c r="N26" s="498"/>
      <c r="O26" s="498"/>
      <c r="P26" s="498"/>
      <c r="Q26" s="499"/>
    </row>
    <row r="27" spans="1:17">
      <c r="A27" s="486" t="s">
        <v>250</v>
      </c>
      <c r="B27" s="486"/>
      <c r="C27" s="486"/>
      <c r="D27" s="486"/>
      <c r="E27" s="486"/>
      <c r="F27" s="486"/>
      <c r="G27" s="486"/>
      <c r="H27" s="486"/>
      <c r="I27" s="486" t="s">
        <v>254</v>
      </c>
      <c r="J27" s="488"/>
      <c r="K27" s="488"/>
      <c r="L27" s="488"/>
      <c r="M27" s="488"/>
      <c r="N27" s="488"/>
      <c r="O27" s="488"/>
      <c r="P27" s="488"/>
      <c r="Q27" s="488"/>
    </row>
    <row r="28" spans="1:17">
      <c r="A28" s="486"/>
      <c r="B28" s="486"/>
      <c r="C28" s="486"/>
      <c r="D28" s="486"/>
      <c r="E28" s="486"/>
      <c r="F28" s="486"/>
      <c r="G28" s="486"/>
      <c r="H28" s="486"/>
      <c r="I28" s="488"/>
      <c r="J28" s="488"/>
      <c r="K28" s="488"/>
      <c r="L28" s="488"/>
      <c r="M28" s="488"/>
      <c r="N28" s="488"/>
      <c r="O28" s="488"/>
      <c r="P28" s="488"/>
      <c r="Q28" s="488"/>
    </row>
    <row r="29" spans="1:17">
      <c r="A29" s="486"/>
      <c r="B29" s="486"/>
      <c r="C29" s="486"/>
      <c r="D29" s="486"/>
      <c r="E29" s="486"/>
      <c r="F29" s="486"/>
      <c r="G29" s="486"/>
      <c r="H29" s="486"/>
      <c r="I29" s="488"/>
      <c r="J29" s="488"/>
      <c r="K29" s="488"/>
      <c r="L29" s="488"/>
      <c r="M29" s="488"/>
      <c r="N29" s="488"/>
      <c r="O29" s="488"/>
      <c r="P29" s="488"/>
      <c r="Q29" s="488"/>
    </row>
    <row r="30" spans="1:17">
      <c r="A30" s="7"/>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7"/>
      <c r="I33" s="7"/>
      <c r="J33" s="7"/>
      <c r="K33" s="7"/>
      <c r="L33" s="7"/>
      <c r="M33" s="7"/>
      <c r="N33" s="7"/>
      <c r="O33" s="7"/>
      <c r="P33" s="7"/>
      <c r="Q33" s="7"/>
    </row>
    <row r="34" spans="1:17">
      <c r="A34" s="7"/>
      <c r="B34" s="7"/>
      <c r="C34" s="7"/>
      <c r="D34" s="7"/>
      <c r="E34" s="7"/>
      <c r="F34" s="7"/>
      <c r="G34" s="7"/>
      <c r="H34" s="11"/>
      <c r="I34" s="7"/>
      <c r="J34" s="7"/>
      <c r="K34" s="7"/>
      <c r="L34" s="7"/>
      <c r="M34" s="7"/>
      <c r="N34" s="7"/>
      <c r="O34" s="7"/>
      <c r="P34" s="7"/>
      <c r="Q34" s="7"/>
    </row>
    <row r="35" spans="1:17">
      <c r="A35" s="7"/>
      <c r="B35" s="7"/>
      <c r="C35" s="7"/>
      <c r="D35" s="7"/>
      <c r="E35" s="7"/>
      <c r="F35" s="7"/>
      <c r="G35" s="7"/>
      <c r="H35" s="11"/>
      <c r="I35" s="7"/>
      <c r="J35" s="7"/>
      <c r="K35" s="7"/>
      <c r="L35" s="7"/>
      <c r="M35" s="7"/>
      <c r="N35" s="7"/>
      <c r="O35" s="7"/>
      <c r="P35" s="7"/>
      <c r="Q35" s="7"/>
    </row>
    <row r="36" spans="1:17">
      <c r="A36" s="7"/>
      <c r="B36" s="7"/>
      <c r="C36" s="7"/>
      <c r="D36" s="7"/>
      <c r="E36" s="7"/>
      <c r="F36" s="7"/>
      <c r="G36" s="7"/>
      <c r="H36" s="11"/>
      <c r="I36" s="7"/>
      <c r="J36" s="7"/>
      <c r="K36" s="7"/>
      <c r="L36" s="7"/>
      <c r="M36" s="7"/>
      <c r="N36" s="7"/>
      <c r="O36" s="7"/>
      <c r="P36" s="7"/>
      <c r="Q36" s="7"/>
    </row>
    <row r="37" spans="1:17">
      <c r="H37" s="1"/>
    </row>
    <row r="38" spans="1:17">
      <c r="H38" s="1"/>
    </row>
    <row r="39" spans="1:17">
      <c r="H39" s="1"/>
    </row>
    <row r="40" spans="1:17">
      <c r="H40" s="1"/>
    </row>
  </sheetData>
  <mergeCells count="17">
    <mergeCell ref="A24:H26"/>
    <mergeCell ref="A27:H29"/>
    <mergeCell ref="I18:Q20"/>
    <mergeCell ref="I27:Q29"/>
    <mergeCell ref="I22:Q23"/>
    <mergeCell ref="I25:Q26"/>
    <mergeCell ref="A18:H20"/>
    <mergeCell ref="A21:H23"/>
    <mergeCell ref="J21:Q21"/>
    <mergeCell ref="J24:Q24"/>
    <mergeCell ref="A15:Q17"/>
    <mergeCell ref="N3:Q3"/>
    <mergeCell ref="L8:Q8"/>
    <mergeCell ref="L10:Q10"/>
    <mergeCell ref="A13:Q13"/>
    <mergeCell ref="L9:O9"/>
    <mergeCell ref="P9:Q9"/>
  </mergeCells>
  <phoneticPr fontId="1"/>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チェック 2">
              <controlPr defaultSize="0" autoFill="0" autoLine="0" autoPict="0">
                <anchor moveWithCells="1">
                  <from>
                    <xdr:col>8</xdr:col>
                    <xdr:colOff>88900</xdr:colOff>
                    <xdr:row>26</xdr:row>
                    <xdr:rowOff>171450</xdr:rowOff>
                  </from>
                  <to>
                    <xdr:col>8</xdr:col>
                    <xdr:colOff>304800</xdr:colOff>
                    <xdr:row>27</xdr:row>
                    <xdr:rowOff>133350</xdr:rowOff>
                  </to>
                </anchor>
              </controlPr>
            </control>
          </mc:Choice>
        </mc:AlternateContent>
        <mc:AlternateContent xmlns:mc="http://schemas.openxmlformats.org/markup-compatibility/2006">
          <mc:Choice Requires="x14">
            <control shapeId="27651" r:id="rId5" name="チェック 2">
              <controlPr defaultSize="0" autoFill="0" autoLine="0" autoPict="0">
                <anchor moveWithCells="1">
                  <from>
                    <xdr:col>8</xdr:col>
                    <xdr:colOff>88900</xdr:colOff>
                    <xdr:row>27</xdr:row>
                    <xdr:rowOff>107950</xdr:rowOff>
                  </from>
                  <to>
                    <xdr:col>8</xdr:col>
                    <xdr:colOff>304800</xdr:colOff>
                    <xdr:row>28</xdr:row>
                    <xdr:rowOff>69850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CA274-3386-439C-A58A-925ABB56C358}">
  <sheetPr>
    <tabColor rgb="FF00B0F0"/>
    <pageSetUpPr fitToPage="1"/>
  </sheetPr>
  <dimension ref="A1:AE49"/>
  <sheetViews>
    <sheetView view="pageBreakPreview" zoomScale="115" zoomScaleNormal="100" zoomScaleSheetLayoutView="115" zoomScalePageLayoutView="130" workbookViewId="0">
      <selection activeCell="AB15" sqref="AB15"/>
    </sheetView>
  </sheetViews>
  <sheetFormatPr defaultRowHeight="18"/>
  <cols>
    <col min="1" max="26" width="4.58203125" customWidth="1"/>
  </cols>
  <sheetData>
    <row r="1" spans="1:18">
      <c r="A1" s="81" t="s">
        <v>296</v>
      </c>
      <c r="B1" s="7"/>
      <c r="C1" s="7"/>
      <c r="D1" s="7"/>
      <c r="E1" s="7"/>
      <c r="F1" s="7"/>
      <c r="G1" s="7"/>
      <c r="H1" s="7"/>
      <c r="I1" s="7"/>
      <c r="J1" s="7"/>
      <c r="K1" s="7"/>
      <c r="L1" s="7"/>
      <c r="M1" s="7"/>
      <c r="N1" s="7"/>
      <c r="O1" s="7"/>
      <c r="P1" s="7"/>
      <c r="Q1" s="7"/>
    </row>
    <row r="2" spans="1:18">
      <c r="A2" s="7"/>
      <c r="B2" s="7"/>
      <c r="C2" s="7"/>
      <c r="D2" s="7"/>
      <c r="E2" s="7"/>
      <c r="F2" s="7"/>
      <c r="G2" s="7"/>
      <c r="H2" s="7"/>
      <c r="I2" s="7"/>
      <c r="J2" s="7"/>
      <c r="K2" s="7"/>
      <c r="L2" s="7"/>
      <c r="M2" s="7"/>
      <c r="N2" s="7"/>
      <c r="O2" s="7"/>
      <c r="P2" s="7"/>
      <c r="Q2" s="7"/>
    </row>
    <row r="3" spans="1:18">
      <c r="A3" s="83"/>
      <c r="B3" s="83"/>
      <c r="C3" s="83"/>
      <c r="D3" s="83"/>
      <c r="E3" s="83"/>
      <c r="F3" s="83"/>
      <c r="G3" s="83"/>
      <c r="H3" s="83"/>
      <c r="I3" s="83"/>
      <c r="J3" s="83"/>
      <c r="K3" s="83"/>
      <c r="L3" s="83"/>
      <c r="M3" s="83"/>
      <c r="N3" s="530" t="s">
        <v>1</v>
      </c>
      <c r="O3" s="530"/>
      <c r="P3" s="530"/>
      <c r="Q3" s="530"/>
    </row>
    <row r="4" spans="1:18">
      <c r="A4" s="83"/>
      <c r="B4" s="83"/>
      <c r="C4" s="83"/>
      <c r="D4" s="83"/>
      <c r="E4" s="83"/>
      <c r="F4" s="83"/>
      <c r="G4" s="83"/>
      <c r="H4" s="83"/>
      <c r="I4" s="83"/>
      <c r="J4" s="83"/>
      <c r="K4" s="83"/>
      <c r="L4" s="83"/>
      <c r="M4" s="83"/>
      <c r="N4" s="83"/>
      <c r="O4" s="83"/>
      <c r="P4" s="83"/>
      <c r="Q4" s="83"/>
    </row>
    <row r="5" spans="1:18">
      <c r="A5" s="83"/>
      <c r="B5" s="83" t="s">
        <v>2</v>
      </c>
      <c r="C5" s="83"/>
      <c r="D5" s="83"/>
      <c r="E5" s="83"/>
      <c r="F5" s="83"/>
      <c r="G5" s="83"/>
      <c r="H5" s="83"/>
      <c r="I5" s="83"/>
      <c r="J5" s="83"/>
      <c r="K5" s="83"/>
      <c r="L5" s="83"/>
      <c r="M5" s="83"/>
      <c r="N5" s="83"/>
      <c r="O5" s="83"/>
      <c r="P5" s="83"/>
      <c r="Q5" s="83"/>
    </row>
    <row r="6" spans="1:18">
      <c r="A6" s="83"/>
      <c r="B6" s="83"/>
      <c r="C6" s="83"/>
      <c r="D6" s="83"/>
      <c r="E6" s="83"/>
      <c r="F6" s="83"/>
      <c r="G6" s="83"/>
      <c r="H6" s="83"/>
      <c r="I6" s="83"/>
      <c r="J6" s="83"/>
      <c r="K6" s="83"/>
      <c r="L6" s="83"/>
      <c r="M6" s="83"/>
      <c r="N6" s="83"/>
      <c r="O6" s="83"/>
      <c r="P6" s="83"/>
      <c r="Q6" s="83"/>
    </row>
    <row r="7" spans="1:18">
      <c r="A7" s="83"/>
      <c r="B7" s="83"/>
      <c r="C7" s="83"/>
      <c r="D7" s="83"/>
      <c r="E7" s="83"/>
      <c r="F7" s="83"/>
      <c r="G7" s="83"/>
      <c r="H7" s="83"/>
      <c r="I7" s="83"/>
      <c r="J7" s="83"/>
      <c r="K7" s="84"/>
      <c r="L7" s="83"/>
      <c r="M7" s="83"/>
      <c r="N7" s="83"/>
      <c r="O7" s="83"/>
      <c r="P7" s="83"/>
      <c r="Q7" s="83"/>
      <c r="R7" s="83"/>
    </row>
    <row r="8" spans="1:18">
      <c r="A8" s="83"/>
      <c r="B8" s="83"/>
      <c r="C8" s="83"/>
      <c r="D8" s="83"/>
      <c r="E8" s="83"/>
      <c r="F8" s="83"/>
      <c r="G8" s="83"/>
      <c r="H8" s="83"/>
      <c r="I8" s="83"/>
      <c r="J8" s="7" t="s">
        <v>3</v>
      </c>
      <c r="K8" s="7"/>
      <c r="L8" s="170" t="str">
        <f>IF(様式第1号!L7="","",様式第1号!L7)</f>
        <v/>
      </c>
      <c r="M8" s="170"/>
      <c r="N8" s="170"/>
      <c r="O8" s="170"/>
      <c r="P8" s="170"/>
      <c r="Q8" s="170"/>
    </row>
    <row r="9" spans="1:18">
      <c r="A9" s="83"/>
      <c r="B9" s="83"/>
      <c r="C9" s="83"/>
      <c r="D9" s="83"/>
      <c r="E9" s="83"/>
      <c r="F9" s="83"/>
      <c r="G9" s="83"/>
      <c r="H9" s="83"/>
      <c r="I9" s="83"/>
      <c r="J9" s="7" t="s">
        <v>4</v>
      </c>
      <c r="K9" s="7"/>
      <c r="L9" s="170" t="str">
        <f>IF(様式第1号!L8="","",様式第1号!L8)</f>
        <v/>
      </c>
      <c r="M9" s="170"/>
      <c r="N9" s="170"/>
      <c r="O9" s="170"/>
      <c r="P9" s="170"/>
      <c r="Q9" s="170"/>
    </row>
    <row r="10" spans="1:18">
      <c r="A10" s="83"/>
      <c r="B10" s="83"/>
      <c r="C10" s="83"/>
      <c r="D10" s="83"/>
      <c r="E10" s="83"/>
      <c r="F10" s="83"/>
      <c r="G10" s="83"/>
      <c r="H10" s="83"/>
      <c r="I10" s="83"/>
      <c r="J10" s="7" t="s">
        <v>5</v>
      </c>
      <c r="K10" s="7"/>
      <c r="L10" s="170" t="str">
        <f>IF(様式第1号!L9="","",様式第1号!L9)</f>
        <v/>
      </c>
      <c r="M10" s="170"/>
      <c r="N10" s="170"/>
      <c r="O10" s="170"/>
      <c r="P10" s="170"/>
      <c r="Q10" s="170"/>
    </row>
    <row r="11" spans="1:18">
      <c r="A11" s="83"/>
      <c r="B11" s="83"/>
      <c r="C11" s="83"/>
      <c r="D11" s="83"/>
      <c r="E11" s="83"/>
      <c r="F11" s="83"/>
      <c r="G11" s="83"/>
      <c r="H11" s="83"/>
      <c r="I11" s="85"/>
      <c r="J11" s="88"/>
      <c r="K11" s="85"/>
      <c r="L11" s="85"/>
      <c r="M11" s="86"/>
      <c r="N11" s="86"/>
      <c r="O11" s="86"/>
      <c r="P11" s="86"/>
      <c r="Q11" s="86"/>
    </row>
    <row r="12" spans="1:18">
      <c r="A12" s="531" t="s">
        <v>297</v>
      </c>
      <c r="B12" s="531"/>
      <c r="C12" s="531"/>
      <c r="D12" s="531"/>
      <c r="E12" s="531"/>
      <c r="F12" s="531"/>
      <c r="G12" s="531"/>
      <c r="H12" s="531"/>
      <c r="I12" s="531"/>
      <c r="J12" s="531"/>
      <c r="K12" s="531"/>
      <c r="L12" s="531"/>
      <c r="M12" s="531"/>
      <c r="N12" s="531"/>
      <c r="O12" s="531"/>
      <c r="P12" s="531"/>
      <c r="Q12" s="531"/>
    </row>
    <row r="13" spans="1:18">
      <c r="A13" s="531" t="s">
        <v>333</v>
      </c>
      <c r="B13" s="531"/>
      <c r="C13" s="531"/>
      <c r="D13" s="531"/>
      <c r="E13" s="531"/>
      <c r="F13" s="531"/>
      <c r="G13" s="531"/>
      <c r="H13" s="531"/>
      <c r="I13" s="531"/>
      <c r="J13" s="531"/>
      <c r="K13" s="531"/>
      <c r="L13" s="531"/>
      <c r="M13" s="531"/>
      <c r="N13" s="531"/>
      <c r="O13" s="531"/>
      <c r="P13" s="531"/>
      <c r="Q13" s="531"/>
    </row>
    <row r="14" spans="1:18">
      <c r="A14" s="164"/>
      <c r="B14" s="164"/>
      <c r="C14" s="164"/>
      <c r="D14" s="164"/>
      <c r="E14" s="164"/>
      <c r="F14" s="164"/>
      <c r="G14" s="164"/>
      <c r="H14" s="164"/>
      <c r="I14" s="164"/>
      <c r="J14" s="164"/>
      <c r="K14" s="164"/>
      <c r="L14" s="164"/>
      <c r="M14" s="164"/>
      <c r="N14" s="164"/>
      <c r="O14" s="164"/>
      <c r="P14" s="164"/>
      <c r="Q14" s="164"/>
    </row>
    <row r="15" spans="1:18" ht="18" customHeight="1">
      <c r="A15" s="536" t="s">
        <v>334</v>
      </c>
      <c r="B15" s="536"/>
      <c r="C15" s="536"/>
      <c r="D15" s="536"/>
      <c r="E15" s="536"/>
      <c r="F15" s="536"/>
      <c r="G15" s="536"/>
      <c r="H15" s="536"/>
      <c r="I15" s="536"/>
      <c r="J15" s="536"/>
      <c r="K15" s="536"/>
      <c r="L15" s="536"/>
      <c r="M15" s="536"/>
      <c r="N15" s="536"/>
      <c r="O15" s="536"/>
      <c r="P15" s="536"/>
      <c r="Q15" s="536"/>
    </row>
    <row r="16" spans="1:18" ht="18" customHeight="1">
      <c r="A16" s="536"/>
      <c r="B16" s="536"/>
      <c r="C16" s="536"/>
      <c r="D16" s="536"/>
      <c r="E16" s="536"/>
      <c r="F16" s="536"/>
      <c r="G16" s="536"/>
      <c r="H16" s="536"/>
      <c r="I16" s="536"/>
      <c r="J16" s="536"/>
      <c r="K16" s="536"/>
      <c r="L16" s="536"/>
      <c r="M16" s="536"/>
      <c r="N16" s="536"/>
      <c r="O16" s="536"/>
      <c r="P16" s="536"/>
      <c r="Q16" s="536"/>
    </row>
    <row r="17" spans="1:31">
      <c r="A17" s="93"/>
      <c r="B17" s="93"/>
      <c r="C17" s="93"/>
      <c r="D17" s="163"/>
      <c r="E17" s="87" t="s">
        <v>311</v>
      </c>
      <c r="F17" s="163"/>
      <c r="G17" s="163"/>
      <c r="H17" s="163"/>
      <c r="I17" s="163"/>
      <c r="J17" s="87" t="s">
        <v>312</v>
      </c>
      <c r="K17" s="163"/>
      <c r="L17" s="93"/>
      <c r="M17" s="93"/>
      <c r="N17" s="93"/>
      <c r="O17" s="163"/>
      <c r="P17" s="87"/>
      <c r="Q17" s="163"/>
      <c r="R17" s="92"/>
      <c r="S17" s="92"/>
      <c r="T17" s="87"/>
      <c r="U17" s="92"/>
      <c r="V17" s="92"/>
      <c r="W17" s="92"/>
      <c r="X17" s="92"/>
      <c r="Y17" s="92"/>
      <c r="Z17" s="92"/>
      <c r="AA17" s="92"/>
      <c r="AB17" s="92"/>
      <c r="AC17" s="92"/>
      <c r="AD17" s="92"/>
      <c r="AE17" s="92"/>
    </row>
    <row r="18" spans="1:31">
      <c r="A18" s="93" t="s">
        <v>319</v>
      </c>
      <c r="C18" s="93"/>
      <c r="D18" s="95"/>
      <c r="E18" s="87"/>
      <c r="F18" s="95"/>
      <c r="G18" s="95"/>
      <c r="H18" s="95"/>
      <c r="I18" s="95"/>
      <c r="J18" s="87"/>
      <c r="K18" s="95"/>
      <c r="L18" s="93"/>
      <c r="M18" s="93"/>
      <c r="N18" s="93"/>
      <c r="O18" s="95"/>
      <c r="P18" s="87"/>
      <c r="Q18" s="95"/>
      <c r="R18" s="95"/>
      <c r="S18" s="95"/>
      <c r="T18" s="87"/>
      <c r="U18" s="95"/>
      <c r="V18" s="95"/>
      <c r="W18" s="95"/>
      <c r="X18" s="95"/>
      <c r="Y18" s="95"/>
      <c r="Z18" s="95"/>
      <c r="AA18" s="95"/>
      <c r="AB18" s="95"/>
      <c r="AC18" s="95"/>
      <c r="AD18" s="95"/>
      <c r="AE18" s="95"/>
    </row>
    <row r="19" spans="1:31">
      <c r="A19" s="97" t="s">
        <v>317</v>
      </c>
      <c r="B19" s="527"/>
      <c r="C19" s="527"/>
      <c r="D19" s="527"/>
      <c r="E19" s="527"/>
      <c r="F19" s="527"/>
      <c r="G19" s="527"/>
      <c r="H19" s="527"/>
      <c r="I19" s="527"/>
      <c r="J19" s="527"/>
      <c r="K19" s="527"/>
      <c r="L19" s="527"/>
      <c r="M19" s="527"/>
      <c r="N19" s="527"/>
      <c r="O19" s="527"/>
      <c r="P19" s="527"/>
      <c r="Q19" s="95" t="s">
        <v>35</v>
      </c>
      <c r="R19" s="95"/>
      <c r="S19" s="95"/>
      <c r="T19" s="87"/>
      <c r="U19" s="95"/>
      <c r="V19" s="95"/>
      <c r="W19" s="95"/>
      <c r="X19" s="95"/>
      <c r="Y19" s="95"/>
      <c r="Z19" s="95"/>
      <c r="AA19" s="95"/>
      <c r="AB19" s="95"/>
      <c r="AC19" s="95"/>
      <c r="AD19" s="95"/>
      <c r="AE19" s="95"/>
    </row>
    <row r="20" spans="1:31">
      <c r="A20" s="528" t="s">
        <v>335</v>
      </c>
      <c r="B20" s="528"/>
      <c r="C20" s="528"/>
      <c r="D20" s="528"/>
      <c r="E20" s="528"/>
      <c r="F20" s="528"/>
      <c r="G20" s="528"/>
      <c r="H20" s="528"/>
      <c r="I20" s="528"/>
      <c r="J20" s="528"/>
      <c r="K20" s="528"/>
      <c r="L20" s="528"/>
      <c r="M20" s="528"/>
      <c r="N20" s="528"/>
      <c r="O20" s="528"/>
      <c r="P20" s="528"/>
      <c r="Q20" s="528"/>
      <c r="R20" s="95"/>
      <c r="S20" s="95"/>
      <c r="T20" s="87"/>
      <c r="U20" s="95"/>
      <c r="V20" s="95"/>
      <c r="W20" s="95"/>
      <c r="X20" s="95"/>
      <c r="Y20" s="95"/>
      <c r="Z20" s="95"/>
      <c r="AA20" s="95"/>
      <c r="AB20" s="95"/>
      <c r="AC20" s="95"/>
      <c r="AD20" s="95"/>
      <c r="AE20" s="95"/>
    </row>
    <row r="21" spans="1:31">
      <c r="A21" s="529"/>
      <c r="B21" s="529"/>
      <c r="C21" s="529"/>
      <c r="D21" s="529"/>
      <c r="E21" s="529"/>
      <c r="F21" s="529"/>
      <c r="G21" s="529"/>
      <c r="H21" s="529"/>
      <c r="I21" s="529"/>
      <c r="J21" s="529"/>
      <c r="K21" s="529"/>
      <c r="L21" s="529"/>
      <c r="M21" s="529"/>
      <c r="N21" s="529"/>
      <c r="O21" s="529"/>
      <c r="P21" s="529"/>
      <c r="Q21" s="529"/>
      <c r="R21" s="95"/>
      <c r="S21" s="95"/>
      <c r="T21" s="87"/>
      <c r="U21" s="95"/>
      <c r="V21" s="95"/>
      <c r="W21" s="95"/>
      <c r="X21" s="95"/>
      <c r="Y21" s="95"/>
      <c r="Z21" s="95"/>
      <c r="AA21" s="95"/>
      <c r="AB21" s="95"/>
      <c r="AC21" s="95"/>
      <c r="AD21" s="95"/>
      <c r="AE21" s="95"/>
    </row>
    <row r="22" spans="1:31" ht="18" customHeight="1">
      <c r="A22" s="502" t="s">
        <v>298</v>
      </c>
      <c r="B22" s="503"/>
      <c r="C22" s="503"/>
      <c r="D22" s="503"/>
      <c r="E22" s="503"/>
      <c r="F22" s="503"/>
      <c r="G22" s="503"/>
      <c r="H22" s="504"/>
      <c r="I22" s="537" t="str">
        <f>IF('様式1-2'!E103="","",'様式1-2'!E103)</f>
        <v/>
      </c>
      <c r="J22" s="538"/>
      <c r="K22" s="538"/>
      <c r="L22" s="538"/>
      <c r="M22" s="538"/>
      <c r="N22" s="538"/>
      <c r="O22" s="538"/>
      <c r="P22" s="538"/>
      <c r="Q22" s="538"/>
    </row>
    <row r="23" spans="1:31" ht="18" customHeight="1">
      <c r="A23" s="505"/>
      <c r="B23" s="506"/>
      <c r="C23" s="506"/>
      <c r="D23" s="506"/>
      <c r="E23" s="506"/>
      <c r="F23" s="506"/>
      <c r="G23" s="506"/>
      <c r="H23" s="507"/>
      <c r="I23" s="537"/>
      <c r="J23" s="538"/>
      <c r="K23" s="538"/>
      <c r="L23" s="538"/>
      <c r="M23" s="538"/>
      <c r="N23" s="538"/>
      <c r="O23" s="538"/>
      <c r="P23" s="538"/>
      <c r="Q23" s="538"/>
    </row>
    <row r="24" spans="1:31">
      <c r="A24" s="508"/>
      <c r="B24" s="509"/>
      <c r="C24" s="509"/>
      <c r="D24" s="509"/>
      <c r="E24" s="509"/>
      <c r="F24" s="509"/>
      <c r="G24" s="509"/>
      <c r="H24" s="510"/>
      <c r="I24" s="538"/>
      <c r="J24" s="538"/>
      <c r="K24" s="538"/>
      <c r="L24" s="538"/>
      <c r="M24" s="538"/>
      <c r="N24" s="538"/>
      <c r="O24" s="538"/>
      <c r="P24" s="538"/>
      <c r="Q24" s="538"/>
    </row>
    <row r="25" spans="1:31" ht="18" customHeight="1">
      <c r="A25" s="502" t="s">
        <v>299</v>
      </c>
      <c r="B25" s="503"/>
      <c r="C25" s="503"/>
      <c r="D25" s="503"/>
      <c r="E25" s="503"/>
      <c r="F25" s="503"/>
      <c r="G25" s="503"/>
      <c r="H25" s="504"/>
      <c r="I25" s="537" t="str">
        <f>IF('様式1-2'!E105="","",'様式1-2'!E105)</f>
        <v/>
      </c>
      <c r="J25" s="538"/>
      <c r="K25" s="538"/>
      <c r="L25" s="538"/>
      <c r="M25" s="538"/>
      <c r="N25" s="538"/>
      <c r="O25" s="538"/>
      <c r="P25" s="538"/>
      <c r="Q25" s="538"/>
    </row>
    <row r="26" spans="1:31" ht="18" customHeight="1">
      <c r="A26" s="505"/>
      <c r="B26" s="506"/>
      <c r="C26" s="506"/>
      <c r="D26" s="506"/>
      <c r="E26" s="506"/>
      <c r="F26" s="506"/>
      <c r="G26" s="506"/>
      <c r="H26" s="507"/>
      <c r="I26" s="537"/>
      <c r="J26" s="538"/>
      <c r="K26" s="538"/>
      <c r="L26" s="538"/>
      <c r="M26" s="538"/>
      <c r="N26" s="538"/>
      <c r="O26" s="538"/>
      <c r="P26" s="538"/>
      <c r="Q26" s="538"/>
    </row>
    <row r="27" spans="1:31">
      <c r="A27" s="508"/>
      <c r="B27" s="509"/>
      <c r="C27" s="509"/>
      <c r="D27" s="509"/>
      <c r="E27" s="509"/>
      <c r="F27" s="509"/>
      <c r="G27" s="509"/>
      <c r="H27" s="510"/>
      <c r="I27" s="538"/>
      <c r="J27" s="538"/>
      <c r="K27" s="538"/>
      <c r="L27" s="538"/>
      <c r="M27" s="538"/>
      <c r="N27" s="538"/>
      <c r="O27" s="538"/>
      <c r="P27" s="538"/>
      <c r="Q27" s="538"/>
    </row>
    <row r="28" spans="1:31" ht="18" customHeight="1">
      <c r="A28" s="502" t="s">
        <v>305</v>
      </c>
      <c r="B28" s="503"/>
      <c r="C28" s="503"/>
      <c r="D28" s="503"/>
      <c r="E28" s="503"/>
      <c r="F28" s="503"/>
      <c r="G28" s="503"/>
      <c r="H28" s="504"/>
      <c r="I28" s="539" t="str">
        <f>IF('様式1-2'!E109="","",'様式1-2'!E109)</f>
        <v/>
      </c>
      <c r="J28" s="524"/>
      <c r="K28" s="524"/>
      <c r="L28" s="524"/>
      <c r="M28" s="524"/>
      <c r="N28" s="524"/>
      <c r="O28" s="524"/>
      <c r="P28" s="514" t="s">
        <v>300</v>
      </c>
      <c r="Q28" s="89"/>
    </row>
    <row r="29" spans="1:31" ht="18" customHeight="1">
      <c r="A29" s="505"/>
      <c r="B29" s="506"/>
      <c r="C29" s="506"/>
      <c r="D29" s="506"/>
      <c r="E29" s="506"/>
      <c r="F29" s="506"/>
      <c r="G29" s="506"/>
      <c r="H29" s="507"/>
      <c r="I29" s="532"/>
      <c r="J29" s="526"/>
      <c r="K29" s="526"/>
      <c r="L29" s="526"/>
      <c r="M29" s="526"/>
      <c r="N29" s="526"/>
      <c r="O29" s="526"/>
      <c r="P29" s="515"/>
      <c r="Q29" s="91"/>
    </row>
    <row r="30" spans="1:31">
      <c r="A30" s="508"/>
      <c r="B30" s="509"/>
      <c r="C30" s="509"/>
      <c r="D30" s="509"/>
      <c r="E30" s="509"/>
      <c r="F30" s="509"/>
      <c r="G30" s="509"/>
      <c r="H30" s="510"/>
      <c r="I30" s="511" t="s">
        <v>307</v>
      </c>
      <c r="J30" s="512"/>
      <c r="K30" s="512"/>
      <c r="L30" s="512"/>
      <c r="M30" s="512"/>
      <c r="N30" s="512"/>
      <c r="O30" s="512"/>
      <c r="P30" s="512"/>
      <c r="Q30" s="513"/>
    </row>
    <row r="31" spans="1:31" ht="18" customHeight="1">
      <c r="A31" s="502" t="s">
        <v>302</v>
      </c>
      <c r="B31" s="503"/>
      <c r="C31" s="503"/>
      <c r="D31" s="503"/>
      <c r="E31" s="503"/>
      <c r="F31" s="503"/>
      <c r="G31" s="503"/>
      <c r="H31" s="504"/>
      <c r="I31" s="523" t="str">
        <f>IF('様式1-2'!I111="","",'様式1-2'!I111)</f>
        <v/>
      </c>
      <c r="J31" s="524"/>
      <c r="K31" s="524"/>
      <c r="L31" s="524"/>
      <c r="M31" s="524"/>
      <c r="N31" s="524"/>
      <c r="O31" s="524"/>
      <c r="P31" s="514" t="s">
        <v>75</v>
      </c>
      <c r="Q31" s="89"/>
    </row>
    <row r="32" spans="1:31" ht="18" customHeight="1">
      <c r="A32" s="505"/>
      <c r="B32" s="506"/>
      <c r="C32" s="506"/>
      <c r="D32" s="506"/>
      <c r="E32" s="506"/>
      <c r="F32" s="506"/>
      <c r="G32" s="506"/>
      <c r="H32" s="507"/>
      <c r="I32" s="532"/>
      <c r="J32" s="526"/>
      <c r="K32" s="526"/>
      <c r="L32" s="526"/>
      <c r="M32" s="526"/>
      <c r="N32" s="526"/>
      <c r="O32" s="526"/>
      <c r="P32" s="515"/>
      <c r="Q32" s="91"/>
    </row>
    <row r="33" spans="1:17">
      <c r="A33" s="508"/>
      <c r="B33" s="509"/>
      <c r="C33" s="509"/>
      <c r="D33" s="509"/>
      <c r="E33" s="509"/>
      <c r="F33" s="509"/>
      <c r="G33" s="509"/>
      <c r="H33" s="510"/>
      <c r="I33" s="533" t="s">
        <v>308</v>
      </c>
      <c r="J33" s="534"/>
      <c r="K33" s="534"/>
      <c r="L33" s="534"/>
      <c r="M33" s="534"/>
      <c r="N33" s="534"/>
      <c r="O33" s="534"/>
      <c r="P33" s="534"/>
      <c r="Q33" s="535"/>
    </row>
    <row r="34" spans="1:17" ht="18" customHeight="1">
      <c r="A34" s="502" t="s">
        <v>303</v>
      </c>
      <c r="B34" s="503"/>
      <c r="C34" s="503"/>
      <c r="D34" s="503"/>
      <c r="E34" s="503"/>
      <c r="F34" s="503"/>
      <c r="G34" s="503"/>
      <c r="H34" s="504"/>
      <c r="I34" s="523" t="str">
        <f>IF('様式1-2'!I114="","",'様式1-2'!I114)</f>
        <v/>
      </c>
      <c r="J34" s="524"/>
      <c r="K34" s="524"/>
      <c r="L34" s="524"/>
      <c r="M34" s="524"/>
      <c r="N34" s="524"/>
      <c r="O34" s="524"/>
      <c r="P34" s="514" t="s">
        <v>75</v>
      </c>
      <c r="Q34" s="89"/>
    </row>
    <row r="35" spans="1:17" ht="18" customHeight="1">
      <c r="A35" s="505"/>
      <c r="B35" s="506"/>
      <c r="C35" s="506"/>
      <c r="D35" s="506"/>
      <c r="E35" s="506"/>
      <c r="F35" s="506"/>
      <c r="G35" s="506"/>
      <c r="H35" s="507"/>
      <c r="I35" s="532"/>
      <c r="J35" s="526"/>
      <c r="K35" s="526"/>
      <c r="L35" s="526"/>
      <c r="M35" s="526"/>
      <c r="N35" s="526"/>
      <c r="O35" s="526"/>
      <c r="P35" s="515"/>
      <c r="Q35" s="91"/>
    </row>
    <row r="36" spans="1:17">
      <c r="A36" s="508"/>
      <c r="B36" s="509"/>
      <c r="C36" s="509"/>
      <c r="D36" s="509"/>
      <c r="E36" s="509"/>
      <c r="F36" s="509"/>
      <c r="G36" s="509"/>
      <c r="H36" s="510"/>
      <c r="I36" s="511" t="s">
        <v>309</v>
      </c>
      <c r="J36" s="512"/>
      <c r="K36" s="512"/>
      <c r="L36" s="512"/>
      <c r="M36" s="512"/>
      <c r="N36" s="512"/>
      <c r="O36" s="512"/>
      <c r="P36" s="512"/>
      <c r="Q36" s="513"/>
    </row>
    <row r="37" spans="1:17" ht="18" customHeight="1">
      <c r="A37" s="502" t="s">
        <v>304</v>
      </c>
      <c r="B37" s="503"/>
      <c r="C37" s="503"/>
      <c r="D37" s="503"/>
      <c r="E37" s="503"/>
      <c r="F37" s="503"/>
      <c r="G37" s="503"/>
      <c r="H37" s="504"/>
      <c r="I37" s="523" t="str">
        <f>IF('様式1-2'!I117="","",'様式1-2'!I117)</f>
        <v/>
      </c>
      <c r="J37" s="524"/>
      <c r="K37" s="524"/>
      <c r="L37" s="524"/>
      <c r="M37" s="524"/>
      <c r="N37" s="524"/>
      <c r="O37" s="524"/>
      <c r="P37" s="514" t="s">
        <v>75</v>
      </c>
      <c r="Q37" s="89"/>
    </row>
    <row r="38" spans="1:17" ht="18" customHeight="1">
      <c r="A38" s="505"/>
      <c r="B38" s="506"/>
      <c r="C38" s="506"/>
      <c r="D38" s="506"/>
      <c r="E38" s="506"/>
      <c r="F38" s="506"/>
      <c r="G38" s="506"/>
      <c r="H38" s="507"/>
      <c r="I38" s="525"/>
      <c r="J38" s="526"/>
      <c r="K38" s="526"/>
      <c r="L38" s="526"/>
      <c r="M38" s="526"/>
      <c r="N38" s="526"/>
      <c r="O38" s="526"/>
      <c r="P38" s="515"/>
      <c r="Q38" s="91"/>
    </row>
    <row r="39" spans="1:17">
      <c r="A39" s="508"/>
      <c r="B39" s="509"/>
      <c r="C39" s="509"/>
      <c r="D39" s="509"/>
      <c r="E39" s="509"/>
      <c r="F39" s="509"/>
      <c r="G39" s="509"/>
      <c r="H39" s="510"/>
      <c r="I39" s="511"/>
      <c r="J39" s="512"/>
      <c r="K39" s="512"/>
      <c r="L39" s="512"/>
      <c r="M39" s="512"/>
      <c r="N39" s="512"/>
      <c r="O39" s="512"/>
      <c r="P39" s="516"/>
      <c r="Q39" s="90"/>
    </row>
    <row r="40" spans="1:17" ht="18" customHeight="1">
      <c r="A40" s="502" t="s">
        <v>301</v>
      </c>
      <c r="B40" s="503"/>
      <c r="C40" s="503"/>
      <c r="D40" s="503"/>
      <c r="E40" s="503"/>
      <c r="F40" s="503"/>
      <c r="G40" s="503"/>
      <c r="H40" s="504"/>
      <c r="I40" s="517" t="str">
        <f>IF(OR(I28="",I37=""),"",ROUNDDOWN(I37/I28,0))</f>
        <v/>
      </c>
      <c r="J40" s="518"/>
      <c r="K40" s="518"/>
      <c r="L40" s="518"/>
      <c r="M40" s="518"/>
      <c r="N40" s="518"/>
      <c r="O40" s="518"/>
      <c r="P40" s="514" t="s">
        <v>75</v>
      </c>
      <c r="Q40" s="89"/>
    </row>
    <row r="41" spans="1:17" ht="18" customHeight="1">
      <c r="A41" s="505"/>
      <c r="B41" s="506"/>
      <c r="C41" s="506"/>
      <c r="D41" s="506"/>
      <c r="E41" s="506"/>
      <c r="F41" s="506"/>
      <c r="G41" s="506"/>
      <c r="H41" s="507"/>
      <c r="I41" s="519"/>
      <c r="J41" s="520"/>
      <c r="K41" s="520"/>
      <c r="L41" s="520"/>
      <c r="M41" s="520"/>
      <c r="N41" s="520"/>
      <c r="O41" s="520"/>
      <c r="P41" s="515"/>
      <c r="Q41" s="96"/>
    </row>
    <row r="42" spans="1:17">
      <c r="A42" s="508"/>
      <c r="B42" s="509"/>
      <c r="C42" s="509"/>
      <c r="D42" s="509"/>
      <c r="E42" s="509"/>
      <c r="F42" s="509"/>
      <c r="G42" s="509"/>
      <c r="H42" s="510"/>
      <c r="I42" s="521"/>
      <c r="J42" s="522"/>
      <c r="K42" s="522"/>
      <c r="L42" s="522"/>
      <c r="M42" s="522"/>
      <c r="N42" s="522"/>
      <c r="O42" s="522"/>
      <c r="P42" s="516"/>
      <c r="Q42" s="90"/>
    </row>
    <row r="43" spans="1:17">
      <c r="A43" s="7"/>
      <c r="B43" s="7"/>
      <c r="C43" s="7"/>
      <c r="D43" s="7"/>
      <c r="E43" s="7"/>
      <c r="F43" s="7"/>
      <c r="G43" s="7"/>
      <c r="H43" s="11"/>
      <c r="I43" s="7"/>
      <c r="J43" s="7"/>
      <c r="K43" s="7"/>
      <c r="L43" s="7"/>
      <c r="M43" s="7"/>
      <c r="N43" s="7"/>
      <c r="O43" s="7"/>
      <c r="P43" s="7"/>
      <c r="Q43" s="7"/>
    </row>
    <row r="44" spans="1:17">
      <c r="A44" s="7"/>
      <c r="B44" s="7"/>
      <c r="C44" s="7"/>
      <c r="D44" s="7"/>
      <c r="E44" s="7"/>
      <c r="F44" s="7"/>
      <c r="G44" s="7"/>
      <c r="H44" s="11"/>
      <c r="I44" s="7"/>
      <c r="J44" s="7"/>
      <c r="K44" s="7"/>
      <c r="L44" s="7"/>
      <c r="M44" s="7"/>
      <c r="N44" s="7"/>
      <c r="O44" s="7"/>
      <c r="P44" s="7"/>
      <c r="Q44" s="7"/>
    </row>
    <row r="45" spans="1:17">
      <c r="A45" s="7"/>
      <c r="B45" s="7"/>
      <c r="C45" s="7"/>
      <c r="D45" s="7"/>
      <c r="E45" s="7"/>
      <c r="F45" s="7"/>
      <c r="G45" s="7"/>
      <c r="H45" s="11"/>
      <c r="I45" s="7"/>
      <c r="J45" s="7"/>
      <c r="K45" s="7"/>
      <c r="L45" s="7"/>
      <c r="M45" s="7"/>
      <c r="N45" s="7"/>
      <c r="O45" s="7"/>
      <c r="P45" s="7"/>
      <c r="Q45" s="7"/>
    </row>
    <row r="46" spans="1:17">
      <c r="H46" s="1"/>
    </row>
    <row r="47" spans="1:17">
      <c r="H47" s="1"/>
    </row>
    <row r="48" spans="1:17">
      <c r="H48" s="1"/>
    </row>
    <row r="49" spans="8:8">
      <c r="H49" s="1"/>
    </row>
  </sheetData>
  <mergeCells count="31">
    <mergeCell ref="N3:Q3"/>
    <mergeCell ref="A12:Q12"/>
    <mergeCell ref="I34:O35"/>
    <mergeCell ref="I30:Q30"/>
    <mergeCell ref="I33:Q33"/>
    <mergeCell ref="P31:P32"/>
    <mergeCell ref="P34:P35"/>
    <mergeCell ref="A15:Q16"/>
    <mergeCell ref="I25:Q27"/>
    <mergeCell ref="I22:Q24"/>
    <mergeCell ref="I31:O32"/>
    <mergeCell ref="A22:H24"/>
    <mergeCell ref="A25:H27"/>
    <mergeCell ref="P28:P29"/>
    <mergeCell ref="I28:O29"/>
    <mergeCell ref="A13:Q13"/>
    <mergeCell ref="A37:H39"/>
    <mergeCell ref="A40:H42"/>
    <mergeCell ref="L8:Q8"/>
    <mergeCell ref="L9:Q9"/>
    <mergeCell ref="L10:Q10"/>
    <mergeCell ref="I36:Q36"/>
    <mergeCell ref="P37:P39"/>
    <mergeCell ref="I40:O42"/>
    <mergeCell ref="P40:P42"/>
    <mergeCell ref="I37:O39"/>
    <mergeCell ref="B19:P19"/>
    <mergeCell ref="A20:Q21"/>
    <mergeCell ref="A28:H30"/>
    <mergeCell ref="A31:H33"/>
    <mergeCell ref="A34:H36"/>
  </mergeCells>
  <phoneticPr fontId="1"/>
  <pageMargins left="0.70866141732283472" right="0.70866141732283472"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チェック 2">
              <controlPr defaultSize="0" autoFill="0" autoLine="0" autoPict="0">
                <anchor moveWithCells="1">
                  <from>
                    <xdr:col>3</xdr:col>
                    <xdr:colOff>120650</xdr:colOff>
                    <xdr:row>16</xdr:row>
                    <xdr:rowOff>25400</xdr:rowOff>
                  </from>
                  <to>
                    <xdr:col>4</xdr:col>
                    <xdr:colOff>0</xdr:colOff>
                    <xdr:row>17</xdr:row>
                    <xdr:rowOff>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8</xdr:col>
                    <xdr:colOff>127000</xdr:colOff>
                    <xdr:row>16</xdr:row>
                    <xdr:rowOff>25400</xdr:rowOff>
                  </from>
                  <to>
                    <xdr:col>8</xdr:col>
                    <xdr:colOff>342900</xdr:colOff>
                    <xdr:row>16</xdr:row>
                    <xdr:rowOff>222250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93C01-2F38-485A-B863-18E398A56876}">
  <sheetPr>
    <tabColor rgb="FF00B050"/>
  </sheetPr>
  <dimension ref="A1:Q48"/>
  <sheetViews>
    <sheetView view="pageBreakPreview" zoomScale="85" zoomScaleNormal="100" zoomScaleSheetLayoutView="85" zoomScalePageLayoutView="85" workbookViewId="0">
      <selection activeCell="AB25" sqref="AB25"/>
    </sheetView>
  </sheetViews>
  <sheetFormatPr defaultRowHeight="18"/>
  <cols>
    <col min="1" max="26" width="4.58203125" customWidth="1"/>
  </cols>
  <sheetData>
    <row r="1" spans="1:17">
      <c r="A1" s="7" t="s">
        <v>81</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71" t="s">
        <v>1</v>
      </c>
      <c r="O3" s="171"/>
      <c r="P3" s="171"/>
      <c r="Q3" s="171"/>
    </row>
    <row r="4" spans="1:17">
      <c r="A4" s="7"/>
      <c r="B4" s="7"/>
      <c r="C4" s="7"/>
      <c r="D4" s="7"/>
      <c r="E4" s="7"/>
      <c r="F4" s="7"/>
      <c r="G4" s="7"/>
      <c r="H4" s="7"/>
      <c r="I4" s="7"/>
      <c r="J4" s="7"/>
      <c r="K4" s="7"/>
      <c r="L4" s="7"/>
      <c r="M4" s="7"/>
      <c r="N4" s="25"/>
      <c r="O4" s="25"/>
      <c r="P4" s="25"/>
      <c r="Q4" s="25"/>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170" t="str">
        <f>IF(様式第1号!L7="","",様式第1号!L7)</f>
        <v/>
      </c>
      <c r="M9" s="170"/>
      <c r="N9" s="170"/>
      <c r="O9" s="170"/>
      <c r="P9" s="170"/>
      <c r="Q9" s="170"/>
    </row>
    <row r="10" spans="1:17">
      <c r="A10" s="7"/>
      <c r="B10" s="7"/>
      <c r="C10" s="7"/>
      <c r="D10" s="7"/>
      <c r="E10" s="7"/>
      <c r="F10" s="7"/>
      <c r="G10" s="7"/>
      <c r="H10" s="7"/>
      <c r="I10" s="7"/>
      <c r="J10" s="7" t="s">
        <v>4</v>
      </c>
      <c r="K10" s="7"/>
      <c r="L10" s="170" t="str">
        <f>IF(様式第1号!L8="","",様式第1号!L8)</f>
        <v/>
      </c>
      <c r="M10" s="170"/>
      <c r="N10" s="170"/>
      <c r="O10" s="170"/>
      <c r="P10" s="170"/>
      <c r="Q10" s="170"/>
    </row>
    <row r="11" spans="1:17">
      <c r="A11" s="7"/>
      <c r="B11" s="7"/>
      <c r="C11" s="7"/>
      <c r="D11" s="7"/>
      <c r="E11" s="7"/>
      <c r="F11" s="7"/>
      <c r="G11" s="7"/>
      <c r="H11" s="7"/>
      <c r="I11" s="7"/>
      <c r="J11" s="7" t="s">
        <v>5</v>
      </c>
      <c r="K11" s="7"/>
      <c r="L11" s="170" t="str">
        <f>IF(様式第1号!L9="","",様式第1号!L9)</f>
        <v/>
      </c>
      <c r="M11" s="170"/>
      <c r="N11" s="170"/>
      <c r="O11" s="170"/>
      <c r="P11" s="170"/>
      <c r="Q11" s="170"/>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172" t="s">
        <v>10</v>
      </c>
      <c r="B14" s="172"/>
      <c r="C14" s="172"/>
      <c r="D14" s="172"/>
      <c r="E14" s="172"/>
      <c r="F14" s="172"/>
      <c r="G14" s="172"/>
      <c r="H14" s="172"/>
      <c r="I14" s="172"/>
      <c r="J14" s="172"/>
      <c r="K14" s="172"/>
      <c r="L14" s="172"/>
      <c r="M14" s="172"/>
      <c r="N14" s="172"/>
      <c r="O14" s="172"/>
      <c r="P14" s="172"/>
      <c r="Q14" s="172"/>
    </row>
    <row r="15" spans="1:17">
      <c r="A15" s="7"/>
      <c r="B15" s="7"/>
      <c r="C15" s="7"/>
      <c r="D15" s="7"/>
      <c r="E15" s="7"/>
      <c r="F15" s="7"/>
      <c r="G15" s="7"/>
      <c r="H15" s="7"/>
      <c r="I15" s="7"/>
      <c r="J15" s="7"/>
      <c r="K15" s="7"/>
      <c r="L15" s="7"/>
      <c r="M15" s="7"/>
      <c r="N15" s="7"/>
      <c r="O15" s="7"/>
      <c r="P15" s="7"/>
      <c r="Q15" s="7"/>
    </row>
    <row r="16" spans="1:17" ht="18.75" customHeight="1">
      <c r="A16" s="169" t="s">
        <v>84</v>
      </c>
      <c r="B16" s="169"/>
      <c r="C16" s="169"/>
      <c r="D16" s="169"/>
      <c r="E16" s="169"/>
      <c r="F16" s="169"/>
      <c r="G16" s="169"/>
      <c r="H16" s="169"/>
      <c r="I16" s="169"/>
      <c r="J16" s="169"/>
      <c r="K16" s="169"/>
      <c r="L16" s="169"/>
      <c r="M16" s="169"/>
      <c r="N16" s="169"/>
      <c r="O16" s="169"/>
      <c r="P16" s="169"/>
      <c r="Q16" s="169"/>
    </row>
    <row r="17" spans="1:17">
      <c r="A17" s="169"/>
      <c r="B17" s="169"/>
      <c r="C17" s="169"/>
      <c r="D17" s="169"/>
      <c r="E17" s="169"/>
      <c r="F17" s="169"/>
      <c r="G17" s="169"/>
      <c r="H17" s="169"/>
      <c r="I17" s="169"/>
      <c r="J17" s="169"/>
      <c r="K17" s="169"/>
      <c r="L17" s="169"/>
      <c r="M17" s="169"/>
      <c r="N17" s="169"/>
      <c r="O17" s="169"/>
      <c r="P17" s="169"/>
      <c r="Q17" s="169"/>
    </row>
    <row r="18" spans="1:17">
      <c r="A18" s="7"/>
      <c r="B18" s="7"/>
      <c r="C18" s="7"/>
      <c r="D18" s="7"/>
      <c r="E18" s="7"/>
      <c r="F18" s="7"/>
      <c r="G18" s="7"/>
      <c r="H18" s="7"/>
      <c r="I18" s="7"/>
      <c r="J18" s="7"/>
      <c r="K18" s="7"/>
      <c r="L18" s="7"/>
      <c r="M18" s="7"/>
      <c r="N18" s="7"/>
      <c r="O18" s="7"/>
      <c r="P18" s="7"/>
      <c r="Q18" s="7"/>
    </row>
    <row r="19" spans="1:17">
      <c r="A19" s="7" t="s">
        <v>239</v>
      </c>
      <c r="B19" s="7"/>
      <c r="C19" s="7"/>
      <c r="D19" s="7"/>
      <c r="E19" s="7"/>
      <c r="F19" s="7"/>
      <c r="G19" s="7"/>
      <c r="H19" s="7"/>
      <c r="I19" s="7"/>
      <c r="J19" s="7"/>
      <c r="K19" s="7"/>
      <c r="L19" s="7"/>
      <c r="M19" s="7"/>
      <c r="N19" s="7"/>
      <c r="O19" s="7"/>
      <c r="P19" s="7"/>
      <c r="Q19" s="7"/>
    </row>
    <row r="20" spans="1:17">
      <c r="A20" s="7" t="s">
        <v>39</v>
      </c>
      <c r="B20" s="7"/>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80</v>
      </c>
      <c r="B22" s="7"/>
      <c r="C22" s="7"/>
      <c r="D22" s="7"/>
      <c r="E22" s="7"/>
      <c r="F22" s="7"/>
      <c r="G22" s="7"/>
      <c r="H22" s="7"/>
      <c r="I22" s="7"/>
      <c r="J22" s="7"/>
      <c r="K22" s="7"/>
      <c r="L22" s="7"/>
      <c r="M22" s="7"/>
      <c r="N22" s="7"/>
      <c r="O22" s="7"/>
      <c r="P22" s="7"/>
      <c r="Q22" s="7"/>
    </row>
    <row r="23" spans="1:17" ht="31.5" customHeight="1">
      <c r="A23" s="540" t="s">
        <v>93</v>
      </c>
      <c r="B23" s="540"/>
      <c r="C23" s="540"/>
      <c r="D23" s="540"/>
      <c r="E23" s="540"/>
      <c r="F23" s="540"/>
      <c r="G23" s="540"/>
      <c r="H23" s="540"/>
      <c r="I23" s="540"/>
      <c r="J23" s="540"/>
      <c r="K23" s="540"/>
      <c r="L23" s="540"/>
      <c r="M23" s="540"/>
      <c r="N23" s="540"/>
      <c r="O23" s="540"/>
      <c r="P23" s="540"/>
      <c r="Q23" s="540"/>
    </row>
    <row r="24" spans="1:17" ht="31.5" customHeight="1">
      <c r="A24" s="169" t="s">
        <v>337</v>
      </c>
      <c r="B24" s="169"/>
      <c r="C24" s="169"/>
      <c r="D24" s="169"/>
      <c r="E24" s="169"/>
      <c r="F24" s="169"/>
      <c r="G24" s="169"/>
      <c r="H24" s="169"/>
      <c r="I24" s="169"/>
      <c r="J24" s="169"/>
      <c r="K24" s="169"/>
      <c r="L24" s="169"/>
      <c r="M24" s="169"/>
      <c r="N24" s="169"/>
      <c r="O24" s="169"/>
      <c r="P24" s="169"/>
      <c r="Q24" s="169"/>
    </row>
    <row r="25" spans="1:17" ht="31.5" customHeight="1">
      <c r="A25" s="169" t="s">
        <v>94</v>
      </c>
      <c r="B25" s="169"/>
      <c r="C25" s="169"/>
      <c r="D25" s="169"/>
      <c r="E25" s="169"/>
      <c r="F25" s="169"/>
      <c r="G25" s="169"/>
      <c r="H25" s="169"/>
      <c r="I25" s="169"/>
      <c r="J25" s="169"/>
      <c r="K25" s="169"/>
      <c r="L25" s="169"/>
      <c r="M25" s="169"/>
      <c r="N25" s="169"/>
      <c r="O25" s="169"/>
      <c r="P25" s="169"/>
      <c r="Q25" s="169"/>
    </row>
    <row r="26" spans="1:17">
      <c r="A26" s="7"/>
      <c r="B26" s="5"/>
      <c r="C26" s="5"/>
      <c r="D26" s="5"/>
      <c r="E26" s="5"/>
      <c r="F26" s="5"/>
      <c r="G26" s="5"/>
      <c r="H26" s="5"/>
      <c r="I26" s="5"/>
      <c r="J26" s="5"/>
      <c r="K26" s="5"/>
      <c r="L26" s="5"/>
      <c r="M26" s="5"/>
      <c r="N26" s="5"/>
      <c r="O26" s="5"/>
      <c r="P26" s="5"/>
      <c r="Q26" s="5"/>
    </row>
    <row r="27" spans="1:17">
      <c r="A27" s="7" t="s">
        <v>11</v>
      </c>
      <c r="B27" s="7"/>
      <c r="C27" s="7"/>
      <c r="D27" s="7"/>
      <c r="E27" s="7"/>
      <c r="F27" s="7"/>
      <c r="G27" s="7"/>
      <c r="H27" s="7"/>
      <c r="I27" s="7"/>
      <c r="J27" s="7"/>
      <c r="K27" s="7"/>
      <c r="L27" s="7"/>
      <c r="M27" s="7"/>
      <c r="N27" s="7"/>
      <c r="O27" s="7"/>
      <c r="P27" s="7"/>
      <c r="Q27" s="7"/>
    </row>
    <row r="28" spans="1:17">
      <c r="A28" s="7"/>
      <c r="B28" s="7" t="s">
        <v>14</v>
      </c>
      <c r="C28" s="7"/>
      <c r="D28" s="7"/>
      <c r="E28" s="7"/>
      <c r="F28" s="7"/>
      <c r="G28" s="7"/>
      <c r="H28" s="7"/>
      <c r="I28" s="7"/>
      <c r="J28" s="7"/>
      <c r="K28" s="7"/>
      <c r="L28" s="7"/>
      <c r="M28" s="7"/>
      <c r="N28" s="7"/>
      <c r="O28" s="7"/>
      <c r="P28" s="7"/>
      <c r="Q28" s="7"/>
    </row>
    <row r="29" spans="1:17">
      <c r="A29" s="7"/>
      <c r="B29" s="7"/>
      <c r="C29" s="7"/>
      <c r="D29" s="7"/>
      <c r="E29" s="7"/>
      <c r="F29" s="7"/>
      <c r="G29" s="7"/>
      <c r="H29" s="7"/>
      <c r="I29" s="7"/>
      <c r="J29" s="7"/>
      <c r="K29" s="7"/>
      <c r="L29" s="7"/>
      <c r="M29" s="7"/>
      <c r="N29" s="7"/>
      <c r="O29" s="7"/>
      <c r="P29" s="7"/>
      <c r="Q29" s="7"/>
    </row>
    <row r="30" spans="1:17">
      <c r="A30" s="7" t="s">
        <v>12</v>
      </c>
      <c r="B30" s="7"/>
      <c r="C30" s="7"/>
      <c r="D30" s="7"/>
      <c r="E30" s="7"/>
      <c r="F30" s="7"/>
      <c r="G30" s="7"/>
      <c r="H30" s="7"/>
      <c r="I30" s="7"/>
      <c r="J30" s="7"/>
      <c r="K30" s="7"/>
      <c r="L30" s="7"/>
      <c r="M30" s="7"/>
      <c r="N30" s="7"/>
      <c r="O30" s="7"/>
      <c r="P30" s="7"/>
      <c r="Q30" s="7"/>
    </row>
    <row r="31" spans="1:17">
      <c r="A31" s="7"/>
      <c r="B31" s="7" t="s">
        <v>14</v>
      </c>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t="s">
        <v>13</v>
      </c>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sheetData>
  <mergeCells count="9">
    <mergeCell ref="A25:Q25"/>
    <mergeCell ref="N3:Q3"/>
    <mergeCell ref="A14:Q14"/>
    <mergeCell ref="A16:Q17"/>
    <mergeCell ref="L9:Q9"/>
    <mergeCell ref="L10:Q10"/>
    <mergeCell ref="L11:Q11"/>
    <mergeCell ref="A23:Q23"/>
    <mergeCell ref="A24:Q24"/>
  </mergeCells>
  <phoneticPr fontId="1"/>
  <pageMargins left="0.70866141732283472" right="0.7086614173228347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様式第1号</vt:lpstr>
      <vt:lpstr>様式1-1</vt:lpstr>
      <vt:lpstr>様式1-2</vt:lpstr>
      <vt:lpstr>様式1-3</vt:lpstr>
      <vt:lpstr>様式1-4</vt:lpstr>
      <vt:lpstr>様式1-５</vt:lpstr>
      <vt:lpstr>様式1-6</vt:lpstr>
      <vt:lpstr>様式1-7</vt:lpstr>
      <vt:lpstr>様式第2号</vt:lpstr>
      <vt:lpstr>様式第3号</vt:lpstr>
      <vt:lpstr>様式第4号</vt:lpstr>
      <vt:lpstr>様式第5号</vt:lpstr>
      <vt:lpstr>様式1-8</vt:lpstr>
      <vt:lpstr>様式第6号</vt:lpstr>
      <vt:lpstr>様式第7号</vt:lpstr>
      <vt:lpstr>'様式1-1'!Print_Area</vt:lpstr>
      <vt:lpstr>'様式1-2'!Print_Area</vt:lpstr>
      <vt:lpstr>'様式1-3'!Print_Area</vt:lpstr>
      <vt:lpstr>'様式1-4'!Print_Area</vt:lpstr>
      <vt:lpstr>'様式1-５'!Print_Area</vt:lpstr>
      <vt:lpstr>'様式1-6'!Print_Area</vt:lpstr>
      <vt:lpstr>'様式1-7'!Print_Area</vt:lpstr>
      <vt:lpstr>'様式1-8'!Print_Area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iguchi yuuhei</cp:lastModifiedBy>
  <cp:lastPrinted>2025-05-07T08:36:58Z</cp:lastPrinted>
  <dcterms:created xsi:type="dcterms:W3CDTF">2015-06-05T18:19:34Z</dcterms:created>
  <dcterms:modified xsi:type="dcterms:W3CDTF">2025-05-16T10:09:42Z</dcterms:modified>
</cp:coreProperties>
</file>