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a36fileshare.tksm-lan.local\160605800建設管理課\長期保存\02_技術管理担当\☆技術基準・施工体制・監督業務担当\R7年度（大西、島田）\10_DX関係\18_ＣＣＵＳ活用モデル工事\01_要領関係\02_250307_Ｒ７制度改正（5,000→3,000万へ変更）\03_掲載用\"/>
    </mc:Choice>
  </mc:AlternateContent>
  <xr:revisionPtr revIDLastSave="0" documentId="13_ncr:1_{3677F5FA-B781-4309-B103-CE7A8A0F6EE7}" xr6:coauthVersionLast="47" xr6:coauthVersionMax="47" xr10:uidLastSave="{00000000-0000-0000-0000-000000000000}"/>
  <bookViews>
    <workbookView xWindow="-120" yWindow="-120" windowWidth="29040" windowHeight="15840" tabRatio="751" xr2:uid="{00000000-000D-0000-FFFF-FFFF00000000}"/>
  </bookViews>
  <sheets>
    <sheet name="計測日総括表" sheetId="26" r:id="rId1"/>
    <sheet name="【活用推奨モデル】計測日総括表 (記入例）" sheetId="25" r:id="rId2"/>
    <sheet name="【義務化モデル】計測日総括表 (記入例）" sheetId="24" r:id="rId3"/>
  </sheets>
  <definedNames>
    <definedName name="_xlnm.Print_Area" localSheetId="1">'【活用推奨モデル】計測日総括表 (記入例）'!$A$1:$AH$29</definedName>
    <definedName name="_xlnm.Print_Area" localSheetId="2">'【義務化モデル】計測日総括表 (記入例）'!$A$1:$AH$29</definedName>
    <definedName name="_xlnm.Print_Area" localSheetId="0">計測日総括表!$A$1:$AH$29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8" i="26" l="1"/>
  <c r="AD28" i="26"/>
  <c r="AB28" i="26"/>
  <c r="AF27" i="26"/>
  <c r="AB27" i="26"/>
  <c r="AF26" i="26"/>
  <c r="AD26" i="26"/>
  <c r="AB26" i="26"/>
  <c r="AF25" i="26"/>
  <c r="AB25" i="26"/>
  <c r="AF21" i="26"/>
  <c r="AE21" i="26"/>
  <c r="AF22" i="26" s="1"/>
  <c r="AF20" i="26"/>
  <c r="AF19" i="26"/>
  <c r="AE19" i="26"/>
  <c r="AD19" i="26"/>
  <c r="AC19" i="26"/>
  <c r="AB19" i="26"/>
  <c r="AD21" i="26" s="1"/>
  <c r="AE22" i="26" s="1"/>
  <c r="AA19" i="26"/>
  <c r="Z19" i="26"/>
  <c r="Y19" i="26"/>
  <c r="X19" i="26"/>
  <c r="W19" i="26"/>
  <c r="AA20" i="26" s="1"/>
  <c r="V19" i="26"/>
  <c r="U19" i="26"/>
  <c r="T19" i="26"/>
  <c r="S19" i="26"/>
  <c r="R19" i="26"/>
  <c r="Q19" i="26"/>
  <c r="P19" i="26"/>
  <c r="O19" i="26"/>
  <c r="N19" i="26"/>
  <c r="M19" i="26"/>
  <c r="N20" i="26" s="1"/>
  <c r="L19" i="26"/>
  <c r="L21" i="26" s="1"/>
  <c r="K19" i="26"/>
  <c r="K21" i="26" s="1"/>
  <c r="J19" i="26"/>
  <c r="J21" i="26" s="1"/>
  <c r="I19" i="26"/>
  <c r="I21" i="26" s="1"/>
  <c r="I22" i="26" s="1"/>
  <c r="H19" i="26"/>
  <c r="K20" i="26" s="1"/>
  <c r="AD28" i="25"/>
  <c r="AD26" i="25"/>
  <c r="AD28" i="24"/>
  <c r="AD26" i="24"/>
  <c r="AF28" i="25"/>
  <c r="AB28" i="25"/>
  <c r="AF27" i="25"/>
  <c r="AB27" i="25"/>
  <c r="AF26" i="25"/>
  <c r="AB26" i="25"/>
  <c r="AF25" i="25"/>
  <c r="AB25" i="25"/>
  <c r="AF21" i="25"/>
  <c r="AE21" i="25"/>
  <c r="AF22" i="25" s="1"/>
  <c r="J21" i="25"/>
  <c r="I21" i="25"/>
  <c r="I22" i="25" s="1"/>
  <c r="H21" i="25"/>
  <c r="AF20" i="25"/>
  <c r="L20" i="25"/>
  <c r="AF19" i="25"/>
  <c r="AE19" i="25"/>
  <c r="AD19" i="25"/>
  <c r="AC19" i="25"/>
  <c r="AB19" i="25"/>
  <c r="AD21" i="25" s="1"/>
  <c r="AE22" i="25" s="1"/>
  <c r="AA19" i="25"/>
  <c r="Z19" i="25"/>
  <c r="Y19" i="25"/>
  <c r="X19" i="25"/>
  <c r="W19" i="25"/>
  <c r="W21" i="25" s="1"/>
  <c r="X22" i="25" s="1"/>
  <c r="V19" i="25"/>
  <c r="U19" i="25"/>
  <c r="T19" i="25"/>
  <c r="S19" i="25"/>
  <c r="R19" i="25"/>
  <c r="Q19" i="25"/>
  <c r="P19" i="25"/>
  <c r="O19" i="25"/>
  <c r="N19" i="25"/>
  <c r="M19" i="25"/>
  <c r="L19" i="25"/>
  <c r="L21" i="25" s="1"/>
  <c r="K19" i="25"/>
  <c r="K21" i="25" s="1"/>
  <c r="J19" i="25"/>
  <c r="I19" i="25"/>
  <c r="H19" i="25"/>
  <c r="K20" i="25" s="1"/>
  <c r="AB26" i="24"/>
  <c r="AF26" i="24"/>
  <c r="AF28" i="24" s="1"/>
  <c r="O21" i="24"/>
  <c r="AB28" i="24"/>
  <c r="AF27" i="24"/>
  <c r="AB27" i="24"/>
  <c r="AF25" i="24"/>
  <c r="AB25" i="24"/>
  <c r="AF19" i="24"/>
  <c r="AE19" i="24"/>
  <c r="AD19" i="24"/>
  <c r="AC19" i="24"/>
  <c r="AB19" i="24"/>
  <c r="AE21" i="24" s="1"/>
  <c r="AF22" i="24" s="1"/>
  <c r="AA19" i="24"/>
  <c r="Z19" i="24"/>
  <c r="Y19" i="24"/>
  <c r="X19" i="24"/>
  <c r="W19" i="24"/>
  <c r="AA20" i="24" s="1"/>
  <c r="V19" i="24"/>
  <c r="U19" i="24"/>
  <c r="T19" i="24"/>
  <c r="S19" i="24"/>
  <c r="R19" i="24"/>
  <c r="Q19" i="24"/>
  <c r="P19" i="24"/>
  <c r="O19" i="24"/>
  <c r="N19" i="24"/>
  <c r="M19" i="24"/>
  <c r="L19" i="24"/>
  <c r="L21" i="24" s="1"/>
  <c r="K19" i="24"/>
  <c r="K21" i="24" s="1"/>
  <c r="J19" i="24"/>
  <c r="J21" i="24" s="1"/>
  <c r="I19" i="24"/>
  <c r="I21" i="24" s="1"/>
  <c r="H19" i="24"/>
  <c r="L20" i="24" s="1"/>
  <c r="L20" i="26" l="1"/>
  <c r="H21" i="26"/>
  <c r="Q20" i="26"/>
  <c r="Q22" i="26" s="1"/>
  <c r="K22" i="26"/>
  <c r="S20" i="26"/>
  <c r="W21" i="26"/>
  <c r="X22" i="26" s="1"/>
  <c r="L22" i="26"/>
  <c r="U20" i="26"/>
  <c r="X21" i="26"/>
  <c r="N22" i="26"/>
  <c r="V20" i="26"/>
  <c r="M21" i="26"/>
  <c r="R21" i="26" s="1"/>
  <c r="S22" i="26" s="1"/>
  <c r="Y21" i="26"/>
  <c r="Z22" i="26" s="1"/>
  <c r="X20" i="26"/>
  <c r="N21" i="26"/>
  <c r="S21" i="26" s="1"/>
  <c r="Z21" i="26"/>
  <c r="AA22" i="26" s="1"/>
  <c r="P20" i="26"/>
  <c r="P22" i="26" s="1"/>
  <c r="Z20" i="26"/>
  <c r="O21" i="26"/>
  <c r="T21" i="26" s="1"/>
  <c r="U22" i="26" s="1"/>
  <c r="AA21" i="26"/>
  <c r="P21" i="26"/>
  <c r="U21" i="26" s="1"/>
  <c r="V22" i="26" s="1"/>
  <c r="AB21" i="26"/>
  <c r="AC22" i="26" s="1"/>
  <c r="I20" i="26"/>
  <c r="AC20" i="26"/>
  <c r="Q21" i="26"/>
  <c r="V21" i="26" s="1"/>
  <c r="AC21" i="26"/>
  <c r="AE20" i="26"/>
  <c r="Q22" i="25"/>
  <c r="Q20" i="25"/>
  <c r="U20" i="25"/>
  <c r="X21" i="25"/>
  <c r="V20" i="25"/>
  <c r="M21" i="25"/>
  <c r="R21" i="25" s="1"/>
  <c r="S22" i="25" s="1"/>
  <c r="Y21" i="25"/>
  <c r="Z22" i="25" s="1"/>
  <c r="N20" i="25"/>
  <c r="X20" i="25"/>
  <c r="N21" i="25"/>
  <c r="S21" i="25" s="1"/>
  <c r="Z21" i="25"/>
  <c r="AA22" i="25" s="1"/>
  <c r="P20" i="25"/>
  <c r="P22" i="25" s="1"/>
  <c r="Z20" i="25"/>
  <c r="O21" i="25"/>
  <c r="T21" i="25" s="1"/>
  <c r="AA21" i="25"/>
  <c r="AA20" i="25"/>
  <c r="P21" i="25"/>
  <c r="U21" i="25" s="1"/>
  <c r="V22" i="25" s="1"/>
  <c r="AB21" i="25"/>
  <c r="AC22" i="25" s="1"/>
  <c r="I20" i="25"/>
  <c r="N22" i="25" s="1"/>
  <c r="AC20" i="25"/>
  <c r="Q21" i="25"/>
  <c r="AC21" i="25"/>
  <c r="V21" i="25"/>
  <c r="K22" i="25"/>
  <c r="S20" i="25"/>
  <c r="L22" i="25"/>
  <c r="AE20" i="25"/>
  <c r="Q21" i="24"/>
  <c r="P20" i="24"/>
  <c r="U21" i="24"/>
  <c r="V22" i="24" s="1"/>
  <c r="Q20" i="24"/>
  <c r="Q22" i="24" s="1"/>
  <c r="V21" i="24"/>
  <c r="K22" i="24"/>
  <c r="N20" i="24"/>
  <c r="H21" i="24"/>
  <c r="I22" i="24" s="1"/>
  <c r="T21" i="24"/>
  <c r="U22" i="24" s="1"/>
  <c r="AF21" i="24"/>
  <c r="S20" i="24"/>
  <c r="W21" i="24"/>
  <c r="X22" i="24" s="1"/>
  <c r="L22" i="24"/>
  <c r="U20" i="24"/>
  <c r="X21" i="24"/>
  <c r="V20" i="24"/>
  <c r="M21" i="24"/>
  <c r="Y21" i="24"/>
  <c r="Z22" i="24" s="1"/>
  <c r="X20" i="24"/>
  <c r="N21" i="24"/>
  <c r="S21" i="24" s="1"/>
  <c r="Z21" i="24"/>
  <c r="AA22" i="24" s="1"/>
  <c r="Z20" i="24"/>
  <c r="AA21" i="24"/>
  <c r="P21" i="24"/>
  <c r="AB21" i="24"/>
  <c r="AC22" i="24" s="1"/>
  <c r="I20" i="24"/>
  <c r="AC20" i="24"/>
  <c r="AC21" i="24"/>
  <c r="K20" i="24"/>
  <c r="AE20" i="24"/>
  <c r="R21" i="24"/>
  <c r="AD21" i="24"/>
  <c r="AE22" i="24" s="1"/>
  <c r="AF20" i="24"/>
  <c r="U22" i="25" l="1"/>
  <c r="S22" i="24"/>
  <c r="N22" i="24"/>
  <c r="P22" i="24"/>
</calcChain>
</file>

<file path=xl/sharedStrings.xml><?xml version="1.0" encoding="utf-8"?>
<sst xmlns="http://schemas.openxmlformats.org/spreadsheetml/2006/main" count="411" uniqueCount="87">
  <si>
    <t>○</t>
  </si>
  <si>
    <t>○</t>
    <phoneticPr fontId="1"/>
  </si>
  <si>
    <t>No.</t>
    <phoneticPr fontId="1"/>
  </si>
  <si>
    <t>工事内容</t>
    <rPh sb="0" eb="2">
      <t>コウジ</t>
    </rPh>
    <rPh sb="2" eb="4">
      <t>ナイヨウ</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</si>
  <si>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</si>
  <si>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</si>
  <si>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</si>
  <si>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</si>
  <si>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記載する下請企業は、「施工体系図への記載が求められる者」とするが、２週間以内で完了する短期間作業の下請企業は対象外とする</t>
    <rPh sb="39" eb="41">
      <t>カンリョウ</t>
    </rPh>
    <rPh sb="43" eb="46">
      <t>タンキカン</t>
    </rPh>
    <rPh sb="46" eb="48">
      <t>サギョウ</t>
    </rPh>
    <rPh sb="49" eb="51">
      <t>シタウケ</t>
    </rPh>
    <rPh sb="51" eb="53">
      <t>キギョウ</t>
    </rPh>
    <phoneticPr fontId="1"/>
  </si>
  <si>
    <t>備　考</t>
    <rPh sb="0" eb="1">
      <t>ビ</t>
    </rPh>
    <rPh sb="2" eb="3">
      <t>コウ</t>
    </rPh>
    <phoneticPr fontId="1"/>
  </si>
  <si>
    <t>２</t>
    <phoneticPr fontId="1"/>
  </si>
  <si>
    <t>１</t>
    <phoneticPr fontId="1"/>
  </si>
  <si>
    <t>７</t>
    <phoneticPr fontId="1"/>
  </si>
  <si>
    <t>当日
作業</t>
    <rPh sb="0" eb="2">
      <t>トウジツ</t>
    </rPh>
    <rPh sb="3" eb="5">
      <t>サギョウ</t>
    </rPh>
    <phoneticPr fontId="1"/>
  </si>
  <si>
    <t>事業者
登録</t>
    <rPh sb="0" eb="3">
      <t>ジギョウシャ</t>
    </rPh>
    <rPh sb="4" eb="6">
      <t>トウロク</t>
    </rPh>
    <phoneticPr fontId="1"/>
  </si>
  <si>
    <t>×</t>
    <phoneticPr fontId="1"/>
  </si>
  <si>
    <t>技能者情報</t>
    <rPh sb="0" eb="3">
      <t>ギノウシャ</t>
    </rPh>
    <rPh sb="3" eb="5">
      <t>ジョウホウ</t>
    </rPh>
    <phoneticPr fontId="1"/>
  </si>
  <si>
    <t>３</t>
  </si>
  <si>
    <t>４</t>
  </si>
  <si>
    <t>５</t>
  </si>
  <si>
    <t>６</t>
  </si>
  <si>
    <t>８</t>
    <phoneticPr fontId="1"/>
  </si>
  <si>
    <t>９</t>
    <phoneticPr fontId="1"/>
  </si>
  <si>
    <t>○：有
×：無</t>
    <rPh sb="2" eb="3">
      <t>ア</t>
    </rPh>
    <rPh sb="6" eb="7">
      <t>ナ</t>
    </rPh>
    <phoneticPr fontId="1"/>
  </si>
  <si>
    <t>入場
技能
者数
（人）</t>
    <rPh sb="0" eb="2">
      <t>ニュウジョウ</t>
    </rPh>
    <rPh sb="3" eb="5">
      <t>ギノウ</t>
    </rPh>
    <rPh sb="6" eb="7">
      <t>シャ</t>
    </rPh>
    <rPh sb="7" eb="8">
      <t>スウ</t>
    </rPh>
    <rPh sb="10" eb="11">
      <t>ニン</t>
    </rPh>
    <phoneticPr fontId="1"/>
  </si>
  <si>
    <t>登録
技能
者数
（人）</t>
    <rPh sb="0" eb="2">
      <t>トウロク</t>
    </rPh>
    <rPh sb="3" eb="5">
      <t>ギノウ</t>
    </rPh>
    <rPh sb="6" eb="7">
      <t>シャ</t>
    </rPh>
    <rPh sb="7" eb="8">
      <t>スウ</t>
    </rPh>
    <rPh sb="10" eb="11">
      <t>ニン</t>
    </rPh>
    <phoneticPr fontId="1"/>
  </si>
  <si>
    <t>ｶｰﾄﾞ
ﾀｯﾁ
技能
者数
（人）</t>
    <rPh sb="10" eb="11">
      <t>シャ</t>
    </rPh>
    <rPh sb="12" eb="13">
      <t>スウ</t>
    </rPh>
    <phoneticPr fontId="1"/>
  </si>
  <si>
    <t>計 測 結 果</t>
    <rPh sb="0" eb="1">
      <t>ケイ</t>
    </rPh>
    <rPh sb="2" eb="3">
      <t>ソク</t>
    </rPh>
    <rPh sb="4" eb="5">
      <t>ケツ</t>
    </rPh>
    <rPh sb="6" eb="7">
      <t>ハテ</t>
    </rPh>
    <phoneticPr fontId="1"/>
  </si>
  <si>
    <t>施　工　体　系　図</t>
    <rPh sb="0" eb="1">
      <t>シ</t>
    </rPh>
    <rPh sb="2" eb="3">
      <t>コウ</t>
    </rPh>
    <rPh sb="4" eb="5">
      <t>カラダ</t>
    </rPh>
    <rPh sb="6" eb="7">
      <t>ケイ</t>
    </rPh>
    <rPh sb="8" eb="9">
      <t>ズ</t>
    </rPh>
    <phoneticPr fontId="1"/>
  </si>
  <si>
    <t>計測日</t>
    <rPh sb="0" eb="3">
      <t>ケイソクビ</t>
    </rPh>
    <phoneticPr fontId="1"/>
  </si>
  <si>
    <t>累　計</t>
    <rPh sb="0" eb="1">
      <t>ルイ</t>
    </rPh>
    <rPh sb="2" eb="3">
      <t>ケイ</t>
    </rPh>
    <phoneticPr fontId="1"/>
  </si>
  <si>
    <t>登録状況</t>
    <rPh sb="0" eb="4">
      <t>トウロクジョウキョウ</t>
    </rPh>
    <phoneticPr fontId="1"/>
  </si>
  <si>
    <t>注５）</t>
    <rPh sb="0" eb="1">
      <t>チュウ</t>
    </rPh>
    <phoneticPr fontId="1"/>
  </si>
  <si>
    <t>最終結果</t>
    <rPh sb="0" eb="2">
      <t>サイシュウ</t>
    </rPh>
    <rPh sb="2" eb="4">
      <t>ケッカ</t>
    </rPh>
    <phoneticPr fontId="1"/>
  </si>
  <si>
    <t>指　標</t>
    <rPh sb="0" eb="1">
      <t>ユビ</t>
    </rPh>
    <rPh sb="2" eb="3">
      <t>シルベ</t>
    </rPh>
    <phoneticPr fontId="1"/>
  </si>
  <si>
    <t>最終登録率</t>
    <rPh sb="0" eb="2">
      <t>サイシュウ</t>
    </rPh>
    <rPh sb="2" eb="5">
      <t>トウロクリツ</t>
    </rPh>
    <phoneticPr fontId="1"/>
  </si>
  <si>
    <t>計測日の合計値</t>
    <rPh sb="0" eb="3">
      <t>ケイソクビ</t>
    </rPh>
    <rPh sb="4" eb="7">
      <t>ゴウケイチ</t>
    </rPh>
    <phoneticPr fontId="1"/>
  </si>
  <si>
    <t>計測日の登録率</t>
    <rPh sb="0" eb="3">
      <t>ケイソクビ</t>
    </rPh>
    <rPh sb="4" eb="7">
      <t>トウロクリツ</t>
    </rPh>
    <phoneticPr fontId="1"/>
  </si>
  <si>
    <t>累計の合計値</t>
    <rPh sb="0" eb="2">
      <t>ルイケイ</t>
    </rPh>
    <rPh sb="3" eb="6">
      <t>ゴウケイチ</t>
    </rPh>
    <phoneticPr fontId="1"/>
  </si>
  <si>
    <t>累計の登録率</t>
    <rPh sb="0" eb="2">
      <t>ルイケイ</t>
    </rPh>
    <rPh sb="3" eb="6">
      <t>トウロクリツ</t>
    </rPh>
    <phoneticPr fontId="1"/>
  </si>
  <si>
    <t>工事名　：　</t>
    <rPh sb="0" eb="3">
      <t>コウジメイ</t>
    </rPh>
    <phoneticPr fontId="1"/>
  </si>
  <si>
    <t>元請名　：　</t>
    <rPh sb="0" eb="2">
      <t>モトウケ</t>
    </rPh>
    <rPh sb="2" eb="3">
      <t>メイ</t>
    </rPh>
    <phoneticPr fontId="1"/>
  </si>
  <si>
    <t>平均登録事業者率</t>
    <rPh sb="0" eb="2">
      <t>ヘイキン</t>
    </rPh>
    <rPh sb="4" eb="7">
      <t>ジギョウシャ</t>
    </rPh>
    <rPh sb="7" eb="8">
      <t>リツ</t>
    </rPh>
    <phoneticPr fontId="1"/>
  </si>
  <si>
    <t>平均登録技能者率</t>
    <rPh sb="0" eb="2">
      <t>ヘイキン</t>
    </rPh>
    <rPh sb="4" eb="7">
      <t>ギノウシャ</t>
    </rPh>
    <rPh sb="7" eb="8">
      <t>リツ</t>
    </rPh>
    <phoneticPr fontId="1"/>
  </si>
  <si>
    <t>平均就業履歴蓄積率</t>
    <rPh sb="0" eb="2">
      <t>ヘイキン</t>
    </rPh>
    <rPh sb="2" eb="6">
      <t>シュウギョウリレキ</t>
    </rPh>
    <rPh sb="6" eb="8">
      <t>チクセキ</t>
    </rPh>
    <rPh sb="8" eb="9">
      <t>リツ</t>
    </rPh>
    <phoneticPr fontId="1"/>
  </si>
  <si>
    <t>達成</t>
    <rPh sb="0" eb="2">
      <t>タッセイ</t>
    </rPh>
    <phoneticPr fontId="1"/>
  </si>
  <si>
    <t>目標①</t>
    <phoneticPr fontId="1"/>
  </si>
  <si>
    <t>目標②</t>
    <phoneticPr fontId="1"/>
  </si>
  <si>
    <t>最低基準</t>
    <rPh sb="0" eb="4">
      <t>サイテイキジュン</t>
    </rPh>
    <phoneticPr fontId="1"/>
  </si>
  <si>
    <t>下段の「登録状況」における計測日の状況、累計登録率が過去の単純平均になっているかなどを確認すること</t>
    <rPh sb="0" eb="2">
      <t>ゲダン</t>
    </rPh>
    <rPh sb="4" eb="8">
      <t>トウロクジョウキョウ</t>
    </rPh>
    <rPh sb="13" eb="15">
      <t>ケイソク</t>
    </rPh>
    <rPh sb="15" eb="16">
      <t>ビ</t>
    </rPh>
    <rPh sb="17" eb="19">
      <t>ジョウキョウ</t>
    </rPh>
    <rPh sb="20" eb="22">
      <t>ルイケイ</t>
    </rPh>
    <rPh sb="22" eb="24">
      <t>トウロク</t>
    </rPh>
    <rPh sb="24" eb="25">
      <t>リツ</t>
    </rPh>
    <rPh sb="26" eb="28">
      <t>カコ</t>
    </rPh>
    <rPh sb="29" eb="31">
      <t>タンジュン</t>
    </rPh>
    <rPh sb="31" eb="33">
      <t>ヘイキン</t>
    </rPh>
    <rPh sb="43" eb="45">
      <t>カクニン</t>
    </rPh>
    <phoneticPr fontId="1"/>
  </si>
  <si>
    <t>計測日は、受発注者の協議の上決定し、工事の始期から半年後を初回、以降３ヶ月に１回の頻度で設定するが、一時中止などがあった場合は変更できる</t>
    <rPh sb="0" eb="3">
      <t>ケイソクビ</t>
    </rPh>
    <rPh sb="5" eb="9">
      <t>ジュハッチュウシャ</t>
    </rPh>
    <rPh sb="10" eb="12">
      <t>キョウギ</t>
    </rPh>
    <rPh sb="13" eb="14">
      <t>ウエ</t>
    </rPh>
    <rPh sb="14" eb="16">
      <t>ケッテイ</t>
    </rPh>
    <rPh sb="18" eb="20">
      <t>コウジ</t>
    </rPh>
    <rPh sb="21" eb="23">
      <t>シキ</t>
    </rPh>
    <rPh sb="25" eb="28">
      <t>ハントシゴ</t>
    </rPh>
    <rPh sb="29" eb="31">
      <t>ショカイ</t>
    </rPh>
    <rPh sb="32" eb="34">
      <t>イコウ</t>
    </rPh>
    <rPh sb="36" eb="37">
      <t>ゲツ</t>
    </rPh>
    <rPh sb="39" eb="40">
      <t>カイ</t>
    </rPh>
    <rPh sb="41" eb="43">
      <t>ヒンド</t>
    </rPh>
    <rPh sb="44" eb="46">
      <t>セッテイ</t>
    </rPh>
    <rPh sb="50" eb="54">
      <t>イチジチュウシ</t>
    </rPh>
    <rPh sb="60" eb="62">
      <t>バアイ</t>
    </rPh>
    <rPh sb="63" eb="65">
      <t>ヘンコウ</t>
    </rPh>
    <phoneticPr fontId="1"/>
  </si>
  <si>
    <t>よって、明らかに２週間以内に完了する下請企業の場合を除き、計測日に入場した下請企業の全てを対象とし、最終計測日に２週間以内の下請企業を除外する</t>
    <rPh sb="4" eb="5">
      <t>アキ</t>
    </rPh>
    <rPh sb="9" eb="13">
      <t>シュウカンイナイ</t>
    </rPh>
    <rPh sb="14" eb="16">
      <t>カンリョウ</t>
    </rPh>
    <rPh sb="18" eb="22">
      <t>シタウケキギョウ</t>
    </rPh>
    <rPh sb="23" eb="25">
      <t>バアイ</t>
    </rPh>
    <rPh sb="26" eb="27">
      <t>ノゾ</t>
    </rPh>
    <rPh sb="29" eb="32">
      <t>ケイソクビ</t>
    </rPh>
    <rPh sb="33" eb="35">
      <t>ニュウジョウ</t>
    </rPh>
    <rPh sb="37" eb="39">
      <t>シタウケ</t>
    </rPh>
    <rPh sb="39" eb="41">
      <t>キギョウ</t>
    </rPh>
    <rPh sb="42" eb="43">
      <t>スベ</t>
    </rPh>
    <rPh sb="45" eb="47">
      <t>タイショウ</t>
    </rPh>
    <rPh sb="50" eb="55">
      <t>サイシュウケイソクビ</t>
    </rPh>
    <rPh sb="57" eb="59">
      <t>シュウカン</t>
    </rPh>
    <rPh sb="59" eb="61">
      <t>イナイ</t>
    </rPh>
    <rPh sb="62" eb="64">
      <t>シタウケ</t>
    </rPh>
    <rPh sb="64" eb="66">
      <t>キギョウ</t>
    </rPh>
    <rPh sb="67" eb="69">
      <t>ジョガイ</t>
    </rPh>
    <phoneticPr fontId="1"/>
  </si>
  <si>
    <t>工　期　：　</t>
    <rPh sb="0" eb="1">
      <t>コウ</t>
    </rPh>
    <rPh sb="2" eb="3">
      <t>キ</t>
    </rPh>
    <phoneticPr fontId="1"/>
  </si>
  <si>
    <t>１回目（令和○年○月○日）</t>
    <rPh sb="1" eb="3">
      <t>カイメ</t>
    </rPh>
    <rPh sb="4" eb="6">
      <t>レイワ</t>
    </rPh>
    <rPh sb="7" eb="8">
      <t>ネン</t>
    </rPh>
    <rPh sb="9" eb="10">
      <t>ガツ</t>
    </rPh>
    <rPh sb="11" eb="12">
      <t>ニチ</t>
    </rPh>
    <phoneticPr fontId="1"/>
  </si>
  <si>
    <t>２回目（令和○年○月○日）</t>
    <rPh sb="1" eb="3">
      <t>カイメ</t>
    </rPh>
    <phoneticPr fontId="1"/>
  </si>
  <si>
    <t>３回目（令和○年○月○日）</t>
    <rPh sb="1" eb="3">
      <t>カイメ</t>
    </rPh>
    <phoneticPr fontId="1"/>
  </si>
  <si>
    <t>４回目（令和○年○月○日）</t>
    <rPh sb="1" eb="3">
      <t>カイメ</t>
    </rPh>
    <phoneticPr fontId="1"/>
  </si>
  <si>
    <t>５回目（令和○年○月○日）</t>
    <rPh sb="1" eb="3">
      <t>カイメ</t>
    </rPh>
    <rPh sb="4" eb="6">
      <t>レイワ</t>
    </rPh>
    <rPh sb="7" eb="8">
      <t>ネン</t>
    </rPh>
    <rPh sb="9" eb="10">
      <t>ガツ</t>
    </rPh>
    <rPh sb="11" eb="12">
      <t>ニチ</t>
    </rPh>
    <phoneticPr fontId="1"/>
  </si>
  <si>
    <t>令和　年　月　日～令和　年　月　日</t>
    <phoneticPr fontId="1"/>
  </si>
  <si>
    <t>（全部）一時中止期間　：　</t>
    <rPh sb="4" eb="8">
      <t>イチジチュウシ</t>
    </rPh>
    <rPh sb="8" eb="10">
      <t>キカン</t>
    </rPh>
    <phoneticPr fontId="1"/>
  </si>
  <si>
    <t>達 成 結 果</t>
    <rPh sb="0" eb="1">
      <t>タッ</t>
    </rPh>
    <rPh sb="2" eb="3">
      <t>シゲル</t>
    </rPh>
    <rPh sb="4" eb="5">
      <t>ケツ</t>
    </rPh>
    <rPh sb="6" eb="7">
      <t>ハテ</t>
    </rPh>
    <phoneticPr fontId="1"/>
  </si>
  <si>
    <t>目標①</t>
  </si>
  <si>
    <t>最低</t>
    <rPh sb="0" eb="2">
      <t>サイテイ</t>
    </rPh>
    <phoneticPr fontId="1"/>
  </si>
  <si>
    <t>建設キャリアアップシステム活用推奨モデル工事における計測日総括表</t>
    <rPh sb="0" eb="2">
      <t>ケンセツ</t>
    </rPh>
    <rPh sb="13" eb="15">
      <t>カツヨウ</t>
    </rPh>
    <rPh sb="15" eb="17">
      <t>スイショウ</t>
    </rPh>
    <rPh sb="20" eb="22">
      <t>コウジ</t>
    </rPh>
    <rPh sb="26" eb="29">
      <t>ケイソクビ</t>
    </rPh>
    <rPh sb="29" eb="32">
      <t>ソウカツヒョウ</t>
    </rPh>
    <phoneticPr fontId="1"/>
  </si>
  <si>
    <t>対象
の
有無
注3)</t>
    <rPh sb="0" eb="2">
      <t>タイショウ</t>
    </rPh>
    <rPh sb="5" eb="7">
      <t>ウム</t>
    </rPh>
    <rPh sb="8" eb="9">
      <t>チュウ</t>
    </rPh>
    <phoneticPr fontId="1"/>
  </si>
  <si>
    <t>仮設工</t>
    <rPh sb="0" eb="2">
      <t>カセツ</t>
    </rPh>
    <rPh sb="2" eb="3">
      <t>コウ</t>
    </rPh>
    <phoneticPr fontId="1"/>
  </si>
  <si>
    <t>推進工</t>
    <rPh sb="0" eb="2">
      <t>スイシン</t>
    </rPh>
    <rPh sb="2" eb="3">
      <t>コウ</t>
    </rPh>
    <phoneticPr fontId="1"/>
  </si>
  <si>
    <t>河川土工</t>
    <rPh sb="0" eb="2">
      <t>カセン</t>
    </rPh>
    <rPh sb="2" eb="4">
      <t>ドコウ</t>
    </rPh>
    <phoneticPr fontId="1"/>
  </si>
  <si>
    <t>〇</t>
    <phoneticPr fontId="1"/>
  </si>
  <si>
    <t>河川土工</t>
    <rPh sb="0" eb="4">
      <t>カセンドコウ</t>
    </rPh>
    <phoneticPr fontId="1"/>
  </si>
  <si>
    <t>直営</t>
    <rPh sb="0" eb="2">
      <t>チョクエイ</t>
    </rPh>
    <phoneticPr fontId="1"/>
  </si>
  <si>
    <t>一次</t>
    <rPh sb="0" eb="2">
      <t>イチジ</t>
    </rPh>
    <phoneticPr fontId="1"/>
  </si>
  <si>
    <t>二次</t>
    <rPh sb="0" eb="2">
      <t>ニジ</t>
    </rPh>
    <phoneticPr fontId="1"/>
  </si>
  <si>
    <t>直 営・下 請 企 業
【事業者ＩＤ】</t>
    <rPh sb="0" eb="1">
      <t>チョク</t>
    </rPh>
    <rPh sb="2" eb="3">
      <t>エイ</t>
    </rPh>
    <rPh sb="4" eb="5">
      <t>シタ</t>
    </rPh>
    <rPh sb="6" eb="7">
      <t>ショウ</t>
    </rPh>
    <rPh sb="8" eb="9">
      <t>キ</t>
    </rPh>
    <rPh sb="10" eb="11">
      <t>ギョウ</t>
    </rPh>
    <phoneticPr fontId="1"/>
  </si>
  <si>
    <t>推進工</t>
    <rPh sb="0" eb="3">
      <t>スイシンコウ</t>
    </rPh>
    <phoneticPr fontId="1"/>
  </si>
  <si>
    <t>令和▲年●月■日～令和▲年○月□日</t>
    <rPh sb="0" eb="2">
      <t>レイワ</t>
    </rPh>
    <rPh sb="3" eb="4">
      <t>ネン</t>
    </rPh>
    <rPh sb="5" eb="6">
      <t>ガツ</t>
    </rPh>
    <rPh sb="7" eb="8">
      <t>ニチ</t>
    </rPh>
    <rPh sb="9" eb="11">
      <t>レイワ</t>
    </rPh>
    <rPh sb="12" eb="13">
      <t>ネン</t>
    </rPh>
    <rPh sb="14" eb="15">
      <t>ガツ</t>
    </rPh>
    <rPh sb="16" eb="17">
      <t>ニチ</t>
    </rPh>
    <phoneticPr fontId="1"/>
  </si>
  <si>
    <t>（株）○○建設
【12345678912345】</t>
    <rPh sb="5" eb="7">
      <t>ケンセツ</t>
    </rPh>
    <phoneticPr fontId="1"/>
  </si>
  <si>
    <t>（株）□□建設
【23456789123456】</t>
    <rPh sb="5" eb="7">
      <t>ケンセツ</t>
    </rPh>
    <phoneticPr fontId="1"/>
  </si>
  <si>
    <t>（株）▲▲
【11111111111111】</t>
    <phoneticPr fontId="1"/>
  </si>
  <si>
    <t>（㈲）■■建設
【22222222222222】</t>
    <rPh sb="5" eb="7">
      <t>ケンセツ</t>
    </rPh>
    <phoneticPr fontId="1"/>
  </si>
  <si>
    <t>（株）徳島組【00000000000000】</t>
    <rPh sb="0" eb="3">
      <t>カブ</t>
    </rPh>
    <rPh sb="3" eb="5">
      <t>トクシマ</t>
    </rPh>
    <rPh sb="5" eb="6">
      <t>グミ</t>
    </rPh>
    <phoneticPr fontId="1"/>
  </si>
  <si>
    <t>R7○土　○○工事</t>
    <rPh sb="3" eb="4">
      <t>ツチ</t>
    </rPh>
    <rPh sb="7" eb="9">
      <t>コウジ</t>
    </rPh>
    <phoneticPr fontId="1"/>
  </si>
  <si>
    <t>（株）徳島組
【00000000000000】</t>
    <phoneticPr fontId="1"/>
  </si>
  <si>
    <t>令和▲年○月□日 現在</t>
    <rPh sb="9" eb="11">
      <t>ゲンザイ</t>
    </rPh>
    <phoneticPr fontId="1"/>
  </si>
  <si>
    <t>（株）★★組
【33333333333333】</t>
    <phoneticPr fontId="1"/>
  </si>
  <si>
    <t>管渠工</t>
    <phoneticPr fontId="1"/>
  </si>
  <si>
    <t>本資料は、「特記仕様書」及び「建設キャリアアップシステム活用モデル工事実施要領」に基づき、計測日の計測結果を受注者が作成し発注者に提出する</t>
    <rPh sb="0" eb="3">
      <t>ホンシリョウ</t>
    </rPh>
    <rPh sb="6" eb="11">
      <t>トッキシヨウショ</t>
    </rPh>
    <rPh sb="12" eb="13">
      <t>オヨ</t>
    </rPh>
    <rPh sb="45" eb="47">
      <t>ケイソク</t>
    </rPh>
    <rPh sb="47" eb="48">
      <t>ニチ</t>
    </rPh>
    <rPh sb="49" eb="51">
      <t>ケイソク</t>
    </rPh>
    <rPh sb="51" eb="53">
      <t>ケッカ</t>
    </rPh>
    <rPh sb="54" eb="57">
      <t>ジュチュウシャ</t>
    </rPh>
    <rPh sb="58" eb="60">
      <t>サクセイ</t>
    </rPh>
    <rPh sb="61" eb="64">
      <t>ハッチュウシャ</t>
    </rPh>
    <rPh sb="65" eb="6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</si>
</sst>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社&quot;"/>
    <numFmt numFmtId="177" formatCode="0\ &quot;工&quot;&quot;種&quot;"/>
    <numFmt numFmtId="178"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3"/>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medium">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s>
  <cellStyleXfs count="2">
    <xf numFmtId="0" fontId="0" fillId="0" borderId="0">
      <alignment vertical="center"/>
    </xf>
    <xf numFmtId="9" fontId="2" fillId="0" borderId="0" applyFont="0" applyFill="0" applyBorder="0" applyAlignment="0" applyProtection="0">
      <alignment vertical="center"/>
    </xf>
  </cellStyleXfs>
  <cellXfs count="17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4" xfId="0" applyFont="1" applyBorder="1" applyAlignment="1">
      <alignment vertical="center" shrinkToFit="1"/>
    </xf>
    <xf numFmtId="0" fontId="4" fillId="0" borderId="1" xfId="0" applyFont="1" applyBorder="1" applyAlignment="1">
      <alignment vertical="center" wrapText="1" shrinkToFit="1"/>
    </xf>
    <xf numFmtId="0" fontId="4" fillId="0" borderId="2" xfId="0" applyFont="1" applyBorder="1" applyAlignment="1">
      <alignment vertical="center" shrinkToFit="1"/>
    </xf>
    <xf numFmtId="0" fontId="4" fillId="0" borderId="10" xfId="0" applyFont="1" applyBorder="1">
      <alignment vertical="center"/>
    </xf>
    <xf numFmtId="0" fontId="4" fillId="0" borderId="5" xfId="0" applyFont="1" applyBorder="1" applyAlignment="1">
      <alignment vertical="center" shrinkToFit="1"/>
    </xf>
    <xf numFmtId="0" fontId="10" fillId="0" borderId="10" xfId="0" applyFont="1" applyBorder="1" applyAlignment="1">
      <alignment vertical="center" wrapText="1"/>
    </xf>
    <xf numFmtId="0" fontId="4" fillId="0" borderId="5" xfId="0" applyFont="1" applyBorder="1" applyAlignment="1">
      <alignment vertical="center" wrapText="1" shrinkToFit="1"/>
    </xf>
    <xf numFmtId="0" fontId="4" fillId="0" borderId="14" xfId="0" applyFont="1" applyBorder="1" applyAlignment="1">
      <alignment vertical="center" wrapText="1" shrinkToFit="1"/>
    </xf>
    <xf numFmtId="0" fontId="4" fillId="0" borderId="15" xfId="0" applyFont="1" applyBorder="1" applyAlignment="1">
      <alignment vertical="center" shrinkToFit="1"/>
    </xf>
    <xf numFmtId="0" fontId="4" fillId="0" borderId="17" xfId="0" applyFont="1" applyBorder="1">
      <alignment vertical="center"/>
    </xf>
    <xf numFmtId="0" fontId="4" fillId="0" borderId="10" xfId="0" applyFont="1" applyBorder="1" applyAlignment="1">
      <alignment vertical="center" wrapText="1"/>
    </xf>
    <xf numFmtId="49" fontId="5" fillId="0" borderId="17"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6" fillId="0" borderId="0" xfId="0" applyFont="1">
      <alignment vertical="center"/>
    </xf>
    <xf numFmtId="14" fontId="4" fillId="0" borderId="30" xfId="0" applyNumberFormat="1" applyFont="1" applyBorder="1" applyAlignment="1">
      <alignment horizontal="right" vertical="center"/>
    </xf>
    <xf numFmtId="0" fontId="4"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4" fillId="0" borderId="13" xfId="0" applyFont="1" applyBorder="1" applyAlignment="1">
      <alignment vertical="center" wrapText="1" shrinkToFit="1"/>
    </xf>
    <xf numFmtId="0" fontId="8"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9" fillId="0" borderId="17" xfId="0" applyFont="1" applyBorder="1" applyAlignment="1">
      <alignment horizontal="center" vertical="center" shrinkToFit="1"/>
    </xf>
    <xf numFmtId="0" fontId="9" fillId="0" borderId="10" xfId="0" applyFont="1" applyBorder="1" applyAlignment="1">
      <alignment horizontal="center" vertical="center" shrinkToFit="1"/>
    </xf>
    <xf numFmtId="0" fontId="4" fillId="0" borderId="45" xfId="0" applyFont="1" applyBorder="1" applyAlignment="1">
      <alignment horizontal="center" vertical="center" wrapText="1"/>
    </xf>
    <xf numFmtId="0" fontId="11" fillId="0" borderId="0" xfId="0" applyFont="1">
      <alignment vertical="center"/>
    </xf>
    <xf numFmtId="0" fontId="5" fillId="0" borderId="46" xfId="0" applyFont="1" applyBorder="1" applyAlignment="1">
      <alignment horizontal="center" vertical="center"/>
    </xf>
    <xf numFmtId="0" fontId="12" fillId="0" borderId="0" xfId="0" applyFont="1" applyAlignment="1">
      <alignment horizontal="center" vertical="center"/>
    </xf>
    <xf numFmtId="0" fontId="4" fillId="0" borderId="47" xfId="0" applyFont="1" applyBorder="1">
      <alignment vertical="center"/>
    </xf>
    <xf numFmtId="0" fontId="4" fillId="0" borderId="45" xfId="0" applyFont="1" applyBorder="1">
      <alignment vertical="center"/>
    </xf>
    <xf numFmtId="0" fontId="9" fillId="0" borderId="48" xfId="1" applyNumberFormat="1" applyFont="1" applyFill="1" applyBorder="1" applyAlignment="1">
      <alignment horizontal="center" vertical="center" shrinkToFit="1"/>
    </xf>
    <xf numFmtId="0" fontId="9" fillId="0" borderId="36" xfId="1" applyNumberFormat="1" applyFont="1" applyFill="1" applyBorder="1" applyAlignment="1">
      <alignment horizontal="center" vertical="center" shrinkToFit="1"/>
    </xf>
    <xf numFmtId="0" fontId="9" fillId="0" borderId="32" xfId="1" applyNumberFormat="1" applyFont="1" applyFill="1" applyBorder="1" applyAlignment="1">
      <alignment horizontal="center" vertical="center" shrinkToFit="1"/>
    </xf>
    <xf numFmtId="0" fontId="9" fillId="0" borderId="34" xfId="1" applyNumberFormat="1" applyFont="1" applyFill="1" applyBorder="1" applyAlignment="1">
      <alignment horizontal="center" vertical="center" shrinkToFit="1"/>
    </xf>
    <xf numFmtId="0" fontId="9" fillId="0" borderId="49" xfId="0" applyFont="1" applyBorder="1" applyAlignment="1">
      <alignment horizontal="center" vertical="center" shrinkToFit="1"/>
    </xf>
    <xf numFmtId="0" fontId="9" fillId="0" borderId="33" xfId="1" applyNumberFormat="1" applyFont="1" applyFill="1" applyBorder="1" applyAlignment="1">
      <alignment horizontal="center" vertical="center" shrinkToFit="1"/>
    </xf>
    <xf numFmtId="0" fontId="4" fillId="0" borderId="20" xfId="0" applyFont="1" applyBorder="1" applyAlignment="1">
      <alignment vertical="center" shrinkToFit="1"/>
    </xf>
    <xf numFmtId="0" fontId="9" fillId="0" borderId="18"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6" xfId="0" applyFont="1" applyBorder="1" applyAlignment="1">
      <alignment horizontal="center" vertical="center" shrinkToFit="1"/>
    </xf>
    <xf numFmtId="0" fontId="10" fillId="0" borderId="51" xfId="0" applyFont="1" applyBorder="1" applyAlignment="1">
      <alignment vertical="center" wrapText="1"/>
    </xf>
    <xf numFmtId="178" fontId="9" fillId="0" borderId="46" xfId="1" applyNumberFormat="1" applyFont="1" applyFill="1" applyBorder="1" applyAlignment="1">
      <alignment horizontal="center" vertical="center" shrinkToFit="1"/>
    </xf>
    <xf numFmtId="178" fontId="9" fillId="0" borderId="37" xfId="1" applyNumberFormat="1" applyFont="1" applyFill="1" applyBorder="1" applyAlignment="1">
      <alignment horizontal="center" vertical="center" shrinkToFit="1"/>
    </xf>
    <xf numFmtId="178" fontId="9" fillId="0" borderId="35" xfId="1" applyNumberFormat="1" applyFont="1" applyFill="1" applyBorder="1" applyAlignment="1">
      <alignment horizontal="center" vertical="center" shrinkToFit="1"/>
    </xf>
    <xf numFmtId="178" fontId="9" fillId="0" borderId="50" xfId="1" applyNumberFormat="1" applyFont="1" applyFill="1" applyBorder="1" applyAlignment="1">
      <alignment horizontal="center" vertical="center" shrinkToFit="1"/>
    </xf>
    <xf numFmtId="0" fontId="6" fillId="0" borderId="25" xfId="0" applyFont="1" applyBorder="1">
      <alignment vertical="center"/>
    </xf>
    <xf numFmtId="0" fontId="6" fillId="0" borderId="23" xfId="0" applyFont="1" applyBorder="1">
      <alignment vertical="center"/>
    </xf>
    <xf numFmtId="0" fontId="9" fillId="0" borderId="6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40" xfId="0" applyFont="1" applyBorder="1" applyAlignment="1">
      <alignment horizontal="center" vertical="center" shrinkToFit="1"/>
    </xf>
    <xf numFmtId="0" fontId="4" fillId="0" borderId="0" xfId="0" applyFont="1" applyAlignment="1"/>
    <xf numFmtId="0" fontId="4" fillId="0" borderId="0" xfId="0" applyFont="1" applyAlignment="1">
      <alignment horizontal="right"/>
    </xf>
    <xf numFmtId="0" fontId="9" fillId="0" borderId="39" xfId="0" applyFont="1" applyBorder="1" applyAlignment="1">
      <alignment horizontal="center" vertical="center"/>
    </xf>
    <xf numFmtId="0" fontId="9" fillId="0" borderId="58" xfId="0" applyFont="1" applyBorder="1" applyAlignment="1">
      <alignment vertical="center" shrinkToFit="1"/>
    </xf>
    <xf numFmtId="9" fontId="9" fillId="0" borderId="63" xfId="1" applyFont="1" applyFill="1" applyBorder="1" applyAlignment="1">
      <alignment vertical="center" shrinkToFit="1"/>
    </xf>
    <xf numFmtId="0" fontId="9" fillId="0" borderId="64" xfId="0" applyFont="1" applyBorder="1" applyAlignment="1">
      <alignment horizontal="center" vertical="center" shrinkToFit="1"/>
    </xf>
    <xf numFmtId="178" fontId="9" fillId="0" borderId="5" xfId="1" applyNumberFormat="1" applyFont="1" applyFill="1" applyBorder="1" applyAlignment="1">
      <alignment vertical="center" shrinkToFit="1"/>
    </xf>
    <xf numFmtId="9" fontId="9" fillId="0" borderId="65" xfId="1" applyFont="1" applyFill="1" applyBorder="1" applyAlignment="1">
      <alignment vertical="center" shrinkToFit="1"/>
    </xf>
    <xf numFmtId="0" fontId="9" fillId="0" borderId="66" xfId="0" applyFont="1" applyBorder="1" applyAlignment="1">
      <alignment horizontal="center" vertical="center" shrinkToFit="1"/>
    </xf>
    <xf numFmtId="0" fontId="13" fillId="0" borderId="25" xfId="0" applyFont="1" applyBorder="1" applyAlignment="1">
      <alignment horizontal="right" vertical="center"/>
    </xf>
    <xf numFmtId="0" fontId="13" fillId="0" borderId="25" xfId="0" applyFont="1" applyBorder="1">
      <alignment vertical="center"/>
    </xf>
    <xf numFmtId="0" fontId="13" fillId="0" borderId="23" xfId="0" applyFont="1" applyBorder="1" applyAlignment="1">
      <alignment horizontal="right" vertical="center"/>
    </xf>
    <xf numFmtId="0" fontId="13" fillId="0" borderId="23" xfId="0" applyFont="1" applyBorder="1">
      <alignment vertical="center"/>
    </xf>
    <xf numFmtId="0" fontId="3" fillId="0" borderId="25" xfId="0" applyFont="1" applyBorder="1">
      <alignment vertical="center"/>
    </xf>
    <xf numFmtId="0" fontId="5" fillId="0" borderId="0" xfId="0" applyFont="1" applyAlignment="1">
      <alignment horizontal="center" vertical="center" textRotation="255"/>
    </xf>
    <xf numFmtId="177" fontId="9"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1" applyNumberFormat="1" applyFont="1" applyFill="1" applyBorder="1" applyAlignment="1">
      <alignment horizontal="center" vertical="center" shrinkToFit="1"/>
    </xf>
    <xf numFmtId="178" fontId="9" fillId="0" borderId="0" xfId="1" applyNumberFormat="1" applyFont="1" applyFill="1" applyBorder="1" applyAlignment="1">
      <alignment horizontal="center" vertical="center" shrinkToFit="1"/>
    </xf>
    <xf numFmtId="0" fontId="16" fillId="0" borderId="40" xfId="0" applyFont="1" applyBorder="1" applyAlignment="1">
      <alignment horizontal="center" vertical="center" shrinkToFit="1"/>
    </xf>
    <xf numFmtId="0" fontId="17" fillId="0" borderId="58" xfId="0" applyFont="1" applyBorder="1" applyAlignment="1">
      <alignment vertical="center" shrinkToFit="1"/>
    </xf>
    <xf numFmtId="0" fontId="18" fillId="0" borderId="45" xfId="0" applyFont="1" applyBorder="1">
      <alignment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16" fillId="0" borderId="37" xfId="0" applyFont="1" applyBorder="1" applyAlignment="1">
      <alignment horizontal="center" vertical="center"/>
    </xf>
    <xf numFmtId="0" fontId="8" fillId="0" borderId="1" xfId="0" applyFont="1" applyBorder="1" applyAlignment="1">
      <alignment vertical="center" wrapText="1" shrinkToFit="1"/>
    </xf>
    <xf numFmtId="0" fontId="5" fillId="0" borderId="0" xfId="0" applyFont="1" applyAlignment="1">
      <alignment horizontal="center" vertical="center"/>
    </xf>
    <xf numFmtId="9" fontId="17" fillId="0" borderId="33" xfId="1" applyFont="1" applyFill="1" applyBorder="1" applyAlignment="1">
      <alignment horizontal="center" vertical="center" shrinkToFit="1"/>
    </xf>
    <xf numFmtId="0" fontId="9" fillId="0" borderId="42" xfId="0" applyFont="1" applyBorder="1" applyAlignment="1">
      <alignment horizontal="center" vertical="center" shrinkToFit="1"/>
    </xf>
    <xf numFmtId="9" fontId="9" fillId="0" borderId="13" xfId="1" applyFont="1" applyFill="1" applyBorder="1" applyAlignment="1">
      <alignment horizontal="center" vertical="center" shrinkToFit="1"/>
    </xf>
    <xf numFmtId="9" fontId="9" fillId="0" borderId="33" xfId="1" applyFont="1" applyFill="1" applyBorder="1" applyAlignment="1">
      <alignment horizontal="center" vertical="center" shrinkToFit="1"/>
    </xf>
    <xf numFmtId="0" fontId="9" fillId="0" borderId="3" xfId="0" applyFont="1" applyBorder="1" applyAlignment="1">
      <alignment horizontal="center" vertical="center" shrinkToFit="1"/>
    </xf>
    <xf numFmtId="9" fontId="9" fillId="0" borderId="5" xfId="1" applyFont="1" applyFill="1" applyBorder="1" applyAlignment="1">
      <alignment horizontal="center" vertical="center" shrinkToFit="1"/>
    </xf>
    <xf numFmtId="9" fontId="9" fillId="0" borderId="5" xfId="1" applyFont="1" applyFill="1" applyBorder="1" applyAlignment="1">
      <alignment horizontal="center" vertical="center" shrinkToFit="1"/>
    </xf>
    <xf numFmtId="9" fontId="9" fillId="0" borderId="1" xfId="1" applyFont="1" applyFill="1" applyBorder="1" applyAlignment="1">
      <alignment horizontal="center" vertical="center" shrinkToFit="1"/>
    </xf>
    <xf numFmtId="0" fontId="9" fillId="0" borderId="57"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46" xfId="0" applyFont="1" applyBorder="1" applyAlignment="1">
      <alignment horizontal="center" vertical="center" shrinkToFit="1"/>
    </xf>
    <xf numFmtId="178" fontId="9" fillId="2" borderId="52" xfId="1" applyNumberFormat="1" applyFont="1" applyFill="1" applyBorder="1" applyAlignment="1">
      <alignment horizontal="center" vertical="center" shrinkToFit="1"/>
    </xf>
    <xf numFmtId="9" fontId="9" fillId="0" borderId="33" xfId="1" applyFont="1" applyFill="1" applyBorder="1" applyAlignment="1">
      <alignment horizontal="center" vertical="center" shrinkToFit="1"/>
    </xf>
    <xf numFmtId="9" fontId="9" fillId="0" borderId="35" xfId="1" applyFont="1" applyFill="1" applyBorder="1" applyAlignment="1">
      <alignment horizontal="center" vertical="center" shrinkToFit="1"/>
    </xf>
    <xf numFmtId="0" fontId="16" fillId="0" borderId="57"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46" xfId="0" applyFont="1" applyBorder="1" applyAlignment="1">
      <alignment horizontal="center" vertical="center" shrinkToFit="1"/>
    </xf>
    <xf numFmtId="178" fontId="17" fillId="0" borderId="52" xfId="1" applyNumberFormat="1" applyFont="1" applyFill="1" applyBorder="1" applyAlignment="1">
      <alignment horizontal="center" vertical="center" shrinkToFit="1"/>
    </xf>
    <xf numFmtId="9" fontId="17" fillId="0" borderId="33" xfId="1" applyFont="1" applyFill="1" applyBorder="1" applyAlignment="1">
      <alignment horizontal="center" vertical="center" shrinkToFit="1"/>
    </xf>
    <xf numFmtId="9" fontId="17" fillId="0" borderId="35" xfId="1" applyFont="1" applyFill="1" applyBorder="1" applyAlignment="1">
      <alignment horizontal="center" vertical="center" shrinkToFit="1"/>
    </xf>
    <xf numFmtId="0" fontId="14" fillId="0" borderId="9" xfId="0" applyFont="1" applyBorder="1" applyAlignment="1">
      <alignment horizontal="center" vertical="center" textRotation="255" shrinkToFit="1"/>
    </xf>
    <xf numFmtId="0" fontId="14" fillId="0" borderId="22" xfId="0" applyFont="1" applyBorder="1" applyAlignment="1">
      <alignment horizontal="center" vertical="center" textRotation="255" shrinkToFit="1"/>
    </xf>
    <xf numFmtId="0" fontId="14" fillId="0" borderId="12" xfId="0" applyFont="1" applyBorder="1" applyAlignment="1">
      <alignment horizontal="center" vertical="center" textRotation="255" shrinkToFit="1"/>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9" xfId="0" applyFont="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0" borderId="58"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42" xfId="0" applyFont="1" applyBorder="1" applyAlignment="1">
      <alignment horizontal="center" vertical="center" shrinkToFit="1"/>
    </xf>
    <xf numFmtId="178" fontId="9" fillId="2" borderId="25" xfId="1" applyNumberFormat="1" applyFont="1" applyFill="1" applyBorder="1" applyAlignment="1">
      <alignment horizontal="center" vertical="center" shrinkToFit="1"/>
    </xf>
    <xf numFmtId="9" fontId="9" fillId="0" borderId="13" xfId="1" applyFont="1" applyFill="1" applyBorder="1" applyAlignment="1">
      <alignment horizontal="center" vertical="center" shrinkToFit="1"/>
    </xf>
    <xf numFmtId="9" fontId="9" fillId="0" borderId="14" xfId="1"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3" xfId="0" applyFont="1" applyBorder="1" applyAlignment="1">
      <alignment horizontal="center" vertical="center" shrinkToFit="1"/>
    </xf>
    <xf numFmtId="178" fontId="9" fillId="2" borderId="23" xfId="1" applyNumberFormat="1" applyFont="1" applyFill="1" applyBorder="1" applyAlignment="1">
      <alignment horizontal="center" vertical="center" shrinkToFit="1"/>
    </xf>
    <xf numFmtId="0" fontId="5" fillId="0" borderId="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177" fontId="9" fillId="0" borderId="4"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6" fontId="9" fillId="0" borderId="3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37" xfId="0" applyNumberFormat="1" applyFont="1" applyBorder="1" applyAlignment="1">
      <alignment horizontal="center" vertical="center" shrinkToFit="1"/>
    </xf>
    <xf numFmtId="176" fontId="9" fillId="0" borderId="52" xfId="0" applyNumberFormat="1" applyFont="1" applyBorder="1" applyAlignment="1">
      <alignment horizontal="center" vertical="center" shrinkToFit="1"/>
    </xf>
    <xf numFmtId="176" fontId="9" fillId="0" borderId="56" xfId="0" applyNumberFormat="1" applyFont="1" applyBorder="1" applyAlignment="1">
      <alignment horizontal="center" vertical="center" shrinkToFit="1"/>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44"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Alignment="1">
      <alignment horizontal="center" vertical="center"/>
    </xf>
    <xf numFmtId="0" fontId="6" fillId="0" borderId="25" xfId="0" applyFont="1" applyBorder="1" applyAlignment="1">
      <alignment horizontal="right"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5" fillId="0" borderId="38" xfId="0" applyFont="1" applyBorder="1" applyAlignment="1">
      <alignment horizontal="center" vertical="center" wrapText="1"/>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4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color rgb="FF0000FF"/>
      <color rgb="FFFFFFCC"/>
      <color rgb="FFFFFF99"/>
      <color rgb="FF3366FF"/>
      <color rgb="FFFFFF66"/>
      <color rgb="FFFFD5FF"/>
      <color rgb="FFFFE5FF"/>
      <color rgb="FFFFE59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603247</xdr:colOff>
      <xdr:row>11</xdr:row>
      <xdr:rowOff>244979</xdr:rowOff>
    </xdr:from>
    <xdr:to>
      <xdr:col>43</xdr:col>
      <xdr:colOff>431873</xdr:colOff>
      <xdr:row>15</xdr:row>
      <xdr:rowOff>209261</xdr:rowOff>
    </xdr:to>
    <xdr:sp macro="" textlink="">
      <xdr:nvSpPr>
        <xdr:cNvPr id="2" name="吹き出し: 四角形 1">
          <a:extLst>
            <a:ext uri="{FF2B5EF4-FFF2-40B4-BE49-F238E27FC236}">
              <a16:creationId xmlns:a16="http://schemas.microsoft.com/office/drawing/2014/main" id="{960C5628-1021-4910-8DE2-7183D7300828}"/>
            </a:ext>
          </a:extLst>
        </xdr:cNvPr>
        <xdr:cNvSpPr/>
      </xdr:nvSpPr>
      <xdr:spPr>
        <a:xfrm>
          <a:off x="19138897" y="4607429"/>
          <a:ext cx="6000826" cy="1869282"/>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④計測日を決定後、計測日に日付、入場下請企業、入場技能者情報等を入力して報告する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⑤下段の登録状況は、計測日の状況、累計登録率が過去の単純平均かを確認すること</a:t>
          </a:r>
          <a:endParaRPr kumimoji="1" lang="en-US" altLang="ja-JP" sz="1100">
            <a:solidFill>
              <a:srgbClr val="FF0000"/>
            </a:solidFill>
          </a:endParaRPr>
        </a:p>
        <a:p>
          <a:pPr algn="l"/>
          <a:r>
            <a:rPr kumimoji="1" lang="ja-JP" altLang="en-US" sz="1100">
              <a:solidFill>
                <a:srgbClr val="FF0000"/>
              </a:solidFill>
            </a:rPr>
            <a:t>⑥右下の最終結果は、最終登録率（黄色ハッチ部）のみを手入力する</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603247</xdr:colOff>
      <xdr:row>11</xdr:row>
      <xdr:rowOff>244979</xdr:rowOff>
    </xdr:from>
    <xdr:to>
      <xdr:col>43</xdr:col>
      <xdr:colOff>431873</xdr:colOff>
      <xdr:row>15</xdr:row>
      <xdr:rowOff>209261</xdr:rowOff>
    </xdr:to>
    <xdr:sp macro="" textlink="">
      <xdr:nvSpPr>
        <xdr:cNvPr id="2" name="吹き出し: 四角形 1">
          <a:extLst>
            <a:ext uri="{FF2B5EF4-FFF2-40B4-BE49-F238E27FC236}">
              <a16:creationId xmlns:a16="http://schemas.microsoft.com/office/drawing/2014/main" id="{A7F623D8-6F71-4B89-83C3-01D9C26D48E5}"/>
            </a:ext>
          </a:extLst>
        </xdr:cNvPr>
        <xdr:cNvSpPr/>
      </xdr:nvSpPr>
      <xdr:spPr>
        <a:xfrm>
          <a:off x="19138897" y="4607429"/>
          <a:ext cx="6000826" cy="1869282"/>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④計測日を決定後、計測日に日付、入場下請企業、入場技能者情報等を入力して報告する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⑤下段の登録状況は、計測日の状況、累計登録率が過去の単純平均かを確認すること</a:t>
          </a:r>
          <a:endParaRPr kumimoji="1" lang="en-US" altLang="ja-JP" sz="1100">
            <a:solidFill>
              <a:srgbClr val="FF0000"/>
            </a:solidFill>
          </a:endParaRPr>
        </a:p>
        <a:p>
          <a:pPr algn="l"/>
          <a:r>
            <a:rPr kumimoji="1" lang="ja-JP" altLang="en-US" sz="1100">
              <a:solidFill>
                <a:srgbClr val="FF0000"/>
              </a:solidFill>
            </a:rPr>
            <a:t>⑥右下の最終結果は、最終登録率（黄色ハッチ部）のみを手入力する</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603247</xdr:colOff>
      <xdr:row>11</xdr:row>
      <xdr:rowOff>244979</xdr:rowOff>
    </xdr:from>
    <xdr:to>
      <xdr:col>43</xdr:col>
      <xdr:colOff>431873</xdr:colOff>
      <xdr:row>15</xdr:row>
      <xdr:rowOff>209261</xdr:rowOff>
    </xdr:to>
    <xdr:sp macro="" textlink="">
      <xdr:nvSpPr>
        <xdr:cNvPr id="2" name="吹き出し: 四角形 1">
          <a:extLst>
            <a:ext uri="{FF2B5EF4-FFF2-40B4-BE49-F238E27FC236}">
              <a16:creationId xmlns:a16="http://schemas.microsoft.com/office/drawing/2014/main" id="{F5F77962-E3EA-4D93-9D18-C6286DF0CB68}"/>
            </a:ext>
          </a:extLst>
        </xdr:cNvPr>
        <xdr:cNvSpPr/>
      </xdr:nvSpPr>
      <xdr:spPr>
        <a:xfrm>
          <a:off x="19138897" y="4607429"/>
          <a:ext cx="6000826" cy="1869282"/>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④計測日を決定後、計測日に日付、入場下請企業、入場技能者情報等を入力して報告する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⑤下段の登録状況は、計測日の状況、累計登録率が過去の単純平均かを確認すること</a:t>
          </a:r>
          <a:endParaRPr kumimoji="1" lang="en-US" altLang="ja-JP" sz="1100">
            <a:solidFill>
              <a:srgbClr val="FF0000"/>
            </a:solidFill>
          </a:endParaRPr>
        </a:p>
        <a:p>
          <a:pPr algn="l"/>
          <a:r>
            <a:rPr kumimoji="1" lang="ja-JP" altLang="en-US" sz="1100">
              <a:solidFill>
                <a:srgbClr val="FF0000"/>
              </a:solidFill>
            </a:rPr>
            <a:t>⑥右下の最終結果は、最終登録率（黄色ハッチ部）のみを手入力する</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47BE-FB11-4C05-89C7-FF4A24E51F0C}">
  <sheetPr>
    <tabColor rgb="FFFF0000"/>
    <pageSetUpPr fitToPage="1"/>
  </sheetPr>
  <dimension ref="B1:AG28"/>
  <sheetViews>
    <sheetView tabSelected="1" view="pageBreakPreview" topLeftCell="A9" zoomScale="66" zoomScaleNormal="90" zoomScaleSheetLayoutView="66" workbookViewId="0">
      <selection activeCell="C24" sqref="C24"/>
    </sheetView>
  </sheetViews>
  <sheetFormatPr defaultColWidth="9" defaultRowHeight="14.25" customHeight="1" x14ac:dyDescent="0.4"/>
  <cols>
    <col min="1" max="1" width="0.875" style="1" customWidth="1"/>
    <col min="2" max="2" width="5.375" style="94" customWidth="1"/>
    <col min="3" max="3" width="12" style="1" customWidth="1"/>
    <col min="4" max="6" width="16.875" style="1" customWidth="1"/>
    <col min="7" max="7" width="9" style="1" bestFit="1" customWidth="1"/>
    <col min="8" max="9" width="7.25" style="1" customWidth="1"/>
    <col min="10" max="12" width="5.5" style="1" customWidth="1"/>
    <col min="13" max="14" width="7.25" style="1" customWidth="1"/>
    <col min="15" max="17" width="5.5" style="1" customWidth="1"/>
    <col min="18" max="19" width="7.25" style="1" customWidth="1"/>
    <col min="20" max="22" width="5.5" style="1" customWidth="1"/>
    <col min="23" max="24" width="7.25" style="1" customWidth="1"/>
    <col min="25" max="27" width="5.5" style="1" customWidth="1"/>
    <col min="28" max="29" width="7.25" style="1" customWidth="1"/>
    <col min="30" max="30" width="5.5" style="1" customWidth="1"/>
    <col min="31" max="31" width="6" style="1" customWidth="1"/>
    <col min="32" max="32" width="5.5" style="1" customWidth="1"/>
    <col min="33" max="33" width="8.875" style="1" customWidth="1"/>
    <col min="34" max="34" width="1" style="1" customWidth="1"/>
    <col min="35" max="16384" width="9" style="1"/>
  </cols>
  <sheetData>
    <row r="1" spans="2:33" ht="6" customHeight="1" x14ac:dyDescent="0.4"/>
    <row r="2" spans="2:33" s="39" customFormat="1" ht="31.5" customHeight="1" x14ac:dyDescent="0.4">
      <c r="B2" s="80"/>
      <c r="C2" s="76" t="s">
        <v>40</v>
      </c>
      <c r="D2" s="77"/>
      <c r="E2" s="77"/>
      <c r="F2" s="61"/>
      <c r="G2" s="61"/>
      <c r="H2" s="154" t="s">
        <v>63</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row>
    <row r="3" spans="2:33" s="3" customFormat="1" ht="31.5" customHeight="1" x14ac:dyDescent="0.4">
      <c r="B3" s="62"/>
      <c r="C3" s="78" t="s">
        <v>41</v>
      </c>
      <c r="D3" s="79"/>
      <c r="E3" s="79"/>
      <c r="F3" s="62"/>
      <c r="G3" s="62"/>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2:33" s="3" customFormat="1" ht="31.5" customHeight="1" x14ac:dyDescent="0.4">
      <c r="B4" s="61"/>
      <c r="C4" s="78" t="s">
        <v>52</v>
      </c>
      <c r="D4" s="79"/>
      <c r="E4" s="79"/>
      <c r="F4" s="62"/>
      <c r="G4" s="62"/>
      <c r="H4" s="17"/>
      <c r="I4" s="155" t="s">
        <v>59</v>
      </c>
      <c r="J4" s="155"/>
      <c r="K4" s="155"/>
      <c r="L4" s="155"/>
      <c r="M4" s="155"/>
      <c r="N4" s="61" t="s">
        <v>58</v>
      </c>
      <c r="O4" s="61"/>
      <c r="P4" s="61"/>
      <c r="Q4" s="61"/>
      <c r="R4" s="61"/>
      <c r="S4" s="61"/>
      <c r="T4" s="61"/>
      <c r="U4" s="61"/>
      <c r="V4" s="17"/>
      <c r="W4" s="17"/>
      <c r="X4" s="17"/>
      <c r="Y4" s="17"/>
      <c r="Z4" s="17"/>
      <c r="AA4" s="17"/>
      <c r="AB4" s="17"/>
      <c r="AC4" s="17"/>
      <c r="AD4" s="17"/>
      <c r="AE4" s="17"/>
      <c r="AF4" s="17"/>
      <c r="AG4" s="17"/>
    </row>
    <row r="5" spans="2:33" ht="18" customHeight="1" thickBot="1" x14ac:dyDescent="0.45">
      <c r="AG5" s="18" t="s">
        <v>83</v>
      </c>
    </row>
    <row r="6" spans="2:33" s="41" customFormat="1" ht="25.5" customHeight="1" thickBot="1" x14ac:dyDescent="0.45">
      <c r="B6" s="156" t="s">
        <v>2</v>
      </c>
      <c r="C6" s="159" t="s">
        <v>28</v>
      </c>
      <c r="D6" s="160"/>
      <c r="E6" s="160"/>
      <c r="F6" s="161"/>
      <c r="G6" s="162" t="s">
        <v>64</v>
      </c>
      <c r="H6" s="159" t="s">
        <v>27</v>
      </c>
      <c r="I6" s="160"/>
      <c r="J6" s="160"/>
      <c r="K6" s="160"/>
      <c r="L6" s="160"/>
      <c r="M6" s="160"/>
      <c r="N6" s="160"/>
      <c r="O6" s="160"/>
      <c r="P6" s="160"/>
      <c r="Q6" s="160"/>
      <c r="R6" s="160"/>
      <c r="S6" s="160"/>
      <c r="T6" s="160"/>
      <c r="U6" s="160"/>
      <c r="V6" s="160"/>
      <c r="W6" s="160"/>
      <c r="X6" s="160"/>
      <c r="Y6" s="160"/>
      <c r="Z6" s="160"/>
      <c r="AA6" s="160"/>
      <c r="AB6" s="160"/>
      <c r="AC6" s="160"/>
      <c r="AD6" s="160"/>
      <c r="AE6" s="160"/>
      <c r="AF6" s="161"/>
      <c r="AG6" s="162" t="s">
        <v>9</v>
      </c>
    </row>
    <row r="7" spans="2:33" s="2" customFormat="1" ht="21.75" customHeight="1" x14ac:dyDescent="0.4">
      <c r="B7" s="157"/>
      <c r="C7" s="166" t="s">
        <v>3</v>
      </c>
      <c r="D7" s="168" t="s">
        <v>73</v>
      </c>
      <c r="E7" s="169"/>
      <c r="F7" s="170"/>
      <c r="G7" s="163"/>
      <c r="H7" s="148" t="s">
        <v>53</v>
      </c>
      <c r="I7" s="149"/>
      <c r="J7" s="149"/>
      <c r="K7" s="149"/>
      <c r="L7" s="150"/>
      <c r="M7" s="148" t="s">
        <v>54</v>
      </c>
      <c r="N7" s="149"/>
      <c r="O7" s="149"/>
      <c r="P7" s="149"/>
      <c r="Q7" s="150"/>
      <c r="R7" s="148" t="s">
        <v>55</v>
      </c>
      <c r="S7" s="149"/>
      <c r="T7" s="149"/>
      <c r="U7" s="149"/>
      <c r="V7" s="150"/>
      <c r="W7" s="148" t="s">
        <v>56</v>
      </c>
      <c r="X7" s="149"/>
      <c r="Y7" s="149"/>
      <c r="Z7" s="149"/>
      <c r="AA7" s="150"/>
      <c r="AB7" s="148" t="s">
        <v>57</v>
      </c>
      <c r="AC7" s="149"/>
      <c r="AD7" s="149"/>
      <c r="AE7" s="149"/>
      <c r="AF7" s="150"/>
      <c r="AG7" s="163"/>
    </row>
    <row r="8" spans="2:33" s="2" customFormat="1" ht="34.5" customHeight="1" x14ac:dyDescent="0.4">
      <c r="B8" s="157"/>
      <c r="C8" s="166"/>
      <c r="D8" s="171"/>
      <c r="E8" s="172"/>
      <c r="F8" s="173"/>
      <c r="G8" s="164"/>
      <c r="H8" s="19" t="s">
        <v>13</v>
      </c>
      <c r="I8" s="20" t="s">
        <v>14</v>
      </c>
      <c r="J8" s="151" t="s">
        <v>16</v>
      </c>
      <c r="K8" s="152"/>
      <c r="L8" s="153"/>
      <c r="M8" s="19" t="s">
        <v>13</v>
      </c>
      <c r="N8" s="20" t="s">
        <v>14</v>
      </c>
      <c r="O8" s="151" t="s">
        <v>16</v>
      </c>
      <c r="P8" s="152"/>
      <c r="Q8" s="153"/>
      <c r="R8" s="19" t="s">
        <v>13</v>
      </c>
      <c r="S8" s="20" t="s">
        <v>14</v>
      </c>
      <c r="T8" s="151" t="s">
        <v>16</v>
      </c>
      <c r="U8" s="152"/>
      <c r="V8" s="153"/>
      <c r="W8" s="19" t="s">
        <v>13</v>
      </c>
      <c r="X8" s="20" t="s">
        <v>14</v>
      </c>
      <c r="Y8" s="151" t="s">
        <v>16</v>
      </c>
      <c r="Z8" s="152"/>
      <c r="AA8" s="153"/>
      <c r="AB8" s="19" t="s">
        <v>13</v>
      </c>
      <c r="AC8" s="20" t="s">
        <v>14</v>
      </c>
      <c r="AD8" s="151" t="s">
        <v>16</v>
      </c>
      <c r="AE8" s="152"/>
      <c r="AF8" s="153"/>
      <c r="AG8" s="163"/>
    </row>
    <row r="9" spans="2:33" s="2" customFormat="1" ht="68.25" customHeight="1" thickBot="1" x14ac:dyDescent="0.45">
      <c r="B9" s="158"/>
      <c r="C9" s="167"/>
      <c r="D9" s="40" t="s">
        <v>70</v>
      </c>
      <c r="E9" s="34" t="s">
        <v>71</v>
      </c>
      <c r="F9" s="35" t="s">
        <v>72</v>
      </c>
      <c r="G9" s="38" t="s">
        <v>23</v>
      </c>
      <c r="H9" s="31" t="s">
        <v>23</v>
      </c>
      <c r="I9" s="32" t="s">
        <v>23</v>
      </c>
      <c r="J9" s="33" t="s">
        <v>24</v>
      </c>
      <c r="K9" s="33" t="s">
        <v>25</v>
      </c>
      <c r="L9" s="30" t="s">
        <v>26</v>
      </c>
      <c r="M9" s="31" t="s">
        <v>23</v>
      </c>
      <c r="N9" s="32" t="s">
        <v>23</v>
      </c>
      <c r="O9" s="33" t="s">
        <v>24</v>
      </c>
      <c r="P9" s="33" t="s">
        <v>25</v>
      </c>
      <c r="Q9" s="30" t="s">
        <v>26</v>
      </c>
      <c r="R9" s="31" t="s">
        <v>23</v>
      </c>
      <c r="S9" s="32" t="s">
        <v>23</v>
      </c>
      <c r="T9" s="33" t="s">
        <v>24</v>
      </c>
      <c r="U9" s="33" t="s">
        <v>25</v>
      </c>
      <c r="V9" s="30" t="s">
        <v>26</v>
      </c>
      <c r="W9" s="31" t="s">
        <v>23</v>
      </c>
      <c r="X9" s="32" t="s">
        <v>23</v>
      </c>
      <c r="Y9" s="33" t="s">
        <v>24</v>
      </c>
      <c r="Z9" s="33" t="s">
        <v>25</v>
      </c>
      <c r="AA9" s="30" t="s">
        <v>26</v>
      </c>
      <c r="AB9" s="31" t="s">
        <v>23</v>
      </c>
      <c r="AC9" s="32" t="s">
        <v>23</v>
      </c>
      <c r="AD9" s="33" t="s">
        <v>24</v>
      </c>
      <c r="AE9" s="33" t="s">
        <v>25</v>
      </c>
      <c r="AF9" s="30" t="s">
        <v>26</v>
      </c>
      <c r="AG9" s="165"/>
    </row>
    <row r="10" spans="2:33" ht="37.5" customHeight="1" x14ac:dyDescent="0.4">
      <c r="B10" s="15" t="s">
        <v>11</v>
      </c>
      <c r="C10" s="29"/>
      <c r="D10" s="11"/>
      <c r="E10" s="4"/>
      <c r="F10" s="12"/>
      <c r="G10" s="36"/>
      <c r="H10" s="27"/>
      <c r="I10" s="99"/>
      <c r="J10" s="21"/>
      <c r="K10" s="22"/>
      <c r="L10" s="23"/>
      <c r="M10" s="27"/>
      <c r="N10" s="99"/>
      <c r="O10" s="21"/>
      <c r="P10" s="22"/>
      <c r="Q10" s="23"/>
      <c r="R10" s="27"/>
      <c r="S10" s="99"/>
      <c r="T10" s="21"/>
      <c r="U10" s="22"/>
      <c r="V10" s="23"/>
      <c r="W10" s="27"/>
      <c r="X10" s="96"/>
      <c r="Y10" s="21"/>
      <c r="Z10" s="22"/>
      <c r="AA10" s="23"/>
      <c r="AB10" s="27"/>
      <c r="AC10" s="96"/>
      <c r="AD10" s="21"/>
      <c r="AE10" s="22"/>
      <c r="AF10" s="23"/>
      <c r="AG10" s="13"/>
    </row>
    <row r="11" spans="2:33" ht="37.5" customHeight="1" x14ac:dyDescent="0.4">
      <c r="B11" s="16" t="s">
        <v>10</v>
      </c>
      <c r="C11" s="29"/>
      <c r="D11" s="11"/>
      <c r="E11" s="11"/>
      <c r="F11" s="6"/>
      <c r="G11" s="37"/>
      <c r="H11" s="28"/>
      <c r="I11" s="99"/>
      <c r="J11" s="21"/>
      <c r="K11" s="22"/>
      <c r="L11" s="23"/>
      <c r="M11" s="28"/>
      <c r="N11" s="99"/>
      <c r="O11" s="24"/>
      <c r="P11" s="25"/>
      <c r="Q11" s="26"/>
      <c r="R11" s="28"/>
      <c r="S11" s="99"/>
      <c r="T11" s="24"/>
      <c r="U11" s="25"/>
      <c r="V11" s="26"/>
      <c r="W11" s="28"/>
      <c r="X11" s="99"/>
      <c r="Y11" s="24"/>
      <c r="Z11" s="25"/>
      <c r="AA11" s="26"/>
      <c r="AB11" s="28"/>
      <c r="AC11" s="99"/>
      <c r="AD11" s="24"/>
      <c r="AE11" s="25"/>
      <c r="AF11" s="26"/>
      <c r="AG11" s="7"/>
    </row>
    <row r="12" spans="2:33" ht="37.5" customHeight="1" x14ac:dyDescent="0.4">
      <c r="B12" s="16" t="s">
        <v>17</v>
      </c>
      <c r="C12" s="10"/>
      <c r="D12" s="5"/>
      <c r="E12" s="5"/>
      <c r="F12" s="6"/>
      <c r="G12" s="37"/>
      <c r="H12" s="28"/>
      <c r="I12" s="99"/>
      <c r="J12" s="24"/>
      <c r="K12" s="25"/>
      <c r="L12" s="26"/>
      <c r="M12" s="28"/>
      <c r="N12" s="99"/>
      <c r="O12" s="24"/>
      <c r="P12" s="25"/>
      <c r="Q12" s="26"/>
      <c r="R12" s="28"/>
      <c r="S12" s="99"/>
      <c r="T12" s="24"/>
      <c r="U12" s="25"/>
      <c r="V12" s="26"/>
      <c r="W12" s="28"/>
      <c r="X12" s="99"/>
      <c r="Y12" s="24"/>
      <c r="Z12" s="25"/>
      <c r="AA12" s="26"/>
      <c r="AB12" s="28"/>
      <c r="AC12" s="99"/>
      <c r="AD12" s="24"/>
      <c r="AE12" s="25"/>
      <c r="AF12" s="26"/>
      <c r="AG12" s="7"/>
    </row>
    <row r="13" spans="2:33" ht="37.5" customHeight="1" x14ac:dyDescent="0.4">
      <c r="B13" s="16" t="s">
        <v>18</v>
      </c>
      <c r="C13" s="10"/>
      <c r="D13" s="93"/>
      <c r="E13" s="93"/>
      <c r="F13" s="6"/>
      <c r="G13" s="37"/>
      <c r="H13" s="28"/>
      <c r="I13" s="99"/>
      <c r="J13" s="24"/>
      <c r="K13" s="25"/>
      <c r="L13" s="26"/>
      <c r="M13" s="28"/>
      <c r="N13" s="99"/>
      <c r="O13" s="24"/>
      <c r="P13" s="25"/>
      <c r="Q13" s="26"/>
      <c r="R13" s="28"/>
      <c r="S13" s="99"/>
      <c r="T13" s="24"/>
      <c r="U13" s="25"/>
      <c r="V13" s="26"/>
      <c r="W13" s="28"/>
      <c r="X13" s="99"/>
      <c r="Y13" s="24"/>
      <c r="Z13" s="25"/>
      <c r="AA13" s="26"/>
      <c r="AB13" s="28"/>
      <c r="AC13" s="99"/>
      <c r="AD13" s="24"/>
      <c r="AE13" s="25"/>
      <c r="AF13" s="26"/>
      <c r="AG13" s="14"/>
    </row>
    <row r="14" spans="2:33" ht="37.5" customHeight="1" x14ac:dyDescent="0.4">
      <c r="B14" s="16" t="s">
        <v>19</v>
      </c>
      <c r="C14" s="8"/>
      <c r="D14" s="5"/>
      <c r="E14" s="5"/>
      <c r="F14" s="6"/>
      <c r="G14" s="37"/>
      <c r="H14" s="28"/>
      <c r="I14" s="99"/>
      <c r="J14" s="24"/>
      <c r="K14" s="25"/>
      <c r="L14" s="26"/>
      <c r="M14" s="28"/>
      <c r="N14" s="99"/>
      <c r="O14" s="24"/>
      <c r="P14" s="25"/>
      <c r="Q14" s="26"/>
      <c r="R14" s="28"/>
      <c r="S14" s="99"/>
      <c r="T14" s="24"/>
      <c r="U14" s="25"/>
      <c r="V14" s="26"/>
      <c r="W14" s="28"/>
      <c r="X14" s="99"/>
      <c r="Y14" s="24"/>
      <c r="Z14" s="25"/>
      <c r="AA14" s="26"/>
      <c r="AB14" s="28"/>
      <c r="AC14" s="99"/>
      <c r="AD14" s="24"/>
      <c r="AE14" s="25"/>
      <c r="AF14" s="26"/>
      <c r="AG14" s="14"/>
    </row>
    <row r="15" spans="2:33" ht="37.5" customHeight="1" x14ac:dyDescent="0.4">
      <c r="B15" s="16" t="s">
        <v>20</v>
      </c>
      <c r="C15" s="10"/>
      <c r="D15" s="5"/>
      <c r="E15" s="5"/>
      <c r="F15" s="5"/>
      <c r="G15" s="37"/>
      <c r="H15" s="28"/>
      <c r="I15" s="99"/>
      <c r="J15" s="24"/>
      <c r="K15" s="25"/>
      <c r="L15" s="26"/>
      <c r="M15" s="28"/>
      <c r="N15" s="99"/>
      <c r="O15" s="24"/>
      <c r="P15" s="25"/>
      <c r="Q15" s="26"/>
      <c r="R15" s="28"/>
      <c r="S15" s="99"/>
      <c r="T15" s="24"/>
      <c r="U15" s="25"/>
      <c r="V15" s="26"/>
      <c r="W15" s="28"/>
      <c r="X15" s="99"/>
      <c r="Y15" s="24"/>
      <c r="Z15" s="25"/>
      <c r="AA15" s="26"/>
      <c r="AB15" s="28"/>
      <c r="AC15" s="99"/>
      <c r="AD15" s="24"/>
      <c r="AE15" s="25"/>
      <c r="AF15" s="26"/>
      <c r="AG15" s="7"/>
    </row>
    <row r="16" spans="2:33" ht="37.5" customHeight="1" x14ac:dyDescent="0.4">
      <c r="B16" s="16" t="s">
        <v>12</v>
      </c>
      <c r="C16" s="8"/>
      <c r="D16" s="5"/>
      <c r="E16" s="5"/>
      <c r="F16" s="6"/>
      <c r="G16" s="37"/>
      <c r="H16" s="28"/>
      <c r="I16" s="99"/>
      <c r="J16" s="24"/>
      <c r="K16" s="25"/>
      <c r="L16" s="26"/>
      <c r="M16" s="28"/>
      <c r="N16" s="99"/>
      <c r="O16" s="24"/>
      <c r="P16" s="25"/>
      <c r="Q16" s="26"/>
      <c r="R16" s="28"/>
      <c r="S16" s="99"/>
      <c r="T16" s="24"/>
      <c r="U16" s="25"/>
      <c r="V16" s="26"/>
      <c r="W16" s="28"/>
      <c r="X16" s="99"/>
      <c r="Y16" s="24"/>
      <c r="Z16" s="25"/>
      <c r="AA16" s="26"/>
      <c r="AB16" s="28"/>
      <c r="AC16" s="99"/>
      <c r="AD16" s="24"/>
      <c r="AE16" s="25"/>
      <c r="AF16" s="26"/>
      <c r="AG16" s="9"/>
    </row>
    <row r="17" spans="2:33" ht="37.5" customHeight="1" x14ac:dyDescent="0.4">
      <c r="B17" s="16" t="s">
        <v>21</v>
      </c>
      <c r="C17" s="8"/>
      <c r="D17" s="5"/>
      <c r="E17" s="5"/>
      <c r="F17" s="5"/>
      <c r="G17" s="37"/>
      <c r="H17" s="28"/>
      <c r="I17" s="99"/>
      <c r="J17" s="24"/>
      <c r="K17" s="25"/>
      <c r="L17" s="26"/>
      <c r="M17" s="28"/>
      <c r="N17" s="99"/>
      <c r="O17" s="24"/>
      <c r="P17" s="25"/>
      <c r="Q17" s="26"/>
      <c r="R17" s="28"/>
      <c r="S17" s="99"/>
      <c r="T17" s="24"/>
      <c r="U17" s="25"/>
      <c r="V17" s="26"/>
      <c r="W17" s="28"/>
      <c r="X17" s="99"/>
      <c r="Y17" s="24"/>
      <c r="Z17" s="25"/>
      <c r="AA17" s="26"/>
      <c r="AB17" s="28"/>
      <c r="AC17" s="99"/>
      <c r="AD17" s="24"/>
      <c r="AE17" s="25"/>
      <c r="AF17" s="26"/>
      <c r="AG17" s="9"/>
    </row>
    <row r="18" spans="2:33" ht="37.5" customHeight="1" thickBot="1" x14ac:dyDescent="0.45">
      <c r="B18" s="16" t="s">
        <v>22</v>
      </c>
      <c r="C18" s="8"/>
      <c r="D18" s="5"/>
      <c r="E18" s="5"/>
      <c r="F18" s="50"/>
      <c r="G18" s="37"/>
      <c r="H18" s="28"/>
      <c r="I18" s="52"/>
      <c r="J18" s="53"/>
      <c r="K18" s="54"/>
      <c r="L18" s="55"/>
      <c r="M18" s="51"/>
      <c r="N18" s="52"/>
      <c r="O18" s="53"/>
      <c r="P18" s="54"/>
      <c r="Q18" s="55"/>
      <c r="R18" s="51"/>
      <c r="S18" s="52"/>
      <c r="T18" s="53"/>
      <c r="U18" s="54"/>
      <c r="V18" s="55"/>
      <c r="W18" s="51"/>
      <c r="X18" s="52"/>
      <c r="Y18" s="53"/>
      <c r="Z18" s="54"/>
      <c r="AA18" s="55"/>
      <c r="AB18" s="51"/>
      <c r="AC18" s="52"/>
      <c r="AD18" s="53"/>
      <c r="AE18" s="54"/>
      <c r="AF18" s="55"/>
      <c r="AG18" s="56"/>
    </row>
    <row r="19" spans="2:33" ht="28.5" customHeight="1" x14ac:dyDescent="0.4">
      <c r="B19" s="137" t="s">
        <v>31</v>
      </c>
      <c r="C19" s="140" t="s">
        <v>29</v>
      </c>
      <c r="D19" s="142" t="s">
        <v>36</v>
      </c>
      <c r="E19" s="143"/>
      <c r="F19" s="143"/>
      <c r="G19" s="144"/>
      <c r="H19" s="46">
        <f>COUNTIF(H10:H18,"○")</f>
        <v>0</v>
      </c>
      <c r="I19" s="44">
        <f>COUNTIF(I10:I18,"○")</f>
        <v>0</v>
      </c>
      <c r="J19" s="45">
        <f>SUM(J10:J18)</f>
        <v>0</v>
      </c>
      <c r="K19" s="47">
        <f t="shared" ref="K19:L19" si="0">SUM(K10:K18)</f>
        <v>0</v>
      </c>
      <c r="L19" s="48">
        <f t="shared" si="0"/>
        <v>0</v>
      </c>
      <c r="M19" s="46">
        <f t="shared" ref="M19:N19" si="1">COUNTIF(M10:M18,"○")</f>
        <v>0</v>
      </c>
      <c r="N19" s="44">
        <f t="shared" si="1"/>
        <v>0</v>
      </c>
      <c r="O19" s="45">
        <f t="shared" ref="O19:Q19" si="2">SUM(O10:O18)</f>
        <v>0</v>
      </c>
      <c r="P19" s="47">
        <f t="shared" si="2"/>
        <v>0</v>
      </c>
      <c r="Q19" s="48">
        <f t="shared" si="2"/>
        <v>0</v>
      </c>
      <c r="R19" s="46">
        <f t="shared" ref="R19:S19" si="3">COUNTIF(R10:R18,"○")</f>
        <v>0</v>
      </c>
      <c r="S19" s="44">
        <f t="shared" si="3"/>
        <v>0</v>
      </c>
      <c r="T19" s="45">
        <f t="shared" ref="T19:V19" si="4">SUM(T10:T18)</f>
        <v>0</v>
      </c>
      <c r="U19" s="47">
        <f t="shared" si="4"/>
        <v>0</v>
      </c>
      <c r="V19" s="48">
        <f t="shared" si="4"/>
        <v>0</v>
      </c>
      <c r="W19" s="46">
        <f t="shared" ref="W19:X19" si="5">COUNTIF(W10:W18,"○")</f>
        <v>0</v>
      </c>
      <c r="X19" s="44">
        <f t="shared" si="5"/>
        <v>0</v>
      </c>
      <c r="Y19" s="45">
        <f t="shared" ref="Y19:AA19" si="6">SUM(Y10:Y18)</f>
        <v>0</v>
      </c>
      <c r="Z19" s="47">
        <f t="shared" si="6"/>
        <v>0</v>
      </c>
      <c r="AA19" s="48">
        <f t="shared" si="6"/>
        <v>0</v>
      </c>
      <c r="AB19" s="46">
        <f t="shared" ref="AB19:AC19" si="7">COUNTIF(AB10:AB18,"○")</f>
        <v>0</v>
      </c>
      <c r="AC19" s="44">
        <f t="shared" si="7"/>
        <v>0</v>
      </c>
      <c r="AD19" s="45">
        <f t="shared" ref="AD19:AF19" si="8">SUM(AD10:AD18)</f>
        <v>0</v>
      </c>
      <c r="AE19" s="47">
        <f t="shared" si="8"/>
        <v>0</v>
      </c>
      <c r="AF19" s="48">
        <f t="shared" si="8"/>
        <v>0</v>
      </c>
      <c r="AG19" s="42"/>
    </row>
    <row r="20" spans="2:33" ht="28.5" customHeight="1" thickBot="1" x14ac:dyDescent="0.45">
      <c r="B20" s="138"/>
      <c r="C20" s="141"/>
      <c r="D20" s="145" t="s">
        <v>37</v>
      </c>
      <c r="E20" s="146"/>
      <c r="F20" s="146"/>
      <c r="G20" s="147"/>
      <c r="H20" s="49"/>
      <c r="I20" s="57" t="str">
        <f>IF(H19=0,"",I19/H19)</f>
        <v/>
      </c>
      <c r="J20" s="58"/>
      <c r="K20" s="59" t="str">
        <f>IF(H19=0,"",K19/J19)</f>
        <v/>
      </c>
      <c r="L20" s="60" t="str">
        <f>IF(H19=0,"",L19/J19)</f>
        <v/>
      </c>
      <c r="M20" s="49"/>
      <c r="N20" s="57" t="str">
        <f t="shared" ref="N20" si="9">IF(M19=0,"",N19/M19)</f>
        <v/>
      </c>
      <c r="O20" s="58"/>
      <c r="P20" s="59" t="str">
        <f t="shared" ref="P20" si="10">IF(M19=0,"",P19/O19)</f>
        <v/>
      </c>
      <c r="Q20" s="60" t="str">
        <f t="shared" ref="Q20" si="11">IF(M19=0,"",Q19/O19)</f>
        <v/>
      </c>
      <c r="R20" s="49"/>
      <c r="S20" s="57" t="str">
        <f t="shared" ref="S20" si="12">IF(R19=0,"",S19/R19)</f>
        <v/>
      </c>
      <c r="T20" s="58"/>
      <c r="U20" s="59" t="str">
        <f t="shared" ref="U20" si="13">IF(R19=0,"",U19/T19)</f>
        <v/>
      </c>
      <c r="V20" s="60" t="str">
        <f t="shared" ref="V20" si="14">IF(R19=0,"",V19/T19)</f>
        <v/>
      </c>
      <c r="W20" s="49"/>
      <c r="X20" s="57" t="str">
        <f t="shared" ref="X20" si="15">IF(W19=0,"",X19/W19)</f>
        <v/>
      </c>
      <c r="Y20" s="58"/>
      <c r="Z20" s="59" t="str">
        <f t="shared" ref="Z20" si="16">IF(W19=0,"",Z19/Y19)</f>
        <v/>
      </c>
      <c r="AA20" s="60" t="str">
        <f t="shared" ref="AA20" si="17">IF(W19=0,"",AA19/Y19)</f>
        <v/>
      </c>
      <c r="AB20" s="49"/>
      <c r="AC20" s="57" t="str">
        <f t="shared" ref="AC20" si="18">IF(AB19=0,"",AC19/AB19)</f>
        <v/>
      </c>
      <c r="AD20" s="58"/>
      <c r="AE20" s="59" t="str">
        <f t="shared" ref="AE20" si="19">IF(AB19=0,"",AE19/AD19)</f>
        <v/>
      </c>
      <c r="AF20" s="60" t="str">
        <f t="shared" ref="AF20" si="20">IF(AB19=0,"",AF19/AD19)</f>
        <v/>
      </c>
      <c r="AG20" s="43"/>
    </row>
    <row r="21" spans="2:33" ht="28.5" customHeight="1" x14ac:dyDescent="0.4">
      <c r="B21" s="138"/>
      <c r="C21" s="140" t="s">
        <v>30</v>
      </c>
      <c r="D21" s="142" t="s">
        <v>38</v>
      </c>
      <c r="E21" s="143"/>
      <c r="F21" s="143"/>
      <c r="G21" s="144"/>
      <c r="H21" s="46">
        <f>H19</f>
        <v>0</v>
      </c>
      <c r="I21" s="44">
        <f t="shared" ref="I21:L21" si="21">I19</f>
        <v>0</v>
      </c>
      <c r="J21" s="45">
        <f t="shared" si="21"/>
        <v>0</v>
      </c>
      <c r="K21" s="47">
        <f t="shared" si="21"/>
        <v>0</v>
      </c>
      <c r="L21" s="48">
        <f t="shared" si="21"/>
        <v>0</v>
      </c>
      <c r="M21" s="46">
        <f>IF(M19=0,0,H21+M19)</f>
        <v>0</v>
      </c>
      <c r="N21" s="44">
        <f>IF(M19=0,0,I21+N19)</f>
        <v>0</v>
      </c>
      <c r="O21" s="45">
        <f>IF(M19=0,0,J21+O19)</f>
        <v>0</v>
      </c>
      <c r="P21" s="47">
        <f>IF(M19=0,0,K21+P19)</f>
        <v>0</v>
      </c>
      <c r="Q21" s="48">
        <f>IF(M19=0,0,L21+Q19)</f>
        <v>0</v>
      </c>
      <c r="R21" s="46">
        <f t="shared" ref="R21" si="22">IF(R19=0,0,M21+R19)</f>
        <v>0</v>
      </c>
      <c r="S21" s="44">
        <f t="shared" ref="S21" si="23">IF(R19=0,0,N21+S19)</f>
        <v>0</v>
      </c>
      <c r="T21" s="45">
        <f t="shared" ref="T21" si="24">IF(R19=0,0,O21+T19)</f>
        <v>0</v>
      </c>
      <c r="U21" s="47">
        <f t="shared" ref="U21" si="25">IF(R19=0,0,P21+U19)</f>
        <v>0</v>
      </c>
      <c r="V21" s="48">
        <f t="shared" ref="V21" si="26">IF(R19=0,0,Q21+V19)</f>
        <v>0</v>
      </c>
      <c r="W21" s="46">
        <f t="shared" ref="W21" si="27">IF(W19=0,0,R21+W19)</f>
        <v>0</v>
      </c>
      <c r="X21" s="44">
        <f t="shared" ref="X21" si="28">IF(W19=0,0,S21+X19)</f>
        <v>0</v>
      </c>
      <c r="Y21" s="45">
        <f t="shared" ref="Y21" si="29">IF(W19=0,0,T21+Y19)</f>
        <v>0</v>
      </c>
      <c r="Z21" s="47">
        <f t="shared" ref="Z21" si="30">IF(W19=0,0,U21+Z19)</f>
        <v>0</v>
      </c>
      <c r="AA21" s="48">
        <f t="shared" ref="AA21" si="31">IF(W19=0,0,V21+AA19)</f>
        <v>0</v>
      </c>
      <c r="AB21" s="46">
        <f t="shared" ref="AB21" si="32">IF(AB19=0,0,W21+AB19)</f>
        <v>0</v>
      </c>
      <c r="AC21" s="44">
        <f t="shared" ref="AC21" si="33">IF(AB19=0,0,X21+AC19)</f>
        <v>0</v>
      </c>
      <c r="AD21" s="45">
        <f t="shared" ref="AD21" si="34">IF(AB19=0,0,Y21+AD19)</f>
        <v>0</v>
      </c>
      <c r="AE21" s="47">
        <f t="shared" ref="AE21" si="35">IF(AB19=0,0,Z21+AE19)</f>
        <v>0</v>
      </c>
      <c r="AF21" s="48">
        <f t="shared" ref="AF21" si="36">IF(AB19=0,0,AA21+AF19)</f>
        <v>0</v>
      </c>
      <c r="AG21" s="42"/>
    </row>
    <row r="22" spans="2:33" ht="28.5" customHeight="1" thickBot="1" x14ac:dyDescent="0.45">
      <c r="B22" s="139"/>
      <c r="C22" s="141"/>
      <c r="D22" s="145" t="s">
        <v>39</v>
      </c>
      <c r="E22" s="146"/>
      <c r="F22" s="146"/>
      <c r="G22" s="147"/>
      <c r="H22" s="49"/>
      <c r="I22" s="57" t="str">
        <f>IF(H19=0,"",I21/H21)</f>
        <v/>
      </c>
      <c r="J22" s="58"/>
      <c r="K22" s="59" t="str">
        <f>IF(H19=0,"",K21/J21)</f>
        <v/>
      </c>
      <c r="L22" s="60" t="str">
        <f>IF(H19=0,"",L21/J21)</f>
        <v/>
      </c>
      <c r="M22" s="49"/>
      <c r="N22" s="57" t="str">
        <f>IF(M19=0,"",AVERAGE(I20,N20))</f>
        <v/>
      </c>
      <c r="O22" s="58"/>
      <c r="P22" s="59" t="str">
        <f t="shared" ref="P22:Q22" si="37">IF(O19=0,"",AVERAGE(K20,P20))</f>
        <v/>
      </c>
      <c r="Q22" s="60" t="str">
        <f t="shared" si="37"/>
        <v/>
      </c>
      <c r="R22" s="49"/>
      <c r="S22" s="57" t="str">
        <f>IF(R21=0,"",AVERAGE(I20,N20,S20))</f>
        <v/>
      </c>
      <c r="T22" s="58"/>
      <c r="U22" s="59" t="str">
        <f t="shared" ref="U22:V22" si="38">IF(T21=0,"",AVERAGE(K20,P20,U20))</f>
        <v/>
      </c>
      <c r="V22" s="60" t="str">
        <f t="shared" si="38"/>
        <v/>
      </c>
      <c r="W22" s="49"/>
      <c r="X22" s="57" t="str">
        <f>IF(W21=0,"",AVERAGE(I20,N20,S20,X20))</f>
        <v/>
      </c>
      <c r="Y22" s="58"/>
      <c r="Z22" s="59" t="str">
        <f t="shared" ref="Z22:AA22" si="39">IF(Y21=0,"",AVERAGE(K20,P20,U20,Z20))</f>
        <v/>
      </c>
      <c r="AA22" s="60" t="str">
        <f t="shared" si="39"/>
        <v/>
      </c>
      <c r="AB22" s="49"/>
      <c r="AC22" s="57" t="str">
        <f>IF(AB21=0,"",AVERAGE(I20,N20,S20,X20,AC20))</f>
        <v/>
      </c>
      <c r="AD22" s="58"/>
      <c r="AE22" s="59" t="str">
        <f t="shared" ref="AE22:AF22" si="40">IF(AD21=0,"",AVERAGE(K20,P20,U20,Z20,AE20))</f>
        <v/>
      </c>
      <c r="AF22" s="60" t="str">
        <f t="shared" si="40"/>
        <v/>
      </c>
      <c r="AG22" s="43"/>
    </row>
    <row r="23" spans="2:33" ht="10.5" customHeight="1" thickBot="1" x14ac:dyDescent="0.45">
      <c r="B23" s="81"/>
      <c r="C23" s="82"/>
      <c r="D23" s="83"/>
      <c r="E23" s="83"/>
      <c r="F23" s="83"/>
      <c r="G23" s="83"/>
      <c r="H23" s="84"/>
      <c r="I23" s="85"/>
      <c r="J23" s="85"/>
      <c r="K23" s="85"/>
      <c r="L23" s="85"/>
      <c r="M23" s="84"/>
      <c r="N23" s="85"/>
      <c r="O23" s="85"/>
      <c r="P23" s="85"/>
      <c r="Q23" s="85"/>
      <c r="R23" s="84"/>
      <c r="S23" s="85"/>
      <c r="T23" s="85"/>
      <c r="U23" s="85"/>
      <c r="V23" s="85"/>
      <c r="W23" s="84"/>
      <c r="X23" s="85"/>
      <c r="Y23" s="85"/>
      <c r="Z23" s="85"/>
      <c r="AA23" s="85"/>
      <c r="AB23" s="84"/>
      <c r="AC23" s="85"/>
      <c r="AD23" s="85"/>
      <c r="AE23" s="85"/>
      <c r="AF23" s="85"/>
    </row>
    <row r="24" spans="2:33" ht="27" customHeight="1" thickBot="1" x14ac:dyDescent="0.2">
      <c r="B24" s="68" t="s">
        <v>4</v>
      </c>
      <c r="C24" s="67" t="s">
        <v>86</v>
      </c>
      <c r="S24" s="115" t="s">
        <v>33</v>
      </c>
      <c r="T24" s="118" t="s">
        <v>34</v>
      </c>
      <c r="U24" s="119"/>
      <c r="V24" s="119"/>
      <c r="W24" s="120"/>
      <c r="X24" s="121" t="s">
        <v>35</v>
      </c>
      <c r="Y24" s="122"/>
      <c r="Z24" s="123" t="s">
        <v>46</v>
      </c>
      <c r="AA24" s="124"/>
      <c r="AB24" s="63" t="s">
        <v>45</v>
      </c>
      <c r="AC24" s="70" t="s">
        <v>47</v>
      </c>
      <c r="AD24" s="63" t="s">
        <v>45</v>
      </c>
      <c r="AE24" s="125" t="s">
        <v>48</v>
      </c>
      <c r="AF24" s="126"/>
      <c r="AG24" s="69" t="s">
        <v>9</v>
      </c>
    </row>
    <row r="25" spans="2:33" ht="27" customHeight="1" x14ac:dyDescent="0.15">
      <c r="B25" s="68" t="s">
        <v>5</v>
      </c>
      <c r="C25" s="67" t="s">
        <v>50</v>
      </c>
      <c r="S25" s="116"/>
      <c r="T25" s="127" t="s">
        <v>42</v>
      </c>
      <c r="U25" s="128"/>
      <c r="V25" s="128"/>
      <c r="W25" s="129"/>
      <c r="X25" s="130"/>
      <c r="Y25" s="130"/>
      <c r="Z25" s="131">
        <v>0.9</v>
      </c>
      <c r="AA25" s="132"/>
      <c r="AB25" s="64" t="str">
        <f>IF(X25="","",IF(X25&gt;=Z25,"○","×"))</f>
        <v/>
      </c>
      <c r="AC25" s="71"/>
      <c r="AD25" s="72"/>
      <c r="AE25" s="97">
        <v>0.7</v>
      </c>
      <c r="AF25" s="89" t="str">
        <f>IF(X25="","",IF(X25&gt;=AE25,"○","×"))</f>
        <v/>
      </c>
      <c r="AG25" s="13"/>
    </row>
    <row r="26" spans="2:33" ht="27" customHeight="1" x14ac:dyDescent="0.15">
      <c r="B26" s="68" t="s">
        <v>6</v>
      </c>
      <c r="C26" s="67" t="s">
        <v>8</v>
      </c>
      <c r="S26" s="116"/>
      <c r="T26" s="133" t="s">
        <v>43</v>
      </c>
      <c r="U26" s="134"/>
      <c r="V26" s="134"/>
      <c r="W26" s="135"/>
      <c r="X26" s="136"/>
      <c r="Y26" s="136"/>
      <c r="Z26" s="101">
        <v>0.8</v>
      </c>
      <c r="AA26" s="102"/>
      <c r="AB26" s="65" t="str">
        <f t="shared" ref="AB26:AB27" si="41">IF(X26="","",IF(X26&gt;=Z26,"○","×"))</f>
        <v/>
      </c>
      <c r="AC26" s="73">
        <v>0.9</v>
      </c>
      <c r="AD26" s="65" t="str">
        <f>IF(X26="","",IF(X26&gt;=AC26,"○","×"))</f>
        <v/>
      </c>
      <c r="AE26" s="100">
        <v>0.6</v>
      </c>
      <c r="AF26" s="90" t="str">
        <f>IF(X26="","",IF(X26&gt;=AE26,"○","×"))</f>
        <v/>
      </c>
      <c r="AG26" s="7"/>
    </row>
    <row r="27" spans="2:33" ht="27" customHeight="1" thickBot="1" x14ac:dyDescent="0.2">
      <c r="B27" s="68" t="s">
        <v>7</v>
      </c>
      <c r="C27" s="67" t="s">
        <v>51</v>
      </c>
      <c r="S27" s="116"/>
      <c r="T27" s="103" t="s">
        <v>44</v>
      </c>
      <c r="U27" s="104"/>
      <c r="V27" s="104"/>
      <c r="W27" s="105"/>
      <c r="X27" s="106"/>
      <c r="Y27" s="106"/>
      <c r="Z27" s="107">
        <v>0.5</v>
      </c>
      <c r="AA27" s="108"/>
      <c r="AB27" s="66" t="str">
        <f t="shared" si="41"/>
        <v/>
      </c>
      <c r="AC27" s="74"/>
      <c r="AD27" s="75"/>
      <c r="AE27" s="98">
        <v>0.3</v>
      </c>
      <c r="AF27" s="91" t="str">
        <f>IF(X27="","",IF(X27&gt;=AE27,"○","×"))</f>
        <v/>
      </c>
      <c r="AG27" s="43"/>
    </row>
    <row r="28" spans="2:33" ht="27" customHeight="1" thickBot="1" x14ac:dyDescent="0.2">
      <c r="B28" s="68" t="s">
        <v>32</v>
      </c>
      <c r="C28" s="67" t="s">
        <v>49</v>
      </c>
      <c r="S28" s="117"/>
      <c r="T28" s="109" t="s">
        <v>60</v>
      </c>
      <c r="U28" s="110"/>
      <c r="V28" s="110"/>
      <c r="W28" s="111"/>
      <c r="X28" s="112"/>
      <c r="Y28" s="112"/>
      <c r="Z28" s="113" t="s">
        <v>61</v>
      </c>
      <c r="AA28" s="114"/>
      <c r="AB28" s="86" t="str">
        <f>IF(X27="","",IF(COUNTIF(AB25:AB27,"○")=3,"○","×"))</f>
        <v/>
      </c>
      <c r="AC28" s="87" t="s">
        <v>47</v>
      </c>
      <c r="AD28" s="86" t="str">
        <f>IF(X26="","",IF(COUNTIF(AD25:AD27,"○")=1,"○","×"))</f>
        <v/>
      </c>
      <c r="AE28" s="95" t="s">
        <v>62</v>
      </c>
      <c r="AF28" s="92" t="str">
        <f>IF(X27="","",IF(COUNTIF(AF25:AF27,"○")=3,"○","×"))</f>
        <v/>
      </c>
      <c r="AG28" s="88"/>
    </row>
  </sheetData>
  <mergeCells count="43">
    <mergeCell ref="H2:AG2"/>
    <mergeCell ref="I4:M4"/>
    <mergeCell ref="B6:B9"/>
    <mergeCell ref="C6:F6"/>
    <mergeCell ref="G6:G8"/>
    <mergeCell ref="H6:AF6"/>
    <mergeCell ref="AG6:AG9"/>
    <mergeCell ref="C7:C9"/>
    <mergeCell ref="D7:F8"/>
    <mergeCell ref="H7:L7"/>
    <mergeCell ref="M7:Q7"/>
    <mergeCell ref="R7:V7"/>
    <mergeCell ref="W7:AA7"/>
    <mergeCell ref="AB7:AF7"/>
    <mergeCell ref="J8:L8"/>
    <mergeCell ref="O8:Q8"/>
    <mergeCell ref="T8:V8"/>
    <mergeCell ref="Y8:AA8"/>
    <mergeCell ref="AD8:AF8"/>
    <mergeCell ref="B19:B22"/>
    <mergeCell ref="C19:C20"/>
    <mergeCell ref="D19:G19"/>
    <mergeCell ref="D20:G20"/>
    <mergeCell ref="C21:C22"/>
    <mergeCell ref="D21:G21"/>
    <mergeCell ref="D22:G22"/>
    <mergeCell ref="S24:S28"/>
    <mergeCell ref="T24:W24"/>
    <mergeCell ref="X24:Y24"/>
    <mergeCell ref="Z24:AA24"/>
    <mergeCell ref="AE24:AF24"/>
    <mergeCell ref="T25:W25"/>
    <mergeCell ref="X25:Y25"/>
    <mergeCell ref="Z25:AA25"/>
    <mergeCell ref="T26:W26"/>
    <mergeCell ref="X26:Y26"/>
    <mergeCell ref="Z26:AA26"/>
    <mergeCell ref="T27:W27"/>
    <mergeCell ref="X27:Y27"/>
    <mergeCell ref="Z27:AA27"/>
    <mergeCell ref="T28:W28"/>
    <mergeCell ref="X28:Y28"/>
    <mergeCell ref="Z28:AA28"/>
  </mergeCells>
  <phoneticPr fontId="1"/>
  <printOptions horizontalCentered="1" verticalCentered="1"/>
  <pageMargins left="0.35433070866141736" right="0.35433070866141736" top="0.47244094488188981" bottom="0" header="0.55118110236220474"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F21C-E5F9-4D54-B3E7-253B67CC6A0D}">
  <sheetPr>
    <tabColor rgb="FFFFC000"/>
    <pageSetUpPr fitToPage="1"/>
  </sheetPr>
  <dimension ref="B1:AG28"/>
  <sheetViews>
    <sheetView view="pageBreakPreview" zoomScale="66" zoomScaleNormal="90" zoomScaleSheetLayoutView="66" workbookViewId="0">
      <selection activeCell="C24" sqref="C24"/>
    </sheetView>
  </sheetViews>
  <sheetFormatPr defaultColWidth="9" defaultRowHeight="14.25" customHeight="1" x14ac:dyDescent="0.4"/>
  <cols>
    <col min="1" max="1" width="0.875" style="1" customWidth="1"/>
    <col min="2" max="2" width="5.375" style="94" customWidth="1"/>
    <col min="3" max="3" width="12" style="1" customWidth="1"/>
    <col min="4" max="6" width="16.875" style="1" customWidth="1"/>
    <col min="7" max="7" width="9" style="1" bestFit="1" customWidth="1"/>
    <col min="8" max="9" width="7.25" style="1" customWidth="1"/>
    <col min="10" max="12" width="5.5" style="1" customWidth="1"/>
    <col min="13" max="14" width="7.25" style="1" customWidth="1"/>
    <col min="15" max="17" width="5.5" style="1" customWidth="1"/>
    <col min="18" max="19" width="7.25" style="1" customWidth="1"/>
    <col min="20" max="22" width="5.5" style="1" customWidth="1"/>
    <col min="23" max="24" width="7.25" style="1" customWidth="1"/>
    <col min="25" max="27" width="5.5" style="1" customWidth="1"/>
    <col min="28" max="29" width="7.25" style="1" customWidth="1"/>
    <col min="30" max="30" width="5.5" style="1" customWidth="1"/>
    <col min="31" max="31" width="6" style="1" customWidth="1"/>
    <col min="32" max="32" width="5.5" style="1" customWidth="1"/>
    <col min="33" max="33" width="8.875" style="1" customWidth="1"/>
    <col min="34" max="34" width="1" style="1" customWidth="1"/>
    <col min="35" max="16384" width="9" style="1"/>
  </cols>
  <sheetData>
    <row r="1" spans="2:33" ht="6" customHeight="1" x14ac:dyDescent="0.4"/>
    <row r="2" spans="2:33" s="39" customFormat="1" ht="31.5" customHeight="1" x14ac:dyDescent="0.4">
      <c r="B2" s="80"/>
      <c r="C2" s="76" t="s">
        <v>40</v>
      </c>
      <c r="D2" s="77" t="s">
        <v>81</v>
      </c>
      <c r="E2" s="77"/>
      <c r="F2" s="61"/>
      <c r="G2" s="61"/>
      <c r="H2" s="154" t="s">
        <v>63</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row>
    <row r="3" spans="2:33" s="3" customFormat="1" ht="31.5" customHeight="1" x14ac:dyDescent="0.4">
      <c r="B3" s="62"/>
      <c r="C3" s="78" t="s">
        <v>41</v>
      </c>
      <c r="D3" s="79" t="s">
        <v>80</v>
      </c>
      <c r="E3" s="79"/>
      <c r="F3" s="62"/>
      <c r="G3" s="62"/>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2:33" s="3" customFormat="1" ht="31.5" customHeight="1" x14ac:dyDescent="0.4">
      <c r="B4" s="61"/>
      <c r="C4" s="78" t="s">
        <v>52</v>
      </c>
      <c r="D4" s="79" t="s">
        <v>75</v>
      </c>
      <c r="E4" s="79"/>
      <c r="F4" s="62"/>
      <c r="G4" s="62"/>
      <c r="H4" s="17"/>
      <c r="I4" s="155" t="s">
        <v>59</v>
      </c>
      <c r="J4" s="155"/>
      <c r="K4" s="155"/>
      <c r="L4" s="155"/>
      <c r="M4" s="155"/>
      <c r="N4" s="61" t="s">
        <v>58</v>
      </c>
      <c r="O4" s="61"/>
      <c r="P4" s="61"/>
      <c r="Q4" s="61"/>
      <c r="R4" s="61"/>
      <c r="S4" s="61"/>
      <c r="T4" s="61"/>
      <c r="U4" s="61"/>
      <c r="V4" s="17"/>
      <c r="W4" s="17"/>
      <c r="X4" s="17"/>
      <c r="Y4" s="17"/>
      <c r="Z4" s="17"/>
      <c r="AA4" s="17"/>
      <c r="AB4" s="17"/>
      <c r="AC4" s="17"/>
      <c r="AD4" s="17"/>
      <c r="AE4" s="17"/>
      <c r="AF4" s="17"/>
      <c r="AG4" s="17"/>
    </row>
    <row r="5" spans="2:33" ht="18" customHeight="1" thickBot="1" x14ac:dyDescent="0.45">
      <c r="AG5" s="18" t="s">
        <v>83</v>
      </c>
    </row>
    <row r="6" spans="2:33" s="41" customFormat="1" ht="25.5" customHeight="1" thickBot="1" x14ac:dyDescent="0.45">
      <c r="B6" s="156" t="s">
        <v>2</v>
      </c>
      <c r="C6" s="159" t="s">
        <v>28</v>
      </c>
      <c r="D6" s="160"/>
      <c r="E6" s="160"/>
      <c r="F6" s="161"/>
      <c r="G6" s="162" t="s">
        <v>64</v>
      </c>
      <c r="H6" s="159" t="s">
        <v>27</v>
      </c>
      <c r="I6" s="160"/>
      <c r="J6" s="160"/>
      <c r="K6" s="160"/>
      <c r="L6" s="160"/>
      <c r="M6" s="160"/>
      <c r="N6" s="160"/>
      <c r="O6" s="160"/>
      <c r="P6" s="160"/>
      <c r="Q6" s="160"/>
      <c r="R6" s="160"/>
      <c r="S6" s="160"/>
      <c r="T6" s="160"/>
      <c r="U6" s="160"/>
      <c r="V6" s="160"/>
      <c r="W6" s="160"/>
      <c r="X6" s="160"/>
      <c r="Y6" s="160"/>
      <c r="Z6" s="160"/>
      <c r="AA6" s="160"/>
      <c r="AB6" s="160"/>
      <c r="AC6" s="160"/>
      <c r="AD6" s="160"/>
      <c r="AE6" s="160"/>
      <c r="AF6" s="161"/>
      <c r="AG6" s="162" t="s">
        <v>9</v>
      </c>
    </row>
    <row r="7" spans="2:33" s="2" customFormat="1" ht="21.75" customHeight="1" x14ac:dyDescent="0.4">
      <c r="B7" s="157"/>
      <c r="C7" s="166" t="s">
        <v>3</v>
      </c>
      <c r="D7" s="168" t="s">
        <v>73</v>
      </c>
      <c r="E7" s="169"/>
      <c r="F7" s="170"/>
      <c r="G7" s="163"/>
      <c r="H7" s="148" t="s">
        <v>53</v>
      </c>
      <c r="I7" s="149"/>
      <c r="J7" s="149"/>
      <c r="K7" s="149"/>
      <c r="L7" s="150"/>
      <c r="M7" s="148" t="s">
        <v>54</v>
      </c>
      <c r="N7" s="149"/>
      <c r="O7" s="149"/>
      <c r="P7" s="149"/>
      <c r="Q7" s="150"/>
      <c r="R7" s="148" t="s">
        <v>55</v>
      </c>
      <c r="S7" s="149"/>
      <c r="T7" s="149"/>
      <c r="U7" s="149"/>
      <c r="V7" s="150"/>
      <c r="W7" s="148" t="s">
        <v>56</v>
      </c>
      <c r="X7" s="149"/>
      <c r="Y7" s="149"/>
      <c r="Z7" s="149"/>
      <c r="AA7" s="150"/>
      <c r="AB7" s="148" t="s">
        <v>57</v>
      </c>
      <c r="AC7" s="149"/>
      <c r="AD7" s="149"/>
      <c r="AE7" s="149"/>
      <c r="AF7" s="150"/>
      <c r="AG7" s="163"/>
    </row>
    <row r="8" spans="2:33" s="2" customFormat="1" ht="34.5" customHeight="1" x14ac:dyDescent="0.4">
      <c r="B8" s="157"/>
      <c r="C8" s="166"/>
      <c r="D8" s="171"/>
      <c r="E8" s="172"/>
      <c r="F8" s="173"/>
      <c r="G8" s="164"/>
      <c r="H8" s="19" t="s">
        <v>13</v>
      </c>
      <c r="I8" s="20" t="s">
        <v>14</v>
      </c>
      <c r="J8" s="151" t="s">
        <v>16</v>
      </c>
      <c r="K8" s="152"/>
      <c r="L8" s="153"/>
      <c r="M8" s="19" t="s">
        <v>13</v>
      </c>
      <c r="N8" s="20" t="s">
        <v>14</v>
      </c>
      <c r="O8" s="151" t="s">
        <v>16</v>
      </c>
      <c r="P8" s="152"/>
      <c r="Q8" s="153"/>
      <c r="R8" s="19" t="s">
        <v>13</v>
      </c>
      <c r="S8" s="20" t="s">
        <v>14</v>
      </c>
      <c r="T8" s="151" t="s">
        <v>16</v>
      </c>
      <c r="U8" s="152"/>
      <c r="V8" s="153"/>
      <c r="W8" s="19" t="s">
        <v>13</v>
      </c>
      <c r="X8" s="20" t="s">
        <v>14</v>
      </c>
      <c r="Y8" s="151" t="s">
        <v>16</v>
      </c>
      <c r="Z8" s="152"/>
      <c r="AA8" s="153"/>
      <c r="AB8" s="19" t="s">
        <v>13</v>
      </c>
      <c r="AC8" s="20" t="s">
        <v>14</v>
      </c>
      <c r="AD8" s="151" t="s">
        <v>16</v>
      </c>
      <c r="AE8" s="152"/>
      <c r="AF8" s="153"/>
      <c r="AG8" s="163"/>
    </row>
    <row r="9" spans="2:33" s="2" customFormat="1" ht="68.25" customHeight="1" thickBot="1" x14ac:dyDescent="0.45">
      <c r="B9" s="158"/>
      <c r="C9" s="167"/>
      <c r="D9" s="40" t="s">
        <v>70</v>
      </c>
      <c r="E9" s="34" t="s">
        <v>71</v>
      </c>
      <c r="F9" s="35" t="s">
        <v>72</v>
      </c>
      <c r="G9" s="38" t="s">
        <v>23</v>
      </c>
      <c r="H9" s="31" t="s">
        <v>23</v>
      </c>
      <c r="I9" s="32" t="s">
        <v>23</v>
      </c>
      <c r="J9" s="33" t="s">
        <v>24</v>
      </c>
      <c r="K9" s="33" t="s">
        <v>25</v>
      </c>
      <c r="L9" s="30" t="s">
        <v>26</v>
      </c>
      <c r="M9" s="31" t="s">
        <v>23</v>
      </c>
      <c r="N9" s="32" t="s">
        <v>23</v>
      </c>
      <c r="O9" s="33" t="s">
        <v>24</v>
      </c>
      <c r="P9" s="33" t="s">
        <v>25</v>
      </c>
      <c r="Q9" s="30" t="s">
        <v>26</v>
      </c>
      <c r="R9" s="31" t="s">
        <v>23</v>
      </c>
      <c r="S9" s="32" t="s">
        <v>23</v>
      </c>
      <c r="T9" s="33" t="s">
        <v>24</v>
      </c>
      <c r="U9" s="33" t="s">
        <v>25</v>
      </c>
      <c r="V9" s="30" t="s">
        <v>26</v>
      </c>
      <c r="W9" s="31" t="s">
        <v>23</v>
      </c>
      <c r="X9" s="32" t="s">
        <v>23</v>
      </c>
      <c r="Y9" s="33" t="s">
        <v>24</v>
      </c>
      <c r="Z9" s="33" t="s">
        <v>25</v>
      </c>
      <c r="AA9" s="30" t="s">
        <v>26</v>
      </c>
      <c r="AB9" s="31" t="s">
        <v>23</v>
      </c>
      <c r="AC9" s="32" t="s">
        <v>23</v>
      </c>
      <c r="AD9" s="33" t="s">
        <v>24</v>
      </c>
      <c r="AE9" s="33" t="s">
        <v>25</v>
      </c>
      <c r="AF9" s="30" t="s">
        <v>26</v>
      </c>
      <c r="AG9" s="165"/>
    </row>
    <row r="10" spans="2:33" ht="37.5" customHeight="1" x14ac:dyDescent="0.4">
      <c r="B10" s="15" t="s">
        <v>11</v>
      </c>
      <c r="C10" s="29" t="s">
        <v>69</v>
      </c>
      <c r="D10" s="11" t="s">
        <v>82</v>
      </c>
      <c r="E10" s="4"/>
      <c r="F10" s="12"/>
      <c r="G10" s="36" t="s">
        <v>0</v>
      </c>
      <c r="H10" s="27" t="s">
        <v>1</v>
      </c>
      <c r="I10" s="99" t="s">
        <v>0</v>
      </c>
      <c r="J10" s="21">
        <v>2</v>
      </c>
      <c r="K10" s="22">
        <v>2</v>
      </c>
      <c r="L10" s="23">
        <v>2</v>
      </c>
      <c r="M10" s="27" t="s">
        <v>1</v>
      </c>
      <c r="N10" s="99" t="s">
        <v>0</v>
      </c>
      <c r="O10" s="21">
        <v>3</v>
      </c>
      <c r="P10" s="22">
        <v>3</v>
      </c>
      <c r="Q10" s="23">
        <v>3</v>
      </c>
      <c r="R10" s="27" t="s">
        <v>1</v>
      </c>
      <c r="S10" s="99" t="s">
        <v>0</v>
      </c>
      <c r="T10" s="21">
        <v>5</v>
      </c>
      <c r="U10" s="22">
        <v>5</v>
      </c>
      <c r="V10" s="23">
        <v>5</v>
      </c>
      <c r="W10" s="27"/>
      <c r="X10" s="96"/>
      <c r="Y10" s="21"/>
      <c r="Z10" s="22"/>
      <c r="AA10" s="23"/>
      <c r="AB10" s="27"/>
      <c r="AC10" s="96"/>
      <c r="AD10" s="21"/>
      <c r="AE10" s="22"/>
      <c r="AF10" s="23"/>
      <c r="AG10" s="13"/>
    </row>
    <row r="11" spans="2:33" ht="37.5" customHeight="1" x14ac:dyDescent="0.4">
      <c r="B11" s="16" t="s">
        <v>10</v>
      </c>
      <c r="C11" s="29" t="s">
        <v>65</v>
      </c>
      <c r="D11" s="11"/>
      <c r="E11" s="11" t="s">
        <v>76</v>
      </c>
      <c r="F11" s="6"/>
      <c r="G11" s="37" t="s">
        <v>0</v>
      </c>
      <c r="H11" s="28" t="s">
        <v>1</v>
      </c>
      <c r="I11" s="99" t="s">
        <v>0</v>
      </c>
      <c r="J11" s="21">
        <v>3</v>
      </c>
      <c r="K11" s="22">
        <v>0</v>
      </c>
      <c r="L11" s="23">
        <v>0</v>
      </c>
      <c r="M11" s="28" t="s">
        <v>15</v>
      </c>
      <c r="N11" s="99"/>
      <c r="O11" s="24"/>
      <c r="P11" s="25"/>
      <c r="Q11" s="26"/>
      <c r="R11" s="28" t="s">
        <v>15</v>
      </c>
      <c r="S11" s="99"/>
      <c r="T11" s="24"/>
      <c r="U11" s="25"/>
      <c r="V11" s="26"/>
      <c r="W11" s="28"/>
      <c r="X11" s="99"/>
      <c r="Y11" s="24"/>
      <c r="Z11" s="25"/>
      <c r="AA11" s="26"/>
      <c r="AB11" s="28"/>
      <c r="AC11" s="99"/>
      <c r="AD11" s="24"/>
      <c r="AE11" s="25"/>
      <c r="AF11" s="26"/>
      <c r="AG11" s="7"/>
    </row>
    <row r="12" spans="2:33" ht="37.5" customHeight="1" x14ac:dyDescent="0.4">
      <c r="B12" s="16" t="s">
        <v>17</v>
      </c>
      <c r="C12" s="10" t="s">
        <v>66</v>
      </c>
      <c r="D12" s="5"/>
      <c r="E12" s="5" t="s">
        <v>77</v>
      </c>
      <c r="F12" s="6"/>
      <c r="G12" s="37" t="s">
        <v>0</v>
      </c>
      <c r="H12" s="28" t="s">
        <v>1</v>
      </c>
      <c r="I12" s="99" t="s">
        <v>0</v>
      </c>
      <c r="J12" s="24">
        <v>5</v>
      </c>
      <c r="K12" s="25">
        <v>5</v>
      </c>
      <c r="L12" s="26">
        <v>5</v>
      </c>
      <c r="M12" s="28" t="s">
        <v>1</v>
      </c>
      <c r="N12" s="99" t="s">
        <v>1</v>
      </c>
      <c r="O12" s="24">
        <v>4</v>
      </c>
      <c r="P12" s="25">
        <v>4</v>
      </c>
      <c r="Q12" s="26">
        <v>4</v>
      </c>
      <c r="R12" s="28" t="s">
        <v>15</v>
      </c>
      <c r="S12" s="99"/>
      <c r="T12" s="24"/>
      <c r="U12" s="25"/>
      <c r="V12" s="26"/>
      <c r="W12" s="28"/>
      <c r="X12" s="99"/>
      <c r="Y12" s="24"/>
      <c r="Z12" s="25"/>
      <c r="AA12" s="26"/>
      <c r="AB12" s="28"/>
      <c r="AC12" s="99"/>
      <c r="AD12" s="24"/>
      <c r="AE12" s="25"/>
      <c r="AF12" s="26"/>
      <c r="AG12" s="7"/>
    </row>
    <row r="13" spans="2:33" ht="37.5" customHeight="1" x14ac:dyDescent="0.4">
      <c r="B13" s="16" t="s">
        <v>18</v>
      </c>
      <c r="C13" s="10" t="s">
        <v>85</v>
      </c>
      <c r="D13" s="93"/>
      <c r="E13" s="93" t="s">
        <v>78</v>
      </c>
      <c r="F13" s="6"/>
      <c r="G13" s="37" t="s">
        <v>0</v>
      </c>
      <c r="H13" s="28" t="s">
        <v>15</v>
      </c>
      <c r="I13" s="99"/>
      <c r="J13" s="24"/>
      <c r="K13" s="25"/>
      <c r="L13" s="26"/>
      <c r="M13" s="28" t="s">
        <v>15</v>
      </c>
      <c r="N13" s="99"/>
      <c r="O13" s="24"/>
      <c r="P13" s="25"/>
      <c r="Q13" s="26"/>
      <c r="R13" s="28" t="s">
        <v>15</v>
      </c>
      <c r="S13" s="99"/>
      <c r="T13" s="24"/>
      <c r="U13" s="25"/>
      <c r="V13" s="26"/>
      <c r="W13" s="28"/>
      <c r="X13" s="99"/>
      <c r="Y13" s="24"/>
      <c r="Z13" s="25"/>
      <c r="AA13" s="26"/>
      <c r="AB13" s="28"/>
      <c r="AC13" s="99"/>
      <c r="AD13" s="24"/>
      <c r="AE13" s="25"/>
      <c r="AF13" s="26"/>
      <c r="AG13" s="14"/>
    </row>
    <row r="14" spans="2:33" ht="37.5" customHeight="1" x14ac:dyDescent="0.4">
      <c r="B14" s="16" t="s">
        <v>19</v>
      </c>
      <c r="C14" s="8" t="s">
        <v>67</v>
      </c>
      <c r="D14" s="5"/>
      <c r="E14" s="5" t="s">
        <v>79</v>
      </c>
      <c r="F14" s="6"/>
      <c r="G14" s="37" t="s">
        <v>0</v>
      </c>
      <c r="H14" s="28" t="s">
        <v>15</v>
      </c>
      <c r="I14" s="99"/>
      <c r="J14" s="24"/>
      <c r="K14" s="25"/>
      <c r="L14" s="26"/>
      <c r="M14" s="28" t="s">
        <v>1</v>
      </c>
      <c r="N14" s="99" t="s">
        <v>1</v>
      </c>
      <c r="O14" s="24">
        <v>3</v>
      </c>
      <c r="P14" s="25">
        <v>2</v>
      </c>
      <c r="Q14" s="26">
        <v>0</v>
      </c>
      <c r="R14" s="28" t="s">
        <v>15</v>
      </c>
      <c r="S14" s="99"/>
      <c r="T14" s="24"/>
      <c r="U14" s="25"/>
      <c r="V14" s="26"/>
      <c r="W14" s="28"/>
      <c r="X14" s="99"/>
      <c r="Y14" s="24"/>
      <c r="Z14" s="25"/>
      <c r="AA14" s="26"/>
      <c r="AB14" s="28"/>
      <c r="AC14" s="99"/>
      <c r="AD14" s="24"/>
      <c r="AE14" s="25"/>
      <c r="AF14" s="26"/>
      <c r="AG14" s="14"/>
    </row>
    <row r="15" spans="2:33" ht="37.5" customHeight="1" x14ac:dyDescent="0.4">
      <c r="B15" s="16" t="s">
        <v>20</v>
      </c>
      <c r="C15" s="10" t="s">
        <v>74</v>
      </c>
      <c r="D15" s="5"/>
      <c r="E15" s="5"/>
      <c r="F15" s="5" t="s">
        <v>84</v>
      </c>
      <c r="G15" s="37" t="s">
        <v>15</v>
      </c>
      <c r="H15" s="28" t="s">
        <v>68</v>
      </c>
      <c r="I15" s="99"/>
      <c r="J15" s="24"/>
      <c r="K15" s="25"/>
      <c r="L15" s="26"/>
      <c r="M15" s="28" t="s">
        <v>1</v>
      </c>
      <c r="N15" s="99" t="s">
        <v>15</v>
      </c>
      <c r="O15" s="24">
        <v>2</v>
      </c>
      <c r="P15" s="25">
        <v>0</v>
      </c>
      <c r="Q15" s="26">
        <v>0</v>
      </c>
      <c r="R15" s="28" t="s">
        <v>1</v>
      </c>
      <c r="S15" s="99" t="s">
        <v>1</v>
      </c>
      <c r="T15" s="24">
        <v>5</v>
      </c>
      <c r="U15" s="25">
        <v>5</v>
      </c>
      <c r="V15" s="26">
        <v>5</v>
      </c>
      <c r="W15" s="28"/>
      <c r="X15" s="99"/>
      <c r="Y15" s="24"/>
      <c r="Z15" s="25"/>
      <c r="AA15" s="26"/>
      <c r="AB15" s="28"/>
      <c r="AC15" s="99"/>
      <c r="AD15" s="24"/>
      <c r="AE15" s="25"/>
      <c r="AF15" s="26"/>
      <c r="AG15" s="7"/>
    </row>
    <row r="16" spans="2:33" ht="37.5" customHeight="1" x14ac:dyDescent="0.4">
      <c r="B16" s="16" t="s">
        <v>12</v>
      </c>
      <c r="C16" s="8"/>
      <c r="D16" s="5"/>
      <c r="E16" s="5"/>
      <c r="F16" s="6"/>
      <c r="G16" s="37"/>
      <c r="H16" s="28"/>
      <c r="I16" s="99"/>
      <c r="J16" s="24"/>
      <c r="K16" s="25"/>
      <c r="L16" s="26"/>
      <c r="M16" s="28"/>
      <c r="N16" s="99"/>
      <c r="O16" s="24"/>
      <c r="P16" s="25"/>
      <c r="Q16" s="26"/>
      <c r="R16" s="28"/>
      <c r="S16" s="99"/>
      <c r="T16" s="24"/>
      <c r="U16" s="25"/>
      <c r="V16" s="26"/>
      <c r="W16" s="28"/>
      <c r="X16" s="99"/>
      <c r="Y16" s="24"/>
      <c r="Z16" s="25"/>
      <c r="AA16" s="26"/>
      <c r="AB16" s="28"/>
      <c r="AC16" s="99"/>
      <c r="AD16" s="24"/>
      <c r="AE16" s="25"/>
      <c r="AF16" s="26"/>
      <c r="AG16" s="9"/>
    </row>
    <row r="17" spans="2:33" ht="37.5" customHeight="1" x14ac:dyDescent="0.4">
      <c r="B17" s="16" t="s">
        <v>21</v>
      </c>
      <c r="C17" s="8"/>
      <c r="D17" s="5"/>
      <c r="E17" s="5"/>
      <c r="F17" s="5"/>
      <c r="G17" s="37"/>
      <c r="H17" s="28"/>
      <c r="I17" s="99"/>
      <c r="J17" s="24"/>
      <c r="K17" s="25"/>
      <c r="L17" s="26"/>
      <c r="M17" s="28"/>
      <c r="N17" s="99"/>
      <c r="O17" s="24"/>
      <c r="P17" s="25"/>
      <c r="Q17" s="26"/>
      <c r="R17" s="28"/>
      <c r="S17" s="99"/>
      <c r="T17" s="24"/>
      <c r="U17" s="25"/>
      <c r="V17" s="26"/>
      <c r="W17" s="28"/>
      <c r="X17" s="99"/>
      <c r="Y17" s="24"/>
      <c r="Z17" s="25"/>
      <c r="AA17" s="26"/>
      <c r="AB17" s="28"/>
      <c r="AC17" s="99"/>
      <c r="AD17" s="24"/>
      <c r="AE17" s="25"/>
      <c r="AF17" s="26"/>
      <c r="AG17" s="9"/>
    </row>
    <row r="18" spans="2:33" ht="37.5" customHeight="1" thickBot="1" x14ac:dyDescent="0.45">
      <c r="B18" s="16" t="s">
        <v>22</v>
      </c>
      <c r="C18" s="8"/>
      <c r="D18" s="5"/>
      <c r="E18" s="5"/>
      <c r="F18" s="50"/>
      <c r="G18" s="37"/>
      <c r="H18" s="28"/>
      <c r="I18" s="52"/>
      <c r="J18" s="53"/>
      <c r="K18" s="54"/>
      <c r="L18" s="55"/>
      <c r="M18" s="51"/>
      <c r="N18" s="52"/>
      <c r="O18" s="53"/>
      <c r="P18" s="54"/>
      <c r="Q18" s="55"/>
      <c r="R18" s="51"/>
      <c r="S18" s="52"/>
      <c r="T18" s="53"/>
      <c r="U18" s="54"/>
      <c r="V18" s="55"/>
      <c r="W18" s="51"/>
      <c r="X18" s="52"/>
      <c r="Y18" s="53"/>
      <c r="Z18" s="54"/>
      <c r="AA18" s="55"/>
      <c r="AB18" s="51"/>
      <c r="AC18" s="52"/>
      <c r="AD18" s="53"/>
      <c r="AE18" s="54"/>
      <c r="AF18" s="55"/>
      <c r="AG18" s="56"/>
    </row>
    <row r="19" spans="2:33" ht="28.5" customHeight="1" x14ac:dyDescent="0.4">
      <c r="B19" s="137" t="s">
        <v>31</v>
      </c>
      <c r="C19" s="140" t="s">
        <v>29</v>
      </c>
      <c r="D19" s="142" t="s">
        <v>36</v>
      </c>
      <c r="E19" s="143"/>
      <c r="F19" s="143"/>
      <c r="G19" s="144"/>
      <c r="H19" s="46">
        <f>COUNTIF(H10:H18,"○")</f>
        <v>3</v>
      </c>
      <c r="I19" s="44">
        <f>COUNTIF(I10:I18,"○")</f>
        <v>3</v>
      </c>
      <c r="J19" s="45">
        <f>SUM(J10:J18)</f>
        <v>10</v>
      </c>
      <c r="K19" s="47">
        <f t="shared" ref="K19:L19" si="0">SUM(K10:K18)</f>
        <v>7</v>
      </c>
      <c r="L19" s="48">
        <f t="shared" si="0"/>
        <v>7</v>
      </c>
      <c r="M19" s="46">
        <f t="shared" ref="M19:N19" si="1">COUNTIF(M10:M18,"○")</f>
        <v>4</v>
      </c>
      <c r="N19" s="44">
        <f t="shared" si="1"/>
        <v>3</v>
      </c>
      <c r="O19" s="45">
        <f t="shared" ref="O19:Q19" si="2">SUM(O10:O18)</f>
        <v>12</v>
      </c>
      <c r="P19" s="47">
        <f t="shared" si="2"/>
        <v>9</v>
      </c>
      <c r="Q19" s="48">
        <f t="shared" si="2"/>
        <v>7</v>
      </c>
      <c r="R19" s="46">
        <f t="shared" ref="R19:S19" si="3">COUNTIF(R10:R18,"○")</f>
        <v>2</v>
      </c>
      <c r="S19" s="44">
        <f t="shared" si="3"/>
        <v>2</v>
      </c>
      <c r="T19" s="45">
        <f t="shared" ref="T19:V19" si="4">SUM(T10:T18)</f>
        <v>10</v>
      </c>
      <c r="U19" s="47">
        <f t="shared" si="4"/>
        <v>10</v>
      </c>
      <c r="V19" s="48">
        <f t="shared" si="4"/>
        <v>10</v>
      </c>
      <c r="W19" s="46">
        <f t="shared" ref="W19:X19" si="5">COUNTIF(W10:W18,"○")</f>
        <v>0</v>
      </c>
      <c r="X19" s="44">
        <f t="shared" si="5"/>
        <v>0</v>
      </c>
      <c r="Y19" s="45">
        <f t="shared" ref="Y19:AA19" si="6">SUM(Y10:Y18)</f>
        <v>0</v>
      </c>
      <c r="Z19" s="47">
        <f t="shared" si="6"/>
        <v>0</v>
      </c>
      <c r="AA19" s="48">
        <f t="shared" si="6"/>
        <v>0</v>
      </c>
      <c r="AB19" s="46">
        <f t="shared" ref="AB19:AC19" si="7">COUNTIF(AB10:AB18,"○")</f>
        <v>0</v>
      </c>
      <c r="AC19" s="44">
        <f t="shared" si="7"/>
        <v>0</v>
      </c>
      <c r="AD19" s="45">
        <f t="shared" ref="AD19:AF19" si="8">SUM(AD10:AD18)</f>
        <v>0</v>
      </c>
      <c r="AE19" s="47">
        <f t="shared" si="8"/>
        <v>0</v>
      </c>
      <c r="AF19" s="48">
        <f t="shared" si="8"/>
        <v>0</v>
      </c>
      <c r="AG19" s="42"/>
    </row>
    <row r="20" spans="2:33" ht="28.5" customHeight="1" thickBot="1" x14ac:dyDescent="0.45">
      <c r="B20" s="138"/>
      <c r="C20" s="141"/>
      <c r="D20" s="145" t="s">
        <v>37</v>
      </c>
      <c r="E20" s="146"/>
      <c r="F20" s="146"/>
      <c r="G20" s="147"/>
      <c r="H20" s="49"/>
      <c r="I20" s="57">
        <f>IF(H19=0,"",I19/H19)</f>
        <v>1</v>
      </c>
      <c r="J20" s="58"/>
      <c r="K20" s="59">
        <f>IF(H19=0,"",K19/J19)</f>
        <v>0.7</v>
      </c>
      <c r="L20" s="60">
        <f>IF(H19=0,"",L19/J19)</f>
        <v>0.7</v>
      </c>
      <c r="M20" s="49"/>
      <c r="N20" s="57">
        <f t="shared" ref="N20" si="9">IF(M19=0,"",N19/M19)</f>
        <v>0.75</v>
      </c>
      <c r="O20" s="58"/>
      <c r="P20" s="59">
        <f t="shared" ref="P20" si="10">IF(M19=0,"",P19/O19)</f>
        <v>0.75</v>
      </c>
      <c r="Q20" s="60">
        <f t="shared" ref="Q20" si="11">IF(M19=0,"",Q19/O19)</f>
        <v>0.58333333333333337</v>
      </c>
      <c r="R20" s="49"/>
      <c r="S20" s="57">
        <f t="shared" ref="S20" si="12">IF(R19=0,"",S19/R19)</f>
        <v>1</v>
      </c>
      <c r="T20" s="58"/>
      <c r="U20" s="59">
        <f t="shared" ref="U20" si="13">IF(R19=0,"",U19/T19)</f>
        <v>1</v>
      </c>
      <c r="V20" s="60">
        <f t="shared" ref="V20" si="14">IF(R19=0,"",V19/T19)</f>
        <v>1</v>
      </c>
      <c r="W20" s="49"/>
      <c r="X20" s="57" t="str">
        <f t="shared" ref="X20" si="15">IF(W19=0,"",X19/W19)</f>
        <v/>
      </c>
      <c r="Y20" s="58"/>
      <c r="Z20" s="59" t="str">
        <f t="shared" ref="Z20" si="16">IF(W19=0,"",Z19/Y19)</f>
        <v/>
      </c>
      <c r="AA20" s="60" t="str">
        <f t="shared" ref="AA20" si="17">IF(W19=0,"",AA19/Y19)</f>
        <v/>
      </c>
      <c r="AB20" s="49"/>
      <c r="AC20" s="57" t="str">
        <f t="shared" ref="AC20" si="18">IF(AB19=0,"",AC19/AB19)</f>
        <v/>
      </c>
      <c r="AD20" s="58"/>
      <c r="AE20" s="59" t="str">
        <f t="shared" ref="AE20" si="19">IF(AB19=0,"",AE19/AD19)</f>
        <v/>
      </c>
      <c r="AF20" s="60" t="str">
        <f t="shared" ref="AF20" si="20">IF(AB19=0,"",AF19/AD19)</f>
        <v/>
      </c>
      <c r="AG20" s="43"/>
    </row>
    <row r="21" spans="2:33" ht="28.5" customHeight="1" x14ac:dyDescent="0.4">
      <c r="B21" s="138"/>
      <c r="C21" s="140" t="s">
        <v>30</v>
      </c>
      <c r="D21" s="142" t="s">
        <v>38</v>
      </c>
      <c r="E21" s="143"/>
      <c r="F21" s="143"/>
      <c r="G21" s="144"/>
      <c r="H21" s="46">
        <f>H19</f>
        <v>3</v>
      </c>
      <c r="I21" s="44">
        <f t="shared" ref="I21:L21" si="21">I19</f>
        <v>3</v>
      </c>
      <c r="J21" s="45">
        <f t="shared" si="21"/>
        <v>10</v>
      </c>
      <c r="K21" s="47">
        <f t="shared" si="21"/>
        <v>7</v>
      </c>
      <c r="L21" s="48">
        <f t="shared" si="21"/>
        <v>7</v>
      </c>
      <c r="M21" s="46">
        <f>IF(M19=0,0,H21+M19)</f>
        <v>7</v>
      </c>
      <c r="N21" s="44">
        <f>IF(M19=0,0,I21+N19)</f>
        <v>6</v>
      </c>
      <c r="O21" s="45">
        <f>IF(M19=0,0,J21+O19)</f>
        <v>22</v>
      </c>
      <c r="P21" s="47">
        <f>IF(M19=0,0,K21+P19)</f>
        <v>16</v>
      </c>
      <c r="Q21" s="48">
        <f>IF(M19=0,0,L21+Q19)</f>
        <v>14</v>
      </c>
      <c r="R21" s="46">
        <f t="shared" ref="R21" si="22">IF(R19=0,0,M21+R19)</f>
        <v>9</v>
      </c>
      <c r="S21" s="44">
        <f t="shared" ref="S21" si="23">IF(R19=0,0,N21+S19)</f>
        <v>8</v>
      </c>
      <c r="T21" s="45">
        <f t="shared" ref="T21" si="24">IF(R19=0,0,O21+T19)</f>
        <v>32</v>
      </c>
      <c r="U21" s="47">
        <f t="shared" ref="U21" si="25">IF(R19=0,0,P21+U19)</f>
        <v>26</v>
      </c>
      <c r="V21" s="48">
        <f t="shared" ref="V21" si="26">IF(R19=0,0,Q21+V19)</f>
        <v>24</v>
      </c>
      <c r="W21" s="46">
        <f t="shared" ref="W21" si="27">IF(W19=0,0,R21+W19)</f>
        <v>0</v>
      </c>
      <c r="X21" s="44">
        <f t="shared" ref="X21" si="28">IF(W19=0,0,S21+X19)</f>
        <v>0</v>
      </c>
      <c r="Y21" s="45">
        <f t="shared" ref="Y21" si="29">IF(W19=0,0,T21+Y19)</f>
        <v>0</v>
      </c>
      <c r="Z21" s="47">
        <f t="shared" ref="Z21" si="30">IF(W19=0,0,U21+Z19)</f>
        <v>0</v>
      </c>
      <c r="AA21" s="48">
        <f t="shared" ref="AA21" si="31">IF(W19=0,0,V21+AA19)</f>
        <v>0</v>
      </c>
      <c r="AB21" s="46">
        <f t="shared" ref="AB21" si="32">IF(AB19=0,0,W21+AB19)</f>
        <v>0</v>
      </c>
      <c r="AC21" s="44">
        <f t="shared" ref="AC21" si="33">IF(AB19=0,0,X21+AC19)</f>
        <v>0</v>
      </c>
      <c r="AD21" s="45">
        <f t="shared" ref="AD21" si="34">IF(AB19=0,0,Y21+AD19)</f>
        <v>0</v>
      </c>
      <c r="AE21" s="47">
        <f t="shared" ref="AE21" si="35">IF(AB19=0,0,Z21+AE19)</f>
        <v>0</v>
      </c>
      <c r="AF21" s="48">
        <f t="shared" ref="AF21" si="36">IF(AB19=0,0,AA21+AF19)</f>
        <v>0</v>
      </c>
      <c r="AG21" s="42"/>
    </row>
    <row r="22" spans="2:33" ht="28.5" customHeight="1" thickBot="1" x14ac:dyDescent="0.45">
      <c r="B22" s="139"/>
      <c r="C22" s="141"/>
      <c r="D22" s="145" t="s">
        <v>39</v>
      </c>
      <c r="E22" s="146"/>
      <c r="F22" s="146"/>
      <c r="G22" s="147"/>
      <c r="H22" s="49"/>
      <c r="I22" s="57">
        <f>IF(H19=0,"",I21/H21)</f>
        <v>1</v>
      </c>
      <c r="J22" s="58"/>
      <c r="K22" s="59">
        <f>IF(H19=0,"",K21/J21)</f>
        <v>0.7</v>
      </c>
      <c r="L22" s="60">
        <f>IF(H19=0,"",L21/J21)</f>
        <v>0.7</v>
      </c>
      <c r="M22" s="49"/>
      <c r="N22" s="57">
        <f>IF(M19=0,"",AVERAGE(I20,N20))</f>
        <v>0.875</v>
      </c>
      <c r="O22" s="58"/>
      <c r="P22" s="59">
        <f t="shared" ref="P22:Q22" si="37">IF(O19=0,"",AVERAGE(K20,P20))</f>
        <v>0.72499999999999998</v>
      </c>
      <c r="Q22" s="60">
        <f t="shared" si="37"/>
        <v>0.64166666666666661</v>
      </c>
      <c r="R22" s="49"/>
      <c r="S22" s="57">
        <f>IF(R21=0,"",AVERAGE(I20,N20,S20))</f>
        <v>0.91666666666666663</v>
      </c>
      <c r="T22" s="58"/>
      <c r="U22" s="59">
        <f t="shared" ref="U22:V22" si="38">IF(T21=0,"",AVERAGE(K20,P20,U20))</f>
        <v>0.81666666666666676</v>
      </c>
      <c r="V22" s="60">
        <f t="shared" si="38"/>
        <v>0.76111111111111107</v>
      </c>
      <c r="W22" s="49"/>
      <c r="X22" s="57" t="str">
        <f>IF(W21=0,"",AVERAGE(I20,N20,S20,X20))</f>
        <v/>
      </c>
      <c r="Y22" s="58"/>
      <c r="Z22" s="59" t="str">
        <f t="shared" ref="Z22:AA22" si="39">IF(Y21=0,"",AVERAGE(K20,P20,U20,Z20))</f>
        <v/>
      </c>
      <c r="AA22" s="60" t="str">
        <f t="shared" si="39"/>
        <v/>
      </c>
      <c r="AB22" s="49"/>
      <c r="AC22" s="57" t="str">
        <f>IF(AB21=0,"",AVERAGE(I20,N20,S20,X20,AC20))</f>
        <v/>
      </c>
      <c r="AD22" s="58"/>
      <c r="AE22" s="59" t="str">
        <f t="shared" ref="AE22:AF22" si="40">IF(AD21=0,"",AVERAGE(K20,P20,U20,Z20,AE20))</f>
        <v/>
      </c>
      <c r="AF22" s="60" t="str">
        <f t="shared" si="40"/>
        <v/>
      </c>
      <c r="AG22" s="43"/>
    </row>
    <row r="23" spans="2:33" ht="10.5" customHeight="1" thickBot="1" x14ac:dyDescent="0.45">
      <c r="B23" s="81"/>
      <c r="C23" s="82"/>
      <c r="D23" s="83"/>
      <c r="E23" s="83"/>
      <c r="F23" s="83"/>
      <c r="G23" s="83"/>
      <c r="H23" s="84"/>
      <c r="I23" s="85"/>
      <c r="J23" s="85"/>
      <c r="K23" s="85"/>
      <c r="L23" s="85"/>
      <c r="M23" s="84"/>
      <c r="N23" s="85"/>
      <c r="O23" s="85"/>
      <c r="P23" s="85"/>
      <c r="Q23" s="85"/>
      <c r="R23" s="84"/>
      <c r="S23" s="85"/>
      <c r="T23" s="85"/>
      <c r="U23" s="85"/>
      <c r="V23" s="85"/>
      <c r="W23" s="84"/>
      <c r="X23" s="85"/>
      <c r="Y23" s="85"/>
      <c r="Z23" s="85"/>
      <c r="AA23" s="85"/>
      <c r="AB23" s="84"/>
      <c r="AC23" s="85"/>
      <c r="AD23" s="85"/>
      <c r="AE23" s="85"/>
      <c r="AF23" s="85"/>
    </row>
    <row r="24" spans="2:33" ht="27" customHeight="1" thickBot="1" x14ac:dyDescent="0.2">
      <c r="B24" s="68" t="s">
        <v>4</v>
      </c>
      <c r="C24" s="67" t="s">
        <v>86</v>
      </c>
      <c r="S24" s="115" t="s">
        <v>33</v>
      </c>
      <c r="T24" s="118" t="s">
        <v>34</v>
      </c>
      <c r="U24" s="119"/>
      <c r="V24" s="119"/>
      <c r="W24" s="120"/>
      <c r="X24" s="121" t="s">
        <v>35</v>
      </c>
      <c r="Y24" s="122"/>
      <c r="Z24" s="123" t="s">
        <v>46</v>
      </c>
      <c r="AA24" s="124"/>
      <c r="AB24" s="63" t="s">
        <v>45</v>
      </c>
      <c r="AC24" s="70" t="s">
        <v>47</v>
      </c>
      <c r="AD24" s="63" t="s">
        <v>45</v>
      </c>
      <c r="AE24" s="125" t="s">
        <v>48</v>
      </c>
      <c r="AF24" s="126"/>
      <c r="AG24" s="69" t="s">
        <v>9</v>
      </c>
    </row>
    <row r="25" spans="2:33" ht="27" customHeight="1" x14ac:dyDescent="0.15">
      <c r="B25" s="68" t="s">
        <v>5</v>
      </c>
      <c r="C25" s="67" t="s">
        <v>50</v>
      </c>
      <c r="S25" s="116"/>
      <c r="T25" s="127" t="s">
        <v>42</v>
      </c>
      <c r="U25" s="128"/>
      <c r="V25" s="128"/>
      <c r="W25" s="129"/>
      <c r="X25" s="130">
        <v>0.91700000000000004</v>
      </c>
      <c r="Y25" s="130"/>
      <c r="Z25" s="131">
        <v>0.9</v>
      </c>
      <c r="AA25" s="132"/>
      <c r="AB25" s="64" t="str">
        <f>IF(X25="","",IF(X25&gt;=Z25,"○","×"))</f>
        <v>○</v>
      </c>
      <c r="AC25" s="71"/>
      <c r="AD25" s="72"/>
      <c r="AE25" s="97">
        <v>0.7</v>
      </c>
      <c r="AF25" s="89" t="str">
        <f>IF(X25="","",IF(X25&gt;=AE25,"○","×"))</f>
        <v>○</v>
      </c>
      <c r="AG25" s="13"/>
    </row>
    <row r="26" spans="2:33" ht="27" customHeight="1" x14ac:dyDescent="0.15">
      <c r="B26" s="68" t="s">
        <v>6</v>
      </c>
      <c r="C26" s="67" t="s">
        <v>8</v>
      </c>
      <c r="S26" s="116"/>
      <c r="T26" s="133" t="s">
        <v>43</v>
      </c>
      <c r="U26" s="134"/>
      <c r="V26" s="134"/>
      <c r="W26" s="135"/>
      <c r="X26" s="136">
        <v>0.81699999999999995</v>
      </c>
      <c r="Y26" s="136"/>
      <c r="Z26" s="101">
        <v>0.8</v>
      </c>
      <c r="AA26" s="102"/>
      <c r="AB26" s="65" t="str">
        <f t="shared" ref="AB26:AB27" si="41">IF(X26="","",IF(X26&gt;=Z26,"○","×"))</f>
        <v>○</v>
      </c>
      <c r="AC26" s="73">
        <v>0.9</v>
      </c>
      <c r="AD26" s="65" t="str">
        <f>IF(X26="","",IF(X26&gt;=AC26,"○","×"))</f>
        <v>×</v>
      </c>
      <c r="AE26" s="100">
        <v>0.6</v>
      </c>
      <c r="AF26" s="90" t="str">
        <f>IF(X26="","",IF(X26&gt;=AE26,"○","×"))</f>
        <v>○</v>
      </c>
      <c r="AG26" s="7"/>
    </row>
    <row r="27" spans="2:33" ht="27" customHeight="1" thickBot="1" x14ac:dyDescent="0.2">
      <c r="B27" s="68" t="s">
        <v>7</v>
      </c>
      <c r="C27" s="67" t="s">
        <v>51</v>
      </c>
      <c r="S27" s="116"/>
      <c r="T27" s="103" t="s">
        <v>44</v>
      </c>
      <c r="U27" s="104"/>
      <c r="V27" s="104"/>
      <c r="W27" s="105"/>
      <c r="X27" s="106">
        <v>0.76100000000000001</v>
      </c>
      <c r="Y27" s="106"/>
      <c r="Z27" s="107">
        <v>0.5</v>
      </c>
      <c r="AA27" s="108"/>
      <c r="AB27" s="66" t="str">
        <f t="shared" si="41"/>
        <v>○</v>
      </c>
      <c r="AC27" s="74"/>
      <c r="AD27" s="75"/>
      <c r="AE27" s="98">
        <v>0.3</v>
      </c>
      <c r="AF27" s="91" t="str">
        <f>IF(X27="","",IF(X27&gt;=AE27,"○","×"))</f>
        <v>○</v>
      </c>
      <c r="AG27" s="43"/>
    </row>
    <row r="28" spans="2:33" ht="27" customHeight="1" thickBot="1" x14ac:dyDescent="0.2">
      <c r="B28" s="68" t="s">
        <v>32</v>
      </c>
      <c r="C28" s="67" t="s">
        <v>49</v>
      </c>
      <c r="S28" s="117"/>
      <c r="T28" s="109" t="s">
        <v>60</v>
      </c>
      <c r="U28" s="110"/>
      <c r="V28" s="110"/>
      <c r="W28" s="111"/>
      <c r="X28" s="112"/>
      <c r="Y28" s="112"/>
      <c r="Z28" s="113" t="s">
        <v>61</v>
      </c>
      <c r="AA28" s="114"/>
      <c r="AB28" s="86" t="str">
        <f>IF(X27="","",IF(COUNTIF(AB25:AB27,"○")=3,"○","×"))</f>
        <v>○</v>
      </c>
      <c r="AC28" s="87" t="s">
        <v>47</v>
      </c>
      <c r="AD28" s="86" t="str">
        <f>IF(X26="","",IF(COUNTIF(AD25:AD27,"○")=1,"○","×"))</f>
        <v>×</v>
      </c>
      <c r="AE28" s="95" t="s">
        <v>62</v>
      </c>
      <c r="AF28" s="92" t="str">
        <f>IF(X27="","",IF(COUNTIF(AF25:AF27,"○")=3,"○","×"))</f>
        <v>○</v>
      </c>
      <c r="AG28" s="88"/>
    </row>
  </sheetData>
  <mergeCells count="43">
    <mergeCell ref="H2:AG2"/>
    <mergeCell ref="I4:M4"/>
    <mergeCell ref="B6:B9"/>
    <mergeCell ref="C6:F6"/>
    <mergeCell ref="G6:G8"/>
    <mergeCell ref="H6:AF6"/>
    <mergeCell ref="AG6:AG9"/>
    <mergeCell ref="C7:C9"/>
    <mergeCell ref="D7:F8"/>
    <mergeCell ref="H7:L7"/>
    <mergeCell ref="M7:Q7"/>
    <mergeCell ref="R7:V7"/>
    <mergeCell ref="W7:AA7"/>
    <mergeCell ref="AB7:AF7"/>
    <mergeCell ref="J8:L8"/>
    <mergeCell ref="O8:Q8"/>
    <mergeCell ref="T8:V8"/>
    <mergeCell ref="Y8:AA8"/>
    <mergeCell ref="AD8:AF8"/>
    <mergeCell ref="B19:B22"/>
    <mergeCell ref="C19:C20"/>
    <mergeCell ref="D19:G19"/>
    <mergeCell ref="D20:G20"/>
    <mergeCell ref="C21:C22"/>
    <mergeCell ref="D21:G21"/>
    <mergeCell ref="D22:G22"/>
    <mergeCell ref="S24:S28"/>
    <mergeCell ref="T24:W24"/>
    <mergeCell ref="X24:Y24"/>
    <mergeCell ref="Z24:AA24"/>
    <mergeCell ref="AE24:AF24"/>
    <mergeCell ref="T25:W25"/>
    <mergeCell ref="X25:Y25"/>
    <mergeCell ref="Z25:AA25"/>
    <mergeCell ref="T26:W26"/>
    <mergeCell ref="X26:Y26"/>
    <mergeCell ref="Z26:AA26"/>
    <mergeCell ref="T27:W27"/>
    <mergeCell ref="X27:Y27"/>
    <mergeCell ref="Z27:AA27"/>
    <mergeCell ref="T28:W28"/>
    <mergeCell ref="X28:Y28"/>
    <mergeCell ref="Z28:AA28"/>
  </mergeCells>
  <phoneticPr fontId="1"/>
  <printOptions horizontalCentered="1" verticalCentered="1"/>
  <pageMargins left="0.35433070866141736" right="0.35433070866141736" top="0.47244094488188981" bottom="0" header="0.55118110236220474" footer="0"/>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A81A-F61D-4471-B33D-220BA442351D}">
  <sheetPr>
    <tabColor rgb="FFFFC000"/>
    <pageSetUpPr fitToPage="1"/>
  </sheetPr>
  <dimension ref="B1:AG28"/>
  <sheetViews>
    <sheetView view="pageBreakPreview" zoomScale="66" zoomScaleNormal="90" zoomScaleSheetLayoutView="66" workbookViewId="0">
      <selection activeCell="C24" sqref="C24"/>
    </sheetView>
  </sheetViews>
  <sheetFormatPr defaultColWidth="9" defaultRowHeight="14.25" customHeight="1" x14ac:dyDescent="0.4"/>
  <cols>
    <col min="1" max="1" width="0.875" style="1" customWidth="1"/>
    <col min="2" max="2" width="5.375" style="94" customWidth="1"/>
    <col min="3" max="3" width="12" style="1" customWidth="1"/>
    <col min="4" max="6" width="16.875" style="1" customWidth="1"/>
    <col min="7" max="7" width="9" style="1" bestFit="1" customWidth="1"/>
    <col min="8" max="9" width="7.25" style="1" customWidth="1"/>
    <col min="10" max="12" width="5.5" style="1" customWidth="1"/>
    <col min="13" max="14" width="7.25" style="1" customWidth="1"/>
    <col min="15" max="17" width="5.5" style="1" customWidth="1"/>
    <col min="18" max="19" width="7.25" style="1" customWidth="1"/>
    <col min="20" max="22" width="5.5" style="1" customWidth="1"/>
    <col min="23" max="24" width="7.25" style="1" customWidth="1"/>
    <col min="25" max="27" width="5.5" style="1" customWidth="1"/>
    <col min="28" max="29" width="7.25" style="1" customWidth="1"/>
    <col min="30" max="30" width="5.5" style="1" customWidth="1"/>
    <col min="31" max="31" width="6" style="1" customWidth="1"/>
    <col min="32" max="32" width="5.5" style="1" customWidth="1"/>
    <col min="33" max="33" width="8.875" style="1" customWidth="1"/>
    <col min="34" max="34" width="1" style="1" customWidth="1"/>
    <col min="35" max="16384" width="9" style="1"/>
  </cols>
  <sheetData>
    <row r="1" spans="2:33" ht="6" customHeight="1" x14ac:dyDescent="0.4"/>
    <row r="2" spans="2:33" s="39" customFormat="1" ht="31.5" customHeight="1" x14ac:dyDescent="0.4">
      <c r="B2" s="80"/>
      <c r="C2" s="76" t="s">
        <v>40</v>
      </c>
      <c r="D2" s="77" t="s">
        <v>81</v>
      </c>
      <c r="E2" s="77"/>
      <c r="F2" s="61"/>
      <c r="G2" s="61"/>
      <c r="H2" s="154" t="s">
        <v>63</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row>
    <row r="3" spans="2:33" s="3" customFormat="1" ht="31.5" customHeight="1" x14ac:dyDescent="0.4">
      <c r="B3" s="62"/>
      <c r="C3" s="78" t="s">
        <v>41</v>
      </c>
      <c r="D3" s="79" t="s">
        <v>80</v>
      </c>
      <c r="E3" s="79"/>
      <c r="F3" s="62"/>
      <c r="G3" s="62"/>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2:33" s="3" customFormat="1" ht="31.5" customHeight="1" x14ac:dyDescent="0.4">
      <c r="B4" s="61"/>
      <c r="C4" s="78" t="s">
        <v>52</v>
      </c>
      <c r="D4" s="79" t="s">
        <v>75</v>
      </c>
      <c r="E4" s="79"/>
      <c r="F4" s="62"/>
      <c r="G4" s="62"/>
      <c r="H4" s="17"/>
      <c r="I4" s="155" t="s">
        <v>59</v>
      </c>
      <c r="J4" s="155"/>
      <c r="K4" s="155"/>
      <c r="L4" s="155"/>
      <c r="M4" s="155"/>
      <c r="N4" s="61" t="s">
        <v>58</v>
      </c>
      <c r="O4" s="61"/>
      <c r="P4" s="61"/>
      <c r="Q4" s="61"/>
      <c r="R4" s="61"/>
      <c r="S4" s="61"/>
      <c r="T4" s="61"/>
      <c r="U4" s="61"/>
      <c r="V4" s="17"/>
      <c r="W4" s="17"/>
      <c r="X4" s="17"/>
      <c r="Y4" s="17"/>
      <c r="Z4" s="17"/>
      <c r="AA4" s="17"/>
      <c r="AB4" s="17"/>
      <c r="AC4" s="17"/>
      <c r="AD4" s="17"/>
      <c r="AE4" s="17"/>
      <c r="AF4" s="17"/>
      <c r="AG4" s="17"/>
    </row>
    <row r="5" spans="2:33" ht="18" customHeight="1" thickBot="1" x14ac:dyDescent="0.45">
      <c r="AG5" s="18" t="s">
        <v>83</v>
      </c>
    </row>
    <row r="6" spans="2:33" s="41" customFormat="1" ht="25.5" customHeight="1" thickBot="1" x14ac:dyDescent="0.45">
      <c r="B6" s="156" t="s">
        <v>2</v>
      </c>
      <c r="C6" s="159" t="s">
        <v>28</v>
      </c>
      <c r="D6" s="160"/>
      <c r="E6" s="160"/>
      <c r="F6" s="161"/>
      <c r="G6" s="162" t="s">
        <v>64</v>
      </c>
      <c r="H6" s="159" t="s">
        <v>27</v>
      </c>
      <c r="I6" s="160"/>
      <c r="J6" s="160"/>
      <c r="K6" s="160"/>
      <c r="L6" s="160"/>
      <c r="M6" s="160"/>
      <c r="N6" s="160"/>
      <c r="O6" s="160"/>
      <c r="P6" s="160"/>
      <c r="Q6" s="160"/>
      <c r="R6" s="160"/>
      <c r="S6" s="160"/>
      <c r="T6" s="160"/>
      <c r="U6" s="160"/>
      <c r="V6" s="160"/>
      <c r="W6" s="160"/>
      <c r="X6" s="160"/>
      <c r="Y6" s="160"/>
      <c r="Z6" s="160"/>
      <c r="AA6" s="160"/>
      <c r="AB6" s="160"/>
      <c r="AC6" s="160"/>
      <c r="AD6" s="160"/>
      <c r="AE6" s="160"/>
      <c r="AF6" s="161"/>
      <c r="AG6" s="162" t="s">
        <v>9</v>
      </c>
    </row>
    <row r="7" spans="2:33" s="2" customFormat="1" ht="21.75" customHeight="1" x14ac:dyDescent="0.4">
      <c r="B7" s="157"/>
      <c r="C7" s="166" t="s">
        <v>3</v>
      </c>
      <c r="D7" s="168" t="s">
        <v>73</v>
      </c>
      <c r="E7" s="169"/>
      <c r="F7" s="170"/>
      <c r="G7" s="163"/>
      <c r="H7" s="148" t="s">
        <v>53</v>
      </c>
      <c r="I7" s="149"/>
      <c r="J7" s="149"/>
      <c r="K7" s="149"/>
      <c r="L7" s="150"/>
      <c r="M7" s="148" t="s">
        <v>54</v>
      </c>
      <c r="N7" s="149"/>
      <c r="O7" s="149"/>
      <c r="P7" s="149"/>
      <c r="Q7" s="150"/>
      <c r="R7" s="148" t="s">
        <v>55</v>
      </c>
      <c r="S7" s="149"/>
      <c r="T7" s="149"/>
      <c r="U7" s="149"/>
      <c r="V7" s="150"/>
      <c r="W7" s="148" t="s">
        <v>56</v>
      </c>
      <c r="X7" s="149"/>
      <c r="Y7" s="149"/>
      <c r="Z7" s="149"/>
      <c r="AA7" s="150"/>
      <c r="AB7" s="148" t="s">
        <v>57</v>
      </c>
      <c r="AC7" s="149"/>
      <c r="AD7" s="149"/>
      <c r="AE7" s="149"/>
      <c r="AF7" s="150"/>
      <c r="AG7" s="163"/>
    </row>
    <row r="8" spans="2:33" s="2" customFormat="1" ht="34.5" customHeight="1" x14ac:dyDescent="0.4">
      <c r="B8" s="157"/>
      <c r="C8" s="166"/>
      <c r="D8" s="171"/>
      <c r="E8" s="172"/>
      <c r="F8" s="173"/>
      <c r="G8" s="164"/>
      <c r="H8" s="19" t="s">
        <v>13</v>
      </c>
      <c r="I8" s="20" t="s">
        <v>14</v>
      </c>
      <c r="J8" s="151" t="s">
        <v>16</v>
      </c>
      <c r="K8" s="152"/>
      <c r="L8" s="153"/>
      <c r="M8" s="19" t="s">
        <v>13</v>
      </c>
      <c r="N8" s="20" t="s">
        <v>14</v>
      </c>
      <c r="O8" s="151" t="s">
        <v>16</v>
      </c>
      <c r="P8" s="152"/>
      <c r="Q8" s="153"/>
      <c r="R8" s="19" t="s">
        <v>13</v>
      </c>
      <c r="S8" s="20" t="s">
        <v>14</v>
      </c>
      <c r="T8" s="151" t="s">
        <v>16</v>
      </c>
      <c r="U8" s="152"/>
      <c r="V8" s="153"/>
      <c r="W8" s="19" t="s">
        <v>13</v>
      </c>
      <c r="X8" s="20" t="s">
        <v>14</v>
      </c>
      <c r="Y8" s="151" t="s">
        <v>16</v>
      </c>
      <c r="Z8" s="152"/>
      <c r="AA8" s="153"/>
      <c r="AB8" s="19" t="s">
        <v>13</v>
      </c>
      <c r="AC8" s="20" t="s">
        <v>14</v>
      </c>
      <c r="AD8" s="151" t="s">
        <v>16</v>
      </c>
      <c r="AE8" s="152"/>
      <c r="AF8" s="153"/>
      <c r="AG8" s="163"/>
    </row>
    <row r="9" spans="2:33" s="2" customFormat="1" ht="68.25" customHeight="1" thickBot="1" x14ac:dyDescent="0.45">
      <c r="B9" s="158"/>
      <c r="C9" s="167"/>
      <c r="D9" s="40" t="s">
        <v>70</v>
      </c>
      <c r="E9" s="34" t="s">
        <v>71</v>
      </c>
      <c r="F9" s="35" t="s">
        <v>72</v>
      </c>
      <c r="G9" s="38" t="s">
        <v>23</v>
      </c>
      <c r="H9" s="31" t="s">
        <v>23</v>
      </c>
      <c r="I9" s="32" t="s">
        <v>23</v>
      </c>
      <c r="J9" s="33" t="s">
        <v>24</v>
      </c>
      <c r="K9" s="33" t="s">
        <v>25</v>
      </c>
      <c r="L9" s="30" t="s">
        <v>26</v>
      </c>
      <c r="M9" s="31" t="s">
        <v>23</v>
      </c>
      <c r="N9" s="32" t="s">
        <v>23</v>
      </c>
      <c r="O9" s="33" t="s">
        <v>24</v>
      </c>
      <c r="P9" s="33" t="s">
        <v>25</v>
      </c>
      <c r="Q9" s="30" t="s">
        <v>26</v>
      </c>
      <c r="R9" s="31" t="s">
        <v>23</v>
      </c>
      <c r="S9" s="32" t="s">
        <v>23</v>
      </c>
      <c r="T9" s="33" t="s">
        <v>24</v>
      </c>
      <c r="U9" s="33" t="s">
        <v>25</v>
      </c>
      <c r="V9" s="30" t="s">
        <v>26</v>
      </c>
      <c r="W9" s="31" t="s">
        <v>23</v>
      </c>
      <c r="X9" s="32" t="s">
        <v>23</v>
      </c>
      <c r="Y9" s="33" t="s">
        <v>24</v>
      </c>
      <c r="Z9" s="33" t="s">
        <v>25</v>
      </c>
      <c r="AA9" s="30" t="s">
        <v>26</v>
      </c>
      <c r="AB9" s="31" t="s">
        <v>23</v>
      </c>
      <c r="AC9" s="32" t="s">
        <v>23</v>
      </c>
      <c r="AD9" s="33" t="s">
        <v>24</v>
      </c>
      <c r="AE9" s="33" t="s">
        <v>25</v>
      </c>
      <c r="AF9" s="30" t="s">
        <v>26</v>
      </c>
      <c r="AG9" s="165"/>
    </row>
    <row r="10" spans="2:33" ht="37.5" customHeight="1" x14ac:dyDescent="0.4">
      <c r="B10" s="15" t="s">
        <v>11</v>
      </c>
      <c r="C10" s="29" t="s">
        <v>69</v>
      </c>
      <c r="D10" s="11" t="s">
        <v>82</v>
      </c>
      <c r="E10" s="4"/>
      <c r="F10" s="12"/>
      <c r="G10" s="36" t="s">
        <v>0</v>
      </c>
      <c r="H10" s="27" t="s">
        <v>1</v>
      </c>
      <c r="I10" s="99" t="s">
        <v>0</v>
      </c>
      <c r="J10" s="21">
        <v>2</v>
      </c>
      <c r="K10" s="22">
        <v>2</v>
      </c>
      <c r="L10" s="23">
        <v>2</v>
      </c>
      <c r="M10" s="27" t="s">
        <v>1</v>
      </c>
      <c r="N10" s="99" t="s">
        <v>0</v>
      </c>
      <c r="O10" s="21">
        <v>3</v>
      </c>
      <c r="P10" s="22">
        <v>3</v>
      </c>
      <c r="Q10" s="23">
        <v>3</v>
      </c>
      <c r="R10" s="27" t="s">
        <v>1</v>
      </c>
      <c r="S10" s="99" t="s">
        <v>0</v>
      </c>
      <c r="T10" s="21">
        <v>3</v>
      </c>
      <c r="U10" s="22">
        <v>3</v>
      </c>
      <c r="V10" s="23">
        <v>3</v>
      </c>
      <c r="W10" s="27"/>
      <c r="X10" s="96"/>
      <c r="Y10" s="21"/>
      <c r="Z10" s="22"/>
      <c r="AA10" s="23"/>
      <c r="AB10" s="27"/>
      <c r="AC10" s="96"/>
      <c r="AD10" s="21"/>
      <c r="AE10" s="22"/>
      <c r="AF10" s="23"/>
      <c r="AG10" s="13"/>
    </row>
    <row r="11" spans="2:33" ht="37.5" customHeight="1" x14ac:dyDescent="0.4">
      <c r="B11" s="16" t="s">
        <v>10</v>
      </c>
      <c r="C11" s="29" t="s">
        <v>65</v>
      </c>
      <c r="D11" s="11"/>
      <c r="E11" s="11" t="s">
        <v>76</v>
      </c>
      <c r="F11" s="6"/>
      <c r="G11" s="37" t="s">
        <v>0</v>
      </c>
      <c r="H11" s="28" t="s">
        <v>1</v>
      </c>
      <c r="I11" s="99" t="s">
        <v>0</v>
      </c>
      <c r="J11" s="21">
        <v>3</v>
      </c>
      <c r="K11" s="22">
        <v>0</v>
      </c>
      <c r="L11" s="23">
        <v>0</v>
      </c>
      <c r="M11" s="28" t="s">
        <v>15</v>
      </c>
      <c r="N11" s="99"/>
      <c r="O11" s="24"/>
      <c r="P11" s="25"/>
      <c r="Q11" s="26"/>
      <c r="R11" s="28" t="s">
        <v>15</v>
      </c>
      <c r="S11" s="99"/>
      <c r="T11" s="24"/>
      <c r="U11" s="25"/>
      <c r="V11" s="26"/>
      <c r="W11" s="28"/>
      <c r="X11" s="99"/>
      <c r="Y11" s="24"/>
      <c r="Z11" s="25"/>
      <c r="AA11" s="26"/>
      <c r="AB11" s="28"/>
      <c r="AC11" s="99"/>
      <c r="AD11" s="24"/>
      <c r="AE11" s="25"/>
      <c r="AF11" s="26"/>
      <c r="AG11" s="7"/>
    </row>
    <row r="12" spans="2:33" ht="37.5" customHeight="1" x14ac:dyDescent="0.4">
      <c r="B12" s="16" t="s">
        <v>17</v>
      </c>
      <c r="C12" s="10" t="s">
        <v>66</v>
      </c>
      <c r="D12" s="5"/>
      <c r="E12" s="5" t="s">
        <v>77</v>
      </c>
      <c r="F12" s="6"/>
      <c r="G12" s="37" t="s">
        <v>0</v>
      </c>
      <c r="H12" s="28" t="s">
        <v>1</v>
      </c>
      <c r="I12" s="99" t="s">
        <v>0</v>
      </c>
      <c r="J12" s="24">
        <v>5</v>
      </c>
      <c r="K12" s="25">
        <v>5</v>
      </c>
      <c r="L12" s="26">
        <v>5</v>
      </c>
      <c r="M12" s="28" t="s">
        <v>1</v>
      </c>
      <c r="N12" s="99" t="s">
        <v>1</v>
      </c>
      <c r="O12" s="24">
        <v>4</v>
      </c>
      <c r="P12" s="25">
        <v>4</v>
      </c>
      <c r="Q12" s="26">
        <v>4</v>
      </c>
      <c r="R12" s="28" t="s">
        <v>15</v>
      </c>
      <c r="S12" s="99"/>
      <c r="T12" s="24"/>
      <c r="U12" s="25"/>
      <c r="V12" s="26"/>
      <c r="W12" s="28"/>
      <c r="X12" s="99"/>
      <c r="Y12" s="24"/>
      <c r="Z12" s="25"/>
      <c r="AA12" s="26"/>
      <c r="AB12" s="28"/>
      <c r="AC12" s="99"/>
      <c r="AD12" s="24"/>
      <c r="AE12" s="25"/>
      <c r="AF12" s="26"/>
      <c r="AG12" s="7"/>
    </row>
    <row r="13" spans="2:33" ht="37.5" customHeight="1" x14ac:dyDescent="0.4">
      <c r="B13" s="16" t="s">
        <v>18</v>
      </c>
      <c r="C13" s="10" t="s">
        <v>85</v>
      </c>
      <c r="D13" s="93"/>
      <c r="E13" s="93" t="s">
        <v>78</v>
      </c>
      <c r="F13" s="6"/>
      <c r="G13" s="37" t="s">
        <v>0</v>
      </c>
      <c r="H13" s="28" t="s">
        <v>15</v>
      </c>
      <c r="I13" s="99"/>
      <c r="J13" s="24"/>
      <c r="K13" s="25"/>
      <c r="L13" s="26"/>
      <c r="M13" s="28" t="s">
        <v>15</v>
      </c>
      <c r="N13" s="99"/>
      <c r="O13" s="24"/>
      <c r="P13" s="25"/>
      <c r="Q13" s="26"/>
      <c r="R13" s="28" t="s">
        <v>15</v>
      </c>
      <c r="S13" s="99"/>
      <c r="T13" s="24"/>
      <c r="U13" s="25"/>
      <c r="V13" s="26"/>
      <c r="W13" s="28"/>
      <c r="X13" s="99"/>
      <c r="Y13" s="24"/>
      <c r="Z13" s="25"/>
      <c r="AA13" s="26"/>
      <c r="AB13" s="28"/>
      <c r="AC13" s="99"/>
      <c r="AD13" s="24"/>
      <c r="AE13" s="25"/>
      <c r="AF13" s="26"/>
      <c r="AG13" s="14"/>
    </row>
    <row r="14" spans="2:33" ht="37.5" customHeight="1" x14ac:dyDescent="0.4">
      <c r="B14" s="16" t="s">
        <v>19</v>
      </c>
      <c r="C14" s="8" t="s">
        <v>67</v>
      </c>
      <c r="D14" s="5"/>
      <c r="E14" s="5" t="s">
        <v>79</v>
      </c>
      <c r="F14" s="6"/>
      <c r="G14" s="37" t="s">
        <v>0</v>
      </c>
      <c r="H14" s="28" t="s">
        <v>15</v>
      </c>
      <c r="I14" s="99"/>
      <c r="J14" s="24"/>
      <c r="K14" s="25"/>
      <c r="L14" s="26"/>
      <c r="M14" s="28" t="s">
        <v>1</v>
      </c>
      <c r="N14" s="99" t="s">
        <v>1</v>
      </c>
      <c r="O14" s="24">
        <v>3</v>
      </c>
      <c r="P14" s="25">
        <v>0</v>
      </c>
      <c r="Q14" s="26">
        <v>0</v>
      </c>
      <c r="R14" s="28" t="s">
        <v>15</v>
      </c>
      <c r="S14" s="99"/>
      <c r="T14" s="24"/>
      <c r="U14" s="25"/>
      <c r="V14" s="26"/>
      <c r="W14" s="28"/>
      <c r="X14" s="99"/>
      <c r="Y14" s="24"/>
      <c r="Z14" s="25"/>
      <c r="AA14" s="26"/>
      <c r="AB14" s="28"/>
      <c r="AC14" s="99"/>
      <c r="AD14" s="24"/>
      <c r="AE14" s="25"/>
      <c r="AF14" s="26"/>
      <c r="AG14" s="14"/>
    </row>
    <row r="15" spans="2:33" ht="37.5" customHeight="1" x14ac:dyDescent="0.4">
      <c r="B15" s="16" t="s">
        <v>20</v>
      </c>
      <c r="C15" s="10" t="s">
        <v>74</v>
      </c>
      <c r="D15" s="5"/>
      <c r="E15" s="5"/>
      <c r="F15" s="5" t="s">
        <v>84</v>
      </c>
      <c r="G15" s="37" t="s">
        <v>15</v>
      </c>
      <c r="H15" s="28" t="s">
        <v>68</v>
      </c>
      <c r="I15" s="99"/>
      <c r="J15" s="24"/>
      <c r="K15" s="25"/>
      <c r="L15" s="26"/>
      <c r="M15" s="28" t="s">
        <v>1</v>
      </c>
      <c r="N15" s="99" t="s">
        <v>15</v>
      </c>
      <c r="O15" s="24">
        <v>3</v>
      </c>
      <c r="P15" s="25">
        <v>0</v>
      </c>
      <c r="Q15" s="26">
        <v>0</v>
      </c>
      <c r="R15" s="28" t="s">
        <v>1</v>
      </c>
      <c r="S15" s="99" t="s">
        <v>1</v>
      </c>
      <c r="T15" s="24">
        <v>3</v>
      </c>
      <c r="U15" s="25">
        <v>0</v>
      </c>
      <c r="V15" s="26">
        <v>0</v>
      </c>
      <c r="W15" s="28"/>
      <c r="X15" s="99"/>
      <c r="Y15" s="24"/>
      <c r="Z15" s="25"/>
      <c r="AA15" s="26"/>
      <c r="AB15" s="28"/>
      <c r="AC15" s="99"/>
      <c r="AD15" s="24"/>
      <c r="AE15" s="25"/>
      <c r="AF15" s="26"/>
      <c r="AG15" s="7"/>
    </row>
    <row r="16" spans="2:33" ht="37.5" customHeight="1" x14ac:dyDescent="0.4">
      <c r="B16" s="16" t="s">
        <v>12</v>
      </c>
      <c r="C16" s="8"/>
      <c r="D16" s="5"/>
      <c r="E16" s="5"/>
      <c r="F16" s="6"/>
      <c r="G16" s="37"/>
      <c r="H16" s="28"/>
      <c r="I16" s="99"/>
      <c r="J16" s="24"/>
      <c r="K16" s="25"/>
      <c r="L16" s="26"/>
      <c r="M16" s="28"/>
      <c r="N16" s="99"/>
      <c r="O16" s="24"/>
      <c r="P16" s="25"/>
      <c r="Q16" s="26"/>
      <c r="R16" s="28"/>
      <c r="S16" s="99"/>
      <c r="T16" s="24"/>
      <c r="U16" s="25"/>
      <c r="V16" s="26"/>
      <c r="W16" s="28"/>
      <c r="X16" s="99"/>
      <c r="Y16" s="24"/>
      <c r="Z16" s="25"/>
      <c r="AA16" s="26"/>
      <c r="AB16" s="28"/>
      <c r="AC16" s="99"/>
      <c r="AD16" s="24"/>
      <c r="AE16" s="25"/>
      <c r="AF16" s="26"/>
      <c r="AG16" s="9"/>
    </row>
    <row r="17" spans="2:33" ht="37.5" customHeight="1" x14ac:dyDescent="0.4">
      <c r="B17" s="16" t="s">
        <v>21</v>
      </c>
      <c r="C17" s="8"/>
      <c r="D17" s="5"/>
      <c r="E17" s="5"/>
      <c r="F17" s="5"/>
      <c r="G17" s="37"/>
      <c r="H17" s="28"/>
      <c r="I17" s="99"/>
      <c r="J17" s="24"/>
      <c r="K17" s="25"/>
      <c r="L17" s="26"/>
      <c r="M17" s="28"/>
      <c r="N17" s="99"/>
      <c r="O17" s="24"/>
      <c r="P17" s="25"/>
      <c r="Q17" s="26"/>
      <c r="R17" s="28"/>
      <c r="S17" s="99"/>
      <c r="T17" s="24"/>
      <c r="U17" s="25"/>
      <c r="V17" s="26"/>
      <c r="W17" s="28"/>
      <c r="X17" s="99"/>
      <c r="Y17" s="24"/>
      <c r="Z17" s="25"/>
      <c r="AA17" s="26"/>
      <c r="AB17" s="28"/>
      <c r="AC17" s="99"/>
      <c r="AD17" s="24"/>
      <c r="AE17" s="25"/>
      <c r="AF17" s="26"/>
      <c r="AG17" s="9"/>
    </row>
    <row r="18" spans="2:33" ht="37.5" customHeight="1" thickBot="1" x14ac:dyDescent="0.45">
      <c r="B18" s="16" t="s">
        <v>22</v>
      </c>
      <c r="C18" s="8"/>
      <c r="D18" s="5"/>
      <c r="E18" s="5"/>
      <c r="F18" s="50"/>
      <c r="G18" s="37"/>
      <c r="H18" s="28"/>
      <c r="I18" s="52"/>
      <c r="J18" s="53"/>
      <c r="K18" s="54"/>
      <c r="L18" s="55"/>
      <c r="M18" s="51"/>
      <c r="N18" s="52"/>
      <c r="O18" s="53"/>
      <c r="P18" s="54"/>
      <c r="Q18" s="55"/>
      <c r="R18" s="51"/>
      <c r="S18" s="52"/>
      <c r="T18" s="53"/>
      <c r="U18" s="54"/>
      <c r="V18" s="55"/>
      <c r="W18" s="51"/>
      <c r="X18" s="52"/>
      <c r="Y18" s="53"/>
      <c r="Z18" s="54"/>
      <c r="AA18" s="55"/>
      <c r="AB18" s="51"/>
      <c r="AC18" s="52"/>
      <c r="AD18" s="53"/>
      <c r="AE18" s="54"/>
      <c r="AF18" s="55"/>
      <c r="AG18" s="56"/>
    </row>
    <row r="19" spans="2:33" ht="28.5" customHeight="1" x14ac:dyDescent="0.4">
      <c r="B19" s="137" t="s">
        <v>31</v>
      </c>
      <c r="C19" s="140" t="s">
        <v>29</v>
      </c>
      <c r="D19" s="142" t="s">
        <v>36</v>
      </c>
      <c r="E19" s="143"/>
      <c r="F19" s="143"/>
      <c r="G19" s="144"/>
      <c r="H19" s="46">
        <f>COUNTIF(H10:H18,"○")</f>
        <v>3</v>
      </c>
      <c r="I19" s="44">
        <f>COUNTIF(I10:I18,"○")</f>
        <v>3</v>
      </c>
      <c r="J19" s="45">
        <f>SUM(J10:J18)</f>
        <v>10</v>
      </c>
      <c r="K19" s="47">
        <f t="shared" ref="K19:L19" si="0">SUM(K10:K18)</f>
        <v>7</v>
      </c>
      <c r="L19" s="48">
        <f t="shared" si="0"/>
        <v>7</v>
      </c>
      <c r="M19" s="46">
        <f t="shared" ref="M19:N19" si="1">COUNTIF(M10:M18,"○")</f>
        <v>4</v>
      </c>
      <c r="N19" s="44">
        <f t="shared" si="1"/>
        <v>3</v>
      </c>
      <c r="O19" s="45">
        <f t="shared" ref="O19:Q19" si="2">SUM(O10:O18)</f>
        <v>13</v>
      </c>
      <c r="P19" s="47">
        <f t="shared" si="2"/>
        <v>7</v>
      </c>
      <c r="Q19" s="48">
        <f t="shared" si="2"/>
        <v>7</v>
      </c>
      <c r="R19" s="46">
        <f t="shared" ref="R19:S19" si="3">COUNTIF(R10:R18,"○")</f>
        <v>2</v>
      </c>
      <c r="S19" s="44">
        <f t="shared" si="3"/>
        <v>2</v>
      </c>
      <c r="T19" s="45">
        <f t="shared" ref="T19:V19" si="4">SUM(T10:T18)</f>
        <v>6</v>
      </c>
      <c r="U19" s="47">
        <f t="shared" si="4"/>
        <v>3</v>
      </c>
      <c r="V19" s="48">
        <f t="shared" si="4"/>
        <v>3</v>
      </c>
      <c r="W19" s="46">
        <f t="shared" ref="W19:X19" si="5">COUNTIF(W10:W18,"○")</f>
        <v>0</v>
      </c>
      <c r="X19" s="44">
        <f t="shared" si="5"/>
        <v>0</v>
      </c>
      <c r="Y19" s="45">
        <f t="shared" ref="Y19:AA19" si="6">SUM(Y10:Y18)</f>
        <v>0</v>
      </c>
      <c r="Z19" s="47">
        <f t="shared" si="6"/>
        <v>0</v>
      </c>
      <c r="AA19" s="48">
        <f t="shared" si="6"/>
        <v>0</v>
      </c>
      <c r="AB19" s="46">
        <f t="shared" ref="AB19:AC19" si="7">COUNTIF(AB10:AB18,"○")</f>
        <v>0</v>
      </c>
      <c r="AC19" s="44">
        <f t="shared" si="7"/>
        <v>0</v>
      </c>
      <c r="AD19" s="45">
        <f t="shared" ref="AD19:AF19" si="8">SUM(AD10:AD18)</f>
        <v>0</v>
      </c>
      <c r="AE19" s="47">
        <f t="shared" si="8"/>
        <v>0</v>
      </c>
      <c r="AF19" s="48">
        <f t="shared" si="8"/>
        <v>0</v>
      </c>
      <c r="AG19" s="42"/>
    </row>
    <row r="20" spans="2:33" ht="28.5" customHeight="1" thickBot="1" x14ac:dyDescent="0.45">
      <c r="B20" s="138"/>
      <c r="C20" s="141"/>
      <c r="D20" s="145" t="s">
        <v>37</v>
      </c>
      <c r="E20" s="146"/>
      <c r="F20" s="146"/>
      <c r="G20" s="147"/>
      <c r="H20" s="49"/>
      <c r="I20" s="57">
        <f>IF(H19=0,"",I19/H19)</f>
        <v>1</v>
      </c>
      <c r="J20" s="58"/>
      <c r="K20" s="59">
        <f>IF(H19=0,"",K19/J19)</f>
        <v>0.7</v>
      </c>
      <c r="L20" s="60">
        <f>IF(H19=0,"",L19/J19)</f>
        <v>0.7</v>
      </c>
      <c r="M20" s="49"/>
      <c r="N20" s="57">
        <f t="shared" ref="N20" si="9">IF(M19=0,"",N19/M19)</f>
        <v>0.75</v>
      </c>
      <c r="O20" s="58"/>
      <c r="P20" s="59">
        <f t="shared" ref="P20" si="10">IF(M19=0,"",P19/O19)</f>
        <v>0.53846153846153844</v>
      </c>
      <c r="Q20" s="60">
        <f t="shared" ref="Q20" si="11">IF(M19=0,"",Q19/O19)</f>
        <v>0.53846153846153844</v>
      </c>
      <c r="R20" s="49"/>
      <c r="S20" s="57">
        <f t="shared" ref="S20" si="12">IF(R19=0,"",S19/R19)</f>
        <v>1</v>
      </c>
      <c r="T20" s="58"/>
      <c r="U20" s="59">
        <f t="shared" ref="U20" si="13">IF(R19=0,"",U19/T19)</f>
        <v>0.5</v>
      </c>
      <c r="V20" s="60">
        <f t="shared" ref="V20" si="14">IF(R19=0,"",V19/T19)</f>
        <v>0.5</v>
      </c>
      <c r="W20" s="49"/>
      <c r="X20" s="57" t="str">
        <f t="shared" ref="X20" si="15">IF(W19=0,"",X19/W19)</f>
        <v/>
      </c>
      <c r="Y20" s="58"/>
      <c r="Z20" s="59" t="str">
        <f t="shared" ref="Z20" si="16">IF(W19=0,"",Z19/Y19)</f>
        <v/>
      </c>
      <c r="AA20" s="60" t="str">
        <f t="shared" ref="AA20" si="17">IF(W19=0,"",AA19/Y19)</f>
        <v/>
      </c>
      <c r="AB20" s="49"/>
      <c r="AC20" s="57" t="str">
        <f t="shared" ref="AC20" si="18">IF(AB19=0,"",AC19/AB19)</f>
        <v/>
      </c>
      <c r="AD20" s="58"/>
      <c r="AE20" s="59" t="str">
        <f t="shared" ref="AE20" si="19">IF(AB19=0,"",AE19/AD19)</f>
        <v/>
      </c>
      <c r="AF20" s="60" t="str">
        <f t="shared" ref="AF20" si="20">IF(AB19=0,"",AF19/AD19)</f>
        <v/>
      </c>
      <c r="AG20" s="43"/>
    </row>
    <row r="21" spans="2:33" ht="28.5" customHeight="1" x14ac:dyDescent="0.4">
      <c r="B21" s="138"/>
      <c r="C21" s="140" t="s">
        <v>30</v>
      </c>
      <c r="D21" s="142" t="s">
        <v>38</v>
      </c>
      <c r="E21" s="143"/>
      <c r="F21" s="143"/>
      <c r="G21" s="144"/>
      <c r="H21" s="46">
        <f>H19</f>
        <v>3</v>
      </c>
      <c r="I21" s="44">
        <f t="shared" ref="I21:L21" si="21">I19</f>
        <v>3</v>
      </c>
      <c r="J21" s="45">
        <f t="shared" si="21"/>
        <v>10</v>
      </c>
      <c r="K21" s="47">
        <f t="shared" si="21"/>
        <v>7</v>
      </c>
      <c r="L21" s="48">
        <f t="shared" si="21"/>
        <v>7</v>
      </c>
      <c r="M21" s="46">
        <f>IF(M19=0,0,H21+M19)</f>
        <v>7</v>
      </c>
      <c r="N21" s="44">
        <f>IF(M19=0,0,I21+N19)</f>
        <v>6</v>
      </c>
      <c r="O21" s="45">
        <f>IF(M19=0,0,J21+O19)</f>
        <v>23</v>
      </c>
      <c r="P21" s="47">
        <f>IF(M19=0,0,K21+P19)</f>
        <v>14</v>
      </c>
      <c r="Q21" s="48">
        <f>IF(M19=0,0,L21+Q19)</f>
        <v>14</v>
      </c>
      <c r="R21" s="46">
        <f t="shared" ref="R21" si="22">IF(R19=0,0,M21+R19)</f>
        <v>9</v>
      </c>
      <c r="S21" s="44">
        <f t="shared" ref="S21" si="23">IF(R19=0,0,N21+S19)</f>
        <v>8</v>
      </c>
      <c r="T21" s="45">
        <f t="shared" ref="T21" si="24">IF(R19=0,0,O21+T19)</f>
        <v>29</v>
      </c>
      <c r="U21" s="47">
        <f t="shared" ref="U21" si="25">IF(R19=0,0,P21+U19)</f>
        <v>17</v>
      </c>
      <c r="V21" s="48">
        <f t="shared" ref="V21" si="26">IF(R19=0,0,Q21+V19)</f>
        <v>17</v>
      </c>
      <c r="W21" s="46">
        <f t="shared" ref="W21" si="27">IF(W19=0,0,R21+W19)</f>
        <v>0</v>
      </c>
      <c r="X21" s="44">
        <f t="shared" ref="X21" si="28">IF(W19=0,0,S21+X19)</f>
        <v>0</v>
      </c>
      <c r="Y21" s="45">
        <f t="shared" ref="Y21" si="29">IF(W19=0,0,T21+Y19)</f>
        <v>0</v>
      </c>
      <c r="Z21" s="47">
        <f t="shared" ref="Z21" si="30">IF(W19=0,0,U21+Z19)</f>
        <v>0</v>
      </c>
      <c r="AA21" s="48">
        <f t="shared" ref="AA21" si="31">IF(W19=0,0,V21+AA19)</f>
        <v>0</v>
      </c>
      <c r="AB21" s="46">
        <f t="shared" ref="AB21" si="32">IF(AB19=0,0,W21+AB19)</f>
        <v>0</v>
      </c>
      <c r="AC21" s="44">
        <f t="shared" ref="AC21" si="33">IF(AB19=0,0,X21+AC19)</f>
        <v>0</v>
      </c>
      <c r="AD21" s="45">
        <f t="shared" ref="AD21" si="34">IF(AB19=0,0,Y21+AD19)</f>
        <v>0</v>
      </c>
      <c r="AE21" s="47">
        <f t="shared" ref="AE21" si="35">IF(AB19=0,0,Z21+AE19)</f>
        <v>0</v>
      </c>
      <c r="AF21" s="48">
        <f t="shared" ref="AF21" si="36">IF(AB19=0,0,AA21+AF19)</f>
        <v>0</v>
      </c>
      <c r="AG21" s="42"/>
    </row>
    <row r="22" spans="2:33" ht="28.5" customHeight="1" thickBot="1" x14ac:dyDescent="0.45">
      <c r="B22" s="139"/>
      <c r="C22" s="141"/>
      <c r="D22" s="145" t="s">
        <v>39</v>
      </c>
      <c r="E22" s="146"/>
      <c r="F22" s="146"/>
      <c r="G22" s="147"/>
      <c r="H22" s="49"/>
      <c r="I22" s="57">
        <f>IF(H19=0,"",I21/H21)</f>
        <v>1</v>
      </c>
      <c r="J22" s="58"/>
      <c r="K22" s="59">
        <f>IF(H19=0,"",K21/J21)</f>
        <v>0.7</v>
      </c>
      <c r="L22" s="60">
        <f>IF(H19=0,"",L21/J21)</f>
        <v>0.7</v>
      </c>
      <c r="M22" s="49"/>
      <c r="N22" s="57">
        <f>IF(M19=0,"",AVERAGE(I20,N20))</f>
        <v>0.875</v>
      </c>
      <c r="O22" s="58"/>
      <c r="P22" s="59">
        <f t="shared" ref="P22:Q22" si="37">IF(O19=0,"",AVERAGE(K20,P20))</f>
        <v>0.61923076923076925</v>
      </c>
      <c r="Q22" s="60">
        <f t="shared" si="37"/>
        <v>0.61923076923076925</v>
      </c>
      <c r="R22" s="49"/>
      <c r="S22" s="57">
        <f>IF(R21=0,"",AVERAGE(I20,N20,S20))</f>
        <v>0.91666666666666663</v>
      </c>
      <c r="T22" s="58"/>
      <c r="U22" s="59">
        <f t="shared" ref="U22:V22" si="38">IF(T21=0,"",AVERAGE(K20,P20,U20))</f>
        <v>0.57948717948717954</v>
      </c>
      <c r="V22" s="60">
        <f t="shared" si="38"/>
        <v>0.57948717948717954</v>
      </c>
      <c r="W22" s="49"/>
      <c r="X22" s="57" t="str">
        <f>IF(W21=0,"",AVERAGE(I20,N20,S20,X20))</f>
        <v/>
      </c>
      <c r="Y22" s="58"/>
      <c r="Z22" s="59" t="str">
        <f t="shared" ref="Z22:AA22" si="39">IF(Y21=0,"",AVERAGE(K20,P20,U20,Z20))</f>
        <v/>
      </c>
      <c r="AA22" s="60" t="str">
        <f t="shared" si="39"/>
        <v/>
      </c>
      <c r="AB22" s="49"/>
      <c r="AC22" s="57" t="str">
        <f>IF(AB21=0,"",AVERAGE(I20,N20,S20,X20,AC20))</f>
        <v/>
      </c>
      <c r="AD22" s="58"/>
      <c r="AE22" s="59" t="str">
        <f t="shared" ref="AE22:AF22" si="40">IF(AD21=0,"",AVERAGE(K20,P20,U20,Z20,AE20))</f>
        <v/>
      </c>
      <c r="AF22" s="60" t="str">
        <f t="shared" si="40"/>
        <v/>
      </c>
      <c r="AG22" s="43"/>
    </row>
    <row r="23" spans="2:33" ht="10.5" customHeight="1" thickBot="1" x14ac:dyDescent="0.45">
      <c r="B23" s="81"/>
      <c r="C23" s="82"/>
      <c r="D23" s="83"/>
      <c r="E23" s="83"/>
      <c r="F23" s="83"/>
      <c r="G23" s="83"/>
      <c r="H23" s="84"/>
      <c r="I23" s="85"/>
      <c r="J23" s="85"/>
      <c r="K23" s="85"/>
      <c r="L23" s="85"/>
      <c r="M23" s="84"/>
      <c r="N23" s="85"/>
      <c r="O23" s="85"/>
      <c r="P23" s="85"/>
      <c r="Q23" s="85"/>
      <c r="R23" s="84"/>
      <c r="S23" s="85"/>
      <c r="T23" s="85"/>
      <c r="U23" s="85"/>
      <c r="V23" s="85"/>
      <c r="W23" s="84"/>
      <c r="X23" s="85"/>
      <c r="Y23" s="85"/>
      <c r="Z23" s="85"/>
      <c r="AA23" s="85"/>
      <c r="AB23" s="84"/>
      <c r="AC23" s="85"/>
      <c r="AD23" s="85"/>
      <c r="AE23" s="85"/>
      <c r="AF23" s="85"/>
    </row>
    <row r="24" spans="2:33" ht="27" customHeight="1" thickBot="1" x14ac:dyDescent="0.2">
      <c r="B24" s="68" t="s">
        <v>4</v>
      </c>
      <c r="C24" s="67" t="s">
        <v>86</v>
      </c>
      <c r="S24" s="115" t="s">
        <v>33</v>
      </c>
      <c r="T24" s="118" t="s">
        <v>34</v>
      </c>
      <c r="U24" s="119"/>
      <c r="V24" s="119"/>
      <c r="W24" s="120"/>
      <c r="X24" s="121" t="s">
        <v>35</v>
      </c>
      <c r="Y24" s="122"/>
      <c r="Z24" s="123" t="s">
        <v>46</v>
      </c>
      <c r="AA24" s="124"/>
      <c r="AB24" s="63" t="s">
        <v>45</v>
      </c>
      <c r="AC24" s="70" t="s">
        <v>47</v>
      </c>
      <c r="AD24" s="63" t="s">
        <v>45</v>
      </c>
      <c r="AE24" s="125" t="s">
        <v>48</v>
      </c>
      <c r="AF24" s="126"/>
      <c r="AG24" s="69" t="s">
        <v>9</v>
      </c>
    </row>
    <row r="25" spans="2:33" ht="27" customHeight="1" x14ac:dyDescent="0.15">
      <c r="B25" s="68" t="s">
        <v>5</v>
      </c>
      <c r="C25" s="67" t="s">
        <v>50</v>
      </c>
      <c r="S25" s="116"/>
      <c r="T25" s="127" t="s">
        <v>42</v>
      </c>
      <c r="U25" s="128"/>
      <c r="V25" s="128"/>
      <c r="W25" s="129"/>
      <c r="X25" s="130">
        <v>0.91700000000000004</v>
      </c>
      <c r="Y25" s="130"/>
      <c r="Z25" s="131">
        <v>0.9</v>
      </c>
      <c r="AA25" s="132"/>
      <c r="AB25" s="64" t="str">
        <f>IF(X25="","",IF(X25&gt;=Z25,"○","×"))</f>
        <v>○</v>
      </c>
      <c r="AC25" s="71"/>
      <c r="AD25" s="72"/>
      <c r="AE25" s="97">
        <v>0.7</v>
      </c>
      <c r="AF25" s="89" t="str">
        <f>IF(X25="","",IF(X25&gt;=AE25,"○","×"))</f>
        <v>○</v>
      </c>
      <c r="AG25" s="13"/>
    </row>
    <row r="26" spans="2:33" ht="27" customHeight="1" x14ac:dyDescent="0.15">
      <c r="B26" s="68" t="s">
        <v>6</v>
      </c>
      <c r="C26" s="67" t="s">
        <v>8</v>
      </c>
      <c r="S26" s="116"/>
      <c r="T26" s="133" t="s">
        <v>43</v>
      </c>
      <c r="U26" s="134"/>
      <c r="V26" s="134"/>
      <c r="W26" s="135"/>
      <c r="X26" s="136">
        <v>0.57899999999999996</v>
      </c>
      <c r="Y26" s="136"/>
      <c r="Z26" s="101">
        <v>0.8</v>
      </c>
      <c r="AA26" s="102"/>
      <c r="AB26" s="65" t="str">
        <f t="shared" ref="AB26:AB27" si="41">IF(X26="","",IF(X26&gt;=Z26,"○","×"))</f>
        <v>×</v>
      </c>
      <c r="AC26" s="73">
        <v>0.9</v>
      </c>
      <c r="AD26" s="65" t="str">
        <f>IF(X26="","",IF(X26&gt;=AC26,"○","×"))</f>
        <v>×</v>
      </c>
      <c r="AE26" s="100">
        <v>0.6</v>
      </c>
      <c r="AF26" s="90" t="str">
        <f>IF(X26="","",IF(X26&gt;=AE26,"○","×"))</f>
        <v>×</v>
      </c>
      <c r="AG26" s="7"/>
    </row>
    <row r="27" spans="2:33" ht="27" customHeight="1" thickBot="1" x14ac:dyDescent="0.2">
      <c r="B27" s="68" t="s">
        <v>7</v>
      </c>
      <c r="C27" s="67" t="s">
        <v>51</v>
      </c>
      <c r="S27" s="116"/>
      <c r="T27" s="103" t="s">
        <v>44</v>
      </c>
      <c r="U27" s="104"/>
      <c r="V27" s="104"/>
      <c r="W27" s="105"/>
      <c r="X27" s="106">
        <v>0.57899999999999996</v>
      </c>
      <c r="Y27" s="106"/>
      <c r="Z27" s="107">
        <v>0.5</v>
      </c>
      <c r="AA27" s="108"/>
      <c r="AB27" s="66" t="str">
        <f t="shared" si="41"/>
        <v>○</v>
      </c>
      <c r="AC27" s="74"/>
      <c r="AD27" s="75"/>
      <c r="AE27" s="98">
        <v>0.3</v>
      </c>
      <c r="AF27" s="91" t="str">
        <f>IF(X27="","",IF(X27&gt;=AE27,"○","×"))</f>
        <v>○</v>
      </c>
      <c r="AG27" s="43"/>
    </row>
    <row r="28" spans="2:33" ht="27" customHeight="1" thickBot="1" x14ac:dyDescent="0.2">
      <c r="B28" s="68" t="s">
        <v>32</v>
      </c>
      <c r="C28" s="67" t="s">
        <v>49</v>
      </c>
      <c r="S28" s="117"/>
      <c r="T28" s="109" t="s">
        <v>60</v>
      </c>
      <c r="U28" s="110"/>
      <c r="V28" s="110"/>
      <c r="W28" s="111"/>
      <c r="X28" s="112"/>
      <c r="Y28" s="112"/>
      <c r="Z28" s="113" t="s">
        <v>61</v>
      </c>
      <c r="AA28" s="114"/>
      <c r="AB28" s="86" t="str">
        <f>IF(X27="","",IF(COUNTIF(AB25:AB27,"○")=3,"○","×"))</f>
        <v>×</v>
      </c>
      <c r="AC28" s="87" t="s">
        <v>47</v>
      </c>
      <c r="AD28" s="86" t="str">
        <f>IF(X26="","",IF(COUNTIF(AD25:AD27,"○")=1,"○","×"))</f>
        <v>×</v>
      </c>
      <c r="AE28" s="95" t="s">
        <v>62</v>
      </c>
      <c r="AF28" s="92" t="str">
        <f>IF(X27="","",IF(COUNTIF(AF25:AF27,"○")=3,"○","×"))</f>
        <v>×</v>
      </c>
      <c r="AG28" s="88"/>
    </row>
  </sheetData>
  <mergeCells count="43">
    <mergeCell ref="H2:AG2"/>
    <mergeCell ref="I4:M4"/>
    <mergeCell ref="B6:B9"/>
    <mergeCell ref="C6:F6"/>
    <mergeCell ref="G6:G8"/>
    <mergeCell ref="H6:AF6"/>
    <mergeCell ref="AG6:AG9"/>
    <mergeCell ref="C7:C9"/>
    <mergeCell ref="D7:F8"/>
    <mergeCell ref="H7:L7"/>
    <mergeCell ref="M7:Q7"/>
    <mergeCell ref="R7:V7"/>
    <mergeCell ref="W7:AA7"/>
    <mergeCell ref="AB7:AF7"/>
    <mergeCell ref="J8:L8"/>
    <mergeCell ref="O8:Q8"/>
    <mergeCell ref="T8:V8"/>
    <mergeCell ref="Y8:AA8"/>
    <mergeCell ref="AD8:AF8"/>
    <mergeCell ref="B19:B22"/>
    <mergeCell ref="C19:C20"/>
    <mergeCell ref="D19:G19"/>
    <mergeCell ref="D20:G20"/>
    <mergeCell ref="C21:C22"/>
    <mergeCell ref="D21:G21"/>
    <mergeCell ref="D22:G22"/>
    <mergeCell ref="S24:S28"/>
    <mergeCell ref="T24:W24"/>
    <mergeCell ref="X24:Y24"/>
    <mergeCell ref="Z24:AA24"/>
    <mergeCell ref="AE24:AF24"/>
    <mergeCell ref="T25:W25"/>
    <mergeCell ref="X25:Y25"/>
    <mergeCell ref="Z25:AA25"/>
    <mergeCell ref="T26:W26"/>
    <mergeCell ref="X26:Y26"/>
    <mergeCell ref="Z26:AA26"/>
    <mergeCell ref="T27:W27"/>
    <mergeCell ref="X27:Y27"/>
    <mergeCell ref="Z27:AA27"/>
    <mergeCell ref="T28:W28"/>
    <mergeCell ref="X28:Y28"/>
    <mergeCell ref="Z28:AA28"/>
  </mergeCells>
  <phoneticPr fontId="1"/>
  <printOptions horizontalCentered="1" verticalCentered="1"/>
  <pageMargins left="0.35433070866141736" right="0.35433070866141736" top="0.47244094488188981" bottom="0" header="0.55118110236220474" footer="0"/>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計測日総括表</vt:lpstr>
      <vt:lpstr>【活用推奨モデル】計測日総括表 (記入例）</vt:lpstr>
      <vt:lpstr>【義務化モデル】計測日総括表 (記入例）</vt:lpstr>
      <vt:lpstr>'【活用推奨モデル】計測日総括表 (記入例）'!Print_Area</vt:lpstr>
      <vt:lpstr>'【義務化モデル】計測日総括表 (記入例）'!Print_Area</vt:lpstr>
      <vt:lpstr>計測日総括表!Print_Area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oonishi hidekazu</cp:lastModifiedBy>
  <cp:lastPrinted>2023-12-08T03:25:58Z</cp:lastPrinted>
  <dcterms:created xsi:type="dcterms:W3CDTF">2019-09-03T03:22:13Z</dcterms:created>
  <dcterms:modified xsi:type="dcterms:W3CDTF">2025-04-18T00:47:07Z</dcterms:modified>
</cp:coreProperties>
</file>