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36707566-8E35-4C02-889F-3B980A4E22C5}"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U35" i="10" s="1"/>
  <c r="U36" i="10" s="1"/>
  <c r="U37" i="10" s="1"/>
  <c r="C34" i="10"/>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<sst xmlns="http://schemas.openxmlformats.org/spreadsheetml/2006/main" count="1139" uniqueCount="561">
  <si>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</si>
  <si>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</si>
  <si>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</si>
  <si>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</si>
  <si>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</si>
  <si>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</si>
  <si>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</si>
  <si>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</si>
  <si>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</si>
  <si>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</si>
  <si>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</si>
  <si>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</si>
  <si>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</si>
  <si>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</si>
  <si>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</si>
  <si>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</si>
  <si>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</si>
  <si>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</si>
  <si>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</si>
  <si>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</si>
  <si>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</si>
  <si>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</si>
  <si>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</si>
  <si>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</si>
  <si>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</si>
  <si>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</si>
  <si>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</si>
  <si>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</si>
  <si>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</si>
  <si>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</si>
  <si>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</si>
  <si>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</si>
  <si>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</si>
  <si>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</si>
  <si>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</si>
  <si>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</si>
  <si>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</si>
  <si>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</si>
  <si>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</si>
  <si>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</si>
  <si>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</si>
  <si>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</si>
  <si>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</si>
  <si>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</si>
  <si>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</si>
  <si>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</si>
  <si>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</si>
  <si>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</si>
  <si>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</si>
  <si>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</si>
  <si>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</si>
  <si>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</si>
  <si>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</si>
  <si>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</si>
  <si>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</si>
  <si>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</si>
  <si>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</si>
  <si>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</si>
  <si>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</si>
  <si>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</si>
  <si>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</si>
  <si>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</si>
  <si>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</si>
  <si>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</si>
  <si>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</si>
  <si>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</si>
  <si>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</si>
  <si>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</si>
  <si>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</si>
  <si>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</si>
  <si>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</si>
  <si>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</si>
  <si>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</si>
  <si>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</si>
  <si>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</si>
  <si>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</si>
  <si>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</si>
  <si>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</si>
  <si>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</si>
  <si>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</si>
  <si>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</si>
  <si>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</si>
  <si>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</si>
  <si>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</si>
  <si>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</si>
  <si>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</si>
  <si>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</si>
  <si>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</si>
  <si>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</si>
  <si>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</si>
  <si>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</si>
  <si>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</si>
  <si>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</si>
  <si>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</si>
  <si>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</si>
  <si>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</si>
  <si>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</si>
  <si>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</si>
  <si>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</si>
  <si>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</si>
  <si>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</si>
  <si>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</si>
  <si>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</si>
  <si>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</si>
  <si>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</si>
  <si>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</si>
  <si>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</si>
  <si>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</si>
  <si>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</si>
  <si>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</si>
  <si>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</si>
  <si>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</si>
  <si>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</si>
  <si>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</si>
  <si>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</si>
  <si>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</si>
  <si>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</si>
  <si>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</si>
  <si>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</si>
  <si>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</si>
  <si>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</si>
  <si>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</si>
  <si>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</si>
  <si>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</si>
  <si>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</si>
  <si>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</si>
  <si>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</si>
  <si>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</si>
  <si>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</si>
  <si>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</si>
  <si>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</si>
  <si>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</si>
  <si>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</si>
  <si>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</si>
  <si>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</si>
  <si>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</si>
  <si>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</si>
  <si>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</si>
  <si>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</si>
  <si>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</si>
  <si>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</si>
  <si>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</si>
  <si>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</si>
  <si>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</si>
  <si>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</si>
  <si>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</si>
  <si>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</si>
  <si>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</si>
  <si>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</si>
  <si>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</si>
  <si>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</si>
  <si>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</si>
  <si>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</si>
  <si>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</si>
  <si>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</si>
  <si>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</si>
  <si>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</si>
  <si>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</si>
  <si>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</si>
  <si>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</si>
  <si>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</si>
  <si>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</si>
  <si>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</si>
  <si>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</si>
  <si>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</si>
  <si>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</si>
  <si>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</si>
  <si>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</si>
  <si>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</si>
  <si>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</si>
  <si>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</si>
  <si>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</si>
  <si>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</si>
  <si>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</si>
  <si>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</si>
  <si>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</si>
  <si>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</si>
  <si>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</si>
  <si>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</si>
  <si>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</si>
  <si>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</si>
  <si>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</si>
  <si>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</si>
  <si>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</si>
  <si>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</si>
  <si>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</si>
  <si>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</si>
  <si>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</si>
  <si>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</si>
  <si>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</si>
  <si>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</si>
  <si>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</si>
  <si>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</si>
  <si>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</si>
  <si>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</si>
  <si>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</si>
  <si>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</si>
  <si>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</si>
  <si>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</si>
  <si>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</si>
  <si>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</si>
  <si>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</si>
  <si>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徳島県藍住町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</si>
  <si>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</si>
  <si>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</si>
  <si>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</si>
  <si>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</si>
  <si>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</si>
  <si>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</si>
  <si>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</si>
  <si>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</si>
  <si>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</si>
  <si>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</si>
  <si>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</si>
  <si>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</si>
  <si>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</si>
  <si>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</si>
  <si>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</si>
  <si>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</si>
  <si>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</si>
  <si>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</si>
  <si>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</si>
  <si>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</si>
  <si>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</si>
  <si>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</si>
  <si>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</si>
  <si>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</si>
  <si>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</si>
  <si>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</si>
  <si>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</si>
  <si>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</si>
  <si>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</si>
  <si>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</si>
  <si>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</si>
  <si>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</si>
  <si>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</si>
  <si>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</si>
  <si>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</si>
  <si>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</si>
  <si>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</si>
  <si>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</si>
  <si>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</si>
  <si>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</si>
  <si>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</si>
  <si>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</si>
  <si>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</si>
  <si>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</si>
  <si>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</si>
  <si>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</si>
  <si>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</si>
  <si>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</si>
  <si>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</si>
  <si>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</si>
  <si>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</si>
  <si>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</si>
  <si>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</si>
  <si>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</si>
  <si>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</si>
  <si>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</si>
  <si>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</si>
  <si>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</si>
  <si>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</si>
  <si>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</si>
  <si>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</si>
  <si>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</si>
  <si>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</si>
  <si>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</si>
  <si>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</si>
  <si>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</si>
  <si>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</si>
  <si>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</si>
  <si>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</si>
  <si>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</si>
  <si>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</si>
  <si>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</si>
  <si>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</si>
  <si>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</si>
  <si>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</si>
  <si>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</si>
  <si>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</si>
  <si>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</si>
  <si>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</si>
  <si>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</si>
  <si>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</si>
  <si>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</si>
  <si>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</si>
  <si>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</si>
  <si>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</si>
  <si>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</si>
  <si>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</si>
  <si>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</si>
  <si>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</si>
  <si>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</si>
  <si>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</si>
  <si>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</si>
  <si>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</si>
  <si>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</si>
  <si>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</si>
  <si>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</si>
  <si>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</si>
  <si>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</si>
  <si>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</si>
  <si>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</si>
  <si>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</si>
  <si>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</si>
  <si>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</si>
  <si>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</si>
  <si>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</si>
  <si>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</si>
  <si>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</si>
  <si>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</si>
  <si>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</si>
  <si>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</si>
  <si>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</si>
  <si>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</si>
  <si>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</si>
  <si>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</si>
  <si>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</si>
  <si>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</si>
  <si>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</si>
  <si>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</si>
  <si>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</si>
  <si>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</si>
  <si>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</si>
  <si>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</si>
  <si>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</si>
  <si>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</si>
  <si>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</si>
  <si>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</si>
  <si>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</si>
  <si>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</si>
  <si>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</si>
  <si>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</si>
  <si>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</si>
  <si>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</si>
  <si>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</si>
  <si>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</si>
  <si>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</si>
  <si>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</si>
  <si>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</si>
  <si>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</si>
  <si>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</si>
  <si>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</si>
  <si>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</si>
  <si>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</si>
  <si>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</si>
  <si>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</si>
  <si>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</si>
  <si>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</si>
  <si>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</si>
  <si>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</si>
  <si>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</si>
  <si>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</si>
  <si>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徳島県藍住町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</si>
  <si>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</si>
  <si>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</si>
  <si>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</si>
  <si>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</si>
  <si>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</si>
  <si>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</si>
  <si>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</si>
  <si>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</si>
  <si>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</si>
  <si>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</si>
  <si>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</si>
  <si>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</si>
  <si>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</si>
  <si>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</si>
  <si>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</si>
  <si>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</si>
  <si>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</si>
  <si>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</si>
  <si>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</si>
  <si>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</si>
  <si>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</si>
  <si>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</si>
  <si>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</si>
  <si>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</si>
  <si>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</si>
  <si>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</si>
  <si>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</si>
  <si>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</si>
  <si>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</si>
  <si>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</si>
  <si>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</si>
  <si>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</si>
  <si>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</si>
  <si>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</si>
  <si>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</si>
  <si>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</si>
  <si>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</si>
  <si>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</si>
  <si>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</si>
  <si>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</si>
  <si>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</si>
  <si>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</si>
  <si>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</si>
  <si>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</si>
  <si>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</si>
  <si>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</si>
  <si>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</si>
  <si>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</si>
  <si>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</si>
  <si>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</si>
  <si>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</si>
  <si>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</si>
  <si>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</si>
  <si>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</si>
  <si>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</si>
  <si>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</si>
  <si>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</si>
  <si>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</si>
  <si>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</si>
  <si>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</si>
  <si>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</si>
  <si>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</si>
  <si>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</si>
  <si>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</si>
  <si>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</si>
  <si>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</si>
  <si>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</si>
  <si>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</si>
  <si>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</si>
  <si>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</si>
  <si>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</si>
  <si>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</si>
  <si>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</si>
  <si>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</si>
  <si>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</si>
  <si>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</si>
  <si>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</si>
  <si>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</si>
  <si>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</si>
  <si>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</si>
  <si>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</si>
  <si>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</si>
  <si>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</si>
  <si>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</si>
  <si>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</si>
  <si>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</si>
  <si>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</si>
  <si>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</si>
  <si>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</si>
  <si>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</si>
  <si>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</si>
  <si>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</si>
  <si>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</si>
  <si>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</si>
  <si>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</si>
  <si>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</si>
  <si>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</si>
  <si>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</si>
  <si>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</si>
  <si>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</si>
  <si>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</si>
  <si>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</si>
  <si>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</si>
  <si>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</si>
  <si>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</si>
  <si>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</si>
  <si>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</si>
  <si>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</si>
  <si>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</si>
  <si>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</si>
  <si>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</si>
  <si>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</si>
  <si>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</si>
  <si>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</si>
  <si>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</si>
  <si>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</si>
  <si>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</si>
  <si>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</si>
  <si>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</si>
  <si>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</si>
  <si>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</si>
  <si>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</si>
  <si>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</si>
  <si>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</si>
  <si>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</si>
  <si>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</si>
  <si>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</si>
  <si>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</si>
  <si>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</si>
  <si>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</si>
  <si>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</si>
  <si>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</si>
  <si>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</si>
  <si>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</si>
  <si>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</si>
  <si>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</si>
  <si>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</si>
  <si>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</si>
  <si>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</si>
  <si>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</si>
  <si>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</si>
  <si>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</si>
  <si>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</si>
  <si>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</si>
  <si>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</si>
  <si>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</si>
  <si>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</si>
  <si>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</si>
  <si>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</si>
  <si>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</si>
  <si>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</si>
  <si>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</si>
  <si>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</si>
  <si>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</si>
  <si>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</si>
  <si>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</si>
  <si>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</si>
  <si>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</si>
  <si>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</si>
  <si>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</si>
  <si>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</si>
  <si>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</si>
  <si>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</si>
  <si>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</si>
  <si>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</si>
  <si>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</si>
  <si>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</si>
  <si>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</si>
  <si>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</si>
  <si>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</si>
  <si>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</si>
  <si>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</si>
  <si>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</si>
  <si>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</si>
  <si>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</si>
  <si>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0.48</t>
  </si>
  <si>
    <t>▲ 0.38</t>
  </si>
  <si>
    <t>水道事業会計</t>
  </si>
  <si>
    <t>一般会計</t>
  </si>
  <si>
    <t>介護保険事業会計</t>
  </si>
  <si>
    <t>下水道事業会計</t>
  </si>
  <si>
    <t>国民健康保険事業会計</t>
  </si>
  <si>
    <t>後期高齢者医療事業会計</t>
  </si>
  <si>
    <t>介護サービス事業会計</t>
  </si>
  <si>
    <t>その他会計（赤字）</t>
  </si>
  <si>
    <t>その他会計（黒字）</t>
  </si>
  <si>
    <t>R01</t>
    <phoneticPr fontId="5"/>
  </si>
  <si>
    <t>R02</t>
    <phoneticPr fontId="5"/>
  </si>
  <si>
    <t>R03</t>
    <phoneticPr fontId="5"/>
  </si>
  <si>
    <t>R04</t>
    <phoneticPr fontId="5"/>
  </si>
  <si>
    <t>R05</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</si>
  <si>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</si>
  <si>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</si>
  <si>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</si>
  <si>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</si>
  <si>
    <t>板野東部消防組合</t>
  </si>
  <si>
    <t>徳島県後期高齢者医療広域連合(一般会計)</t>
  </si>
  <si>
    <t>徳島県後期高齢者医療広域連合(事業会計)</t>
  </si>
  <si>
    <t>藍住町土地開発公社</t>
  </si>
  <si>
    <t>エーアイテレビ株式会社</t>
  </si>
  <si>
    <t>〇</t>
    <phoneticPr fontId="2"/>
  </si>
  <si>
    <t>社会福祉施設整備事業積立金</t>
  </si>
  <si>
    <t>教育施設整備事業積立金</t>
  </si>
  <si>
    <t>一般公共事業積立金</t>
  </si>
  <si>
    <t>退職手当積立金</t>
    <rPh sb="0" eb="2">
      <t>タイショク</t>
    </rPh>
    <rPh sb="2" eb="4">
      <t>テアテ</t>
    </rPh>
    <rPh sb="4" eb="7">
      <t>ツミタテキン</t>
    </rPh>
    <phoneticPr fontId="2"/>
  </si>
  <si>
    <t>一般公共施設改築等積立金</t>
    <rPh sb="9" eb="11">
      <t>ツミタテ</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</si>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</sst>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9BA-4CD3-8031-DBFCBA3FFA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38392</c:v>
                </c:pt>
                <c:pt idx="1">
                  <c:v>42973</c:v>
                </c:pt>
                <c:pt idx="2">
                  <c:v>29477</c:v>
                </c:pt>
                <c:pt idx="3">
                  <c:v>65076</c:v>
                </c:pt>
                <c:pt idx="4">
                  <c:v>17957</c:v>
                </c:pt>
              </c:numCache>
            </c:numRef>
          </c:val>
          <c:smooth val="0"/>
          <c:extLst>
            <c:ext xmlns:c16="http://schemas.microsoft.com/office/drawing/2014/chart" uri="{C3380CC4-5D6E-409C-BE32-E72D297353CC}">
              <c16:uniqueId val="{00000001-69BA-4CD3-8031-DBFCBA3FFA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6.84</c:v>
                </c:pt>
                <c:pt idx="1">
                  <c:v>8.99</c:v>
                </c:pt>
                <c:pt idx="2">
                  <c:v>12.57</c:v>
                </c:pt>
                <c:pt idx="3">
                  <c:v>12.46</c:v>
                </c:pt>
                <c:pt idx="4">
                  <c:v>11.75</c:v>
                </c:pt>
              </c:numCache>
            </c:numRef>
          </c:val>
          <c:extLst>
            <c:ext xmlns:c16="http://schemas.microsoft.com/office/drawing/2014/chart" uri="{C3380CC4-5D6E-409C-BE32-E72D297353CC}">
              <c16:uniqueId val="{00000000-8C6C-47B5-9797-5CF946D7BE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20.38</c:v>
                </c:pt>
                <c:pt idx="1">
                  <c:v>23.08</c:v>
                </c:pt>
                <c:pt idx="2">
                  <c:v>30.57</c:v>
                </c:pt>
                <c:pt idx="3">
                  <c:v>37.57</c:v>
                </c:pt>
                <c:pt idx="4">
                  <c:v>36.82</c:v>
                </c:pt>
              </c:numCache>
            </c:numRef>
          </c:val>
          <c:extLst>
            <c:ext xmlns:c16="http://schemas.microsoft.com/office/drawing/2014/chart" uri="{C3380CC4-5D6E-409C-BE32-E72D297353CC}">
              <c16:uniqueId val="{00000001-8C6C-47B5-9797-5CF946D7BE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5.81</c:v>
                </c:pt>
                <c:pt idx="1">
                  <c:v>5.7</c:v>
                </c:pt>
                <c:pt idx="2">
                  <c:v>11.89</c:v>
                </c:pt>
                <c:pt idx="3">
                  <c:v>-0.48</c:v>
                </c:pt>
                <c:pt idx="4">
                  <c:v>-0.38</c:v>
                </c:pt>
              </c:numCache>
            </c:numRef>
          </c:val>
          <c:smooth val="0"/>
          <c:extLst>
            <c:ext xmlns:c16="http://schemas.microsoft.com/office/drawing/2014/chart" uri="{C3380CC4-5D6E-409C-BE32-E72D297353CC}">
              <c16:uniqueId val="{00000002-8C6C-47B5-9797-5CF946D7BE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E3-4242-9DDA-20FDB63C3C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3-4242-9DDA-20FDB63C3C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E3-4242-9DDA-20FDB63C3CBE}"/>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E3-4242-9DDA-20FDB63C3CBE}"/>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0.17</c:v>
                </c:pt>
                <c:pt idx="4">
                  <c:v>#N/A</c:v>
                </c:pt>
                <c:pt idx="5">
                  <c:v>0.15</c:v>
                </c:pt>
                <c:pt idx="6">
                  <c:v>#N/A</c:v>
                </c:pt>
                <c:pt idx="7">
                  <c:v>0.16</c:v>
                </c:pt>
                <c:pt idx="8">
                  <c:v>#N/A</c:v>
                </c:pt>
                <c:pt idx="9">
                  <c:v>0.17</c:v>
                </c:pt>
              </c:numCache>
            </c:numRef>
          </c:val>
          <c:extLst>
            <c:ext xmlns:c16="http://schemas.microsoft.com/office/drawing/2014/chart" uri="{C3380CC4-5D6E-409C-BE32-E72D297353CC}">
              <c16:uniqueId val="{00000004-AEE3-4242-9DDA-20FDB63C3CBE}"/>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1.92</c:v>
                </c:pt>
                <c:pt idx="2">
                  <c:v>#N/A</c:v>
                </c:pt>
                <c:pt idx="3">
                  <c:v>1.7</c:v>
                </c:pt>
                <c:pt idx="4">
                  <c:v>#N/A</c:v>
                </c:pt>
                <c:pt idx="5">
                  <c:v>2.31</c:v>
                </c:pt>
                <c:pt idx="6">
                  <c:v>#N/A</c:v>
                </c:pt>
                <c:pt idx="7">
                  <c:v>2.75</c:v>
                </c:pt>
                <c:pt idx="8">
                  <c:v>#N/A</c:v>
                </c:pt>
                <c:pt idx="9">
                  <c:v>1.47</c:v>
                </c:pt>
              </c:numCache>
            </c:numRef>
          </c:val>
          <c:extLst>
            <c:ext xmlns:c16="http://schemas.microsoft.com/office/drawing/2014/chart" uri="{C3380CC4-5D6E-409C-BE32-E72D297353CC}">
              <c16:uniqueId val="{00000005-AEE3-4242-9DDA-20FDB63C3CB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0.59</c:v>
                </c:pt>
                <c:pt idx="4">
                  <c:v>#N/A</c:v>
                </c:pt>
                <c:pt idx="5">
                  <c:v>1.69</c:v>
                </c:pt>
                <c:pt idx="6">
                  <c:v>#N/A</c:v>
                </c:pt>
                <c:pt idx="7">
                  <c:v>2.09</c:v>
                </c:pt>
                <c:pt idx="8">
                  <c:v>#N/A</c:v>
                </c:pt>
                <c:pt idx="9">
                  <c:v>2.1</c:v>
                </c:pt>
              </c:numCache>
            </c:numRef>
          </c:val>
          <c:extLst>
            <c:ext xmlns:c16="http://schemas.microsoft.com/office/drawing/2014/chart" uri="{C3380CC4-5D6E-409C-BE32-E72D297353CC}">
              <c16:uniqueId val="{00000006-AEE3-4242-9DDA-20FDB63C3CBE}"/>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1.1299999999999999</c:v>
                </c:pt>
                <c:pt idx="4">
                  <c:v>#N/A</c:v>
                </c:pt>
                <c:pt idx="5">
                  <c:v>1.35</c:v>
                </c:pt>
                <c:pt idx="6">
                  <c:v>#N/A</c:v>
                </c:pt>
                <c:pt idx="7">
                  <c:v>2.69</c:v>
                </c:pt>
                <c:pt idx="8">
                  <c:v>#N/A</c:v>
                </c:pt>
                <c:pt idx="9">
                  <c:v>3.08</c:v>
                </c:pt>
              </c:numCache>
            </c:numRef>
          </c:val>
          <c:extLst>
            <c:ext xmlns:c16="http://schemas.microsoft.com/office/drawing/2014/chart" uri="{C3380CC4-5D6E-409C-BE32-E72D297353CC}">
              <c16:uniqueId val="{00000007-AEE3-4242-9DDA-20FDB63C3C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6.84</c:v>
                </c:pt>
                <c:pt idx="2">
                  <c:v>#N/A</c:v>
                </c:pt>
                <c:pt idx="3">
                  <c:v>8.98</c:v>
                </c:pt>
                <c:pt idx="4">
                  <c:v>#N/A</c:v>
                </c:pt>
                <c:pt idx="5">
                  <c:v>12.57</c:v>
                </c:pt>
                <c:pt idx="6">
                  <c:v>#N/A</c:v>
                </c:pt>
                <c:pt idx="7">
                  <c:v>12.45</c:v>
                </c:pt>
                <c:pt idx="8">
                  <c:v>#N/A</c:v>
                </c:pt>
                <c:pt idx="9">
                  <c:v>11.74</c:v>
                </c:pt>
              </c:numCache>
            </c:numRef>
          </c:val>
          <c:extLst>
            <c:ext xmlns:c16="http://schemas.microsoft.com/office/drawing/2014/chart" uri="{C3380CC4-5D6E-409C-BE32-E72D297353CC}">
              <c16:uniqueId val="{00000008-AEE3-4242-9DDA-20FDB63C3C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c:v>
                </c:pt>
                <c:pt idx="2">
                  <c:v>#N/A</c:v>
                </c:pt>
                <c:pt idx="3">
                  <c:v>16.77</c:v>
                </c:pt>
                <c:pt idx="4">
                  <c:v>#N/A</c:v>
                </c:pt>
                <c:pt idx="5">
                  <c:v>14.12</c:v>
                </c:pt>
                <c:pt idx="6">
                  <c:v>#N/A</c:v>
                </c:pt>
                <c:pt idx="7">
                  <c:v>13.31</c:v>
                </c:pt>
                <c:pt idx="8">
                  <c:v>#N/A</c:v>
                </c:pt>
                <c:pt idx="9">
                  <c:v>13.81</c:v>
                </c:pt>
              </c:numCache>
            </c:numRef>
          </c:val>
          <c:extLst>
            <c:ext xmlns:c16="http://schemas.microsoft.com/office/drawing/2014/chart" uri="{C3380CC4-5D6E-409C-BE32-E72D297353CC}">
              <c16:uniqueId val="{00000009-AEE3-4242-9DDA-20FDB63C3C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666</c:v>
                </c:pt>
                <c:pt idx="5">
                  <c:v>688</c:v>
                </c:pt>
                <c:pt idx="8">
                  <c:v>691</c:v>
                </c:pt>
                <c:pt idx="11">
                  <c:v>627</c:v>
                </c:pt>
                <c:pt idx="14">
                  <c:v>617</c:v>
                </c:pt>
              </c:numCache>
            </c:numRef>
          </c:val>
          <c:extLst>
            <c:ext xmlns:c16="http://schemas.microsoft.com/office/drawing/2014/chart" uri="{C3380CC4-5D6E-409C-BE32-E72D297353CC}">
              <c16:uniqueId val="{00000000-DA86-4CC7-8AC2-1F096219EB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86-4CC7-8AC2-1F096219EB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86-4CC7-8AC2-1F096219EB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61</c:v>
                </c:pt>
                <c:pt idx="6">
                  <c:v>61</c:v>
                </c:pt>
                <c:pt idx="9">
                  <c:v>65</c:v>
                </c:pt>
                <c:pt idx="12">
                  <c:v>66</c:v>
                </c:pt>
              </c:numCache>
            </c:numRef>
          </c:val>
          <c:extLst>
            <c:ext xmlns:c16="http://schemas.microsoft.com/office/drawing/2014/chart" uri="{C3380CC4-5D6E-409C-BE32-E72D297353CC}">
              <c16:uniqueId val="{00000003-DA86-4CC7-8AC2-1F096219EB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c:v>
                </c:pt>
                <c:pt idx="3">
                  <c:v>173</c:v>
                </c:pt>
                <c:pt idx="6">
                  <c:v>173</c:v>
                </c:pt>
                <c:pt idx="9">
                  <c:v>177</c:v>
                </c:pt>
                <c:pt idx="12">
                  <c:v>201</c:v>
                </c:pt>
              </c:numCache>
            </c:numRef>
          </c:val>
          <c:extLst>
            <c:ext xmlns:c16="http://schemas.microsoft.com/office/drawing/2014/chart" uri="{C3380CC4-5D6E-409C-BE32-E72D297353CC}">
              <c16:uniqueId val="{00000004-DA86-4CC7-8AC2-1F096219EB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86-4CC7-8AC2-1F096219EB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86-4CC7-8AC2-1F096219EB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769</c:v>
                </c:pt>
                <c:pt idx="3">
                  <c:v>808</c:v>
                </c:pt>
                <c:pt idx="6">
                  <c:v>847</c:v>
                </c:pt>
                <c:pt idx="9">
                  <c:v>836</c:v>
                </c:pt>
                <c:pt idx="12">
                  <c:v>903</c:v>
                </c:pt>
              </c:numCache>
            </c:numRef>
          </c:val>
          <c:extLst>
            <c:ext xmlns:c16="http://schemas.microsoft.com/office/drawing/2014/chart" uri="{C3380CC4-5D6E-409C-BE32-E72D297353CC}">
              <c16:uniqueId val="{00000007-DA86-4CC7-8AC2-1F096219EB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311</c:v>
                </c:pt>
                <c:pt idx="2">
                  <c:v>#N/A</c:v>
                </c:pt>
                <c:pt idx="3">
                  <c:v>#N/A</c:v>
                </c:pt>
                <c:pt idx="4">
                  <c:v>354</c:v>
                </c:pt>
                <c:pt idx="5">
                  <c:v>#N/A</c:v>
                </c:pt>
                <c:pt idx="6">
                  <c:v>#N/A</c:v>
                </c:pt>
                <c:pt idx="7">
                  <c:v>390</c:v>
                </c:pt>
                <c:pt idx="8">
                  <c:v>#N/A</c:v>
                </c:pt>
                <c:pt idx="9">
                  <c:v>#N/A</c:v>
                </c:pt>
                <c:pt idx="10">
                  <c:v>451</c:v>
                </c:pt>
                <c:pt idx="11">
                  <c:v>#N/A</c:v>
                </c:pt>
                <c:pt idx="12">
                  <c:v>#N/A</c:v>
                </c:pt>
                <c:pt idx="13">
                  <c:v>553</c:v>
                </c:pt>
                <c:pt idx="14">
                  <c:v>#N/A</c:v>
                </c:pt>
              </c:numCache>
            </c:numRef>
          </c:val>
          <c:smooth val="0"/>
          <c:extLst>
            <c:ext xmlns:c16="http://schemas.microsoft.com/office/drawing/2014/chart" uri="{C3380CC4-5D6E-409C-BE32-E72D297353CC}">
              <c16:uniqueId val="{00000008-DA86-4CC7-8AC2-1F096219EB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7902</c:v>
                </c:pt>
                <c:pt idx="5">
                  <c:v>7997</c:v>
                </c:pt>
                <c:pt idx="8">
                  <c:v>8195</c:v>
                </c:pt>
                <c:pt idx="11">
                  <c:v>8417</c:v>
                </c:pt>
                <c:pt idx="14">
                  <c:v>7961</c:v>
                </c:pt>
              </c:numCache>
            </c:numRef>
          </c:val>
          <c:extLst>
            <c:ext xmlns:c16="http://schemas.microsoft.com/office/drawing/2014/chart" uri="{C3380CC4-5D6E-409C-BE32-E72D297353CC}">
              <c16:uniqueId val="{00000000-EE17-487F-A623-A5D733055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c:v>
                </c:pt>
                <c:pt idx="5">
                  <c:v>7</c:v>
                </c:pt>
                <c:pt idx="8">
                  <c:v>5</c:v>
                </c:pt>
                <c:pt idx="11">
                  <c:v>4</c:v>
                </c:pt>
                <c:pt idx="14">
                  <c:v>2</c:v>
                </c:pt>
              </c:numCache>
            </c:numRef>
          </c:val>
          <c:extLst>
            <c:ext xmlns:c16="http://schemas.microsoft.com/office/drawing/2014/chart" uri="{C3380CC4-5D6E-409C-BE32-E72D297353CC}">
              <c16:uniqueId val="{00000001-EE17-487F-A623-A5D733055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4903</c:v>
                </c:pt>
                <c:pt idx="5">
                  <c:v>5164</c:v>
                </c:pt>
                <c:pt idx="8">
                  <c:v>5838</c:v>
                </c:pt>
                <c:pt idx="11">
                  <c:v>6302</c:v>
                </c:pt>
                <c:pt idx="14">
                  <c:v>6680</c:v>
                </c:pt>
              </c:numCache>
            </c:numRef>
          </c:val>
          <c:extLst>
            <c:ext xmlns:c16="http://schemas.microsoft.com/office/drawing/2014/chart" uri="{C3380CC4-5D6E-409C-BE32-E72D297353CC}">
              <c16:uniqueId val="{00000002-EE17-487F-A623-A5D733055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17-487F-A623-A5D733055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17-487F-A623-A5D733055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17-487F-A623-A5D733055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c:v>
                </c:pt>
                <c:pt idx="3">
                  <c:v>34</c:v>
                </c:pt>
                <c:pt idx="6">
                  <c:v>0</c:v>
                </c:pt>
                <c:pt idx="9">
                  <c:v>0</c:v>
                </c:pt>
                <c:pt idx="12">
                  <c:v>0</c:v>
                </c:pt>
              </c:numCache>
            </c:numRef>
          </c:val>
          <c:extLst>
            <c:ext xmlns:c16="http://schemas.microsoft.com/office/drawing/2014/chart" uri="{C3380CC4-5D6E-409C-BE32-E72D297353CC}">
              <c16:uniqueId val="{00000006-EE17-487F-A623-A5D733055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491</c:v>
                </c:pt>
                <c:pt idx="3">
                  <c:v>460</c:v>
                </c:pt>
                <c:pt idx="6">
                  <c:v>405</c:v>
                </c:pt>
                <c:pt idx="9">
                  <c:v>344</c:v>
                </c:pt>
                <c:pt idx="12">
                  <c:v>299</c:v>
                </c:pt>
              </c:numCache>
            </c:numRef>
          </c:val>
          <c:extLst>
            <c:ext xmlns:c16="http://schemas.microsoft.com/office/drawing/2014/chart" uri="{C3380CC4-5D6E-409C-BE32-E72D297353CC}">
              <c16:uniqueId val="{00000007-EE17-487F-A623-A5D733055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2360</c:v>
                </c:pt>
                <c:pt idx="3">
                  <c:v>2270</c:v>
                </c:pt>
                <c:pt idx="6">
                  <c:v>2656</c:v>
                </c:pt>
                <c:pt idx="9">
                  <c:v>2566</c:v>
                </c:pt>
                <c:pt idx="12">
                  <c:v>2465</c:v>
                </c:pt>
              </c:numCache>
            </c:numRef>
          </c:val>
          <c:extLst>
            <c:ext xmlns:c16="http://schemas.microsoft.com/office/drawing/2014/chart" uri="{C3380CC4-5D6E-409C-BE32-E72D297353CC}">
              <c16:uniqueId val="{00000008-EE17-487F-A623-A5D733055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19</c:v>
                </c:pt>
                <c:pt idx="12">
                  <c:v>0</c:v>
                </c:pt>
              </c:numCache>
            </c:numRef>
          </c:val>
          <c:extLst>
            <c:ext xmlns:c16="http://schemas.microsoft.com/office/drawing/2014/chart" uri="{C3380CC4-5D6E-409C-BE32-E72D297353CC}">
              <c16:uniqueId val="{00000009-EE17-487F-A623-A5D733055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9765</c:v>
                </c:pt>
                <c:pt idx="3">
                  <c:v>10010</c:v>
                </c:pt>
                <c:pt idx="6">
                  <c:v>10071</c:v>
                </c:pt>
                <c:pt idx="9">
                  <c:v>10919</c:v>
                </c:pt>
                <c:pt idx="12">
                  <c:v>10348</c:v>
                </c:pt>
              </c:numCache>
            </c:numRef>
          </c:val>
          <c:extLst>
            <c:ext xmlns:c16="http://schemas.microsoft.com/office/drawing/2014/chart" uri="{C3380CC4-5D6E-409C-BE32-E72D297353CC}">
              <c16:uniqueId val="{0000000A-EE17-487F-A623-A5D733055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17-487F-A623-A5D733055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2272</c:v>
                </c:pt>
                <c:pt idx="1">
                  <c:v>2713</c:v>
                </c:pt>
                <c:pt idx="2">
                  <c:v>2717</c:v>
                </c:pt>
              </c:numCache>
            </c:numRef>
          </c:val>
          <c:extLst>
            <c:ext xmlns:c16="http://schemas.microsoft.com/office/drawing/2014/chart" uri="{C3380CC4-5D6E-409C-BE32-E72D297353CC}">
              <c16:uniqueId val="{00000000-7767-4EB0-9D93-EEF147466F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353</c:v>
                </c:pt>
                <c:pt idx="1">
                  <c:v>353</c:v>
                </c:pt>
                <c:pt idx="2">
                  <c:v>353</c:v>
                </c:pt>
              </c:numCache>
            </c:numRef>
          </c:val>
          <c:extLst>
            <c:ext xmlns:c16="http://schemas.microsoft.com/office/drawing/2014/chart" uri="{C3380CC4-5D6E-409C-BE32-E72D297353CC}">
              <c16:uniqueId val="{00000001-7767-4EB0-9D93-EEF147466F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2865</c:v>
                </c:pt>
                <c:pt idx="1">
                  <c:v>2888</c:v>
                </c:pt>
                <c:pt idx="2">
                  <c:v>3270</c:v>
                </c:pt>
              </c:numCache>
            </c:numRef>
          </c:val>
          <c:extLst>
            <c:ext xmlns:c16="http://schemas.microsoft.com/office/drawing/2014/chart" uri="{C3380CC4-5D6E-409C-BE32-E72D297353CC}">
              <c16:uniqueId val="{00000002-7767-4EB0-9D93-EEF147466F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35,413
35,058
16.27
13,008,286
12,072,222
867,047
7,379,443
10,348,445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令和５年度は町税は減収だったが、調定額が増加したため、基準財政収入額は前年度より</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一方で、単位費用及び補正係数等の増により基礎数値の増加は少ないものの基準財政需要額は前年度よりも</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以上により、収入額以上に需要額が伸びたため、数値が悪化した。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分母となる要素のうち、地方税が減収となっており、加えて、分子要素のほぼ全ての項目で伸びているため、数値が悪化している。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分子要素の項目のうち、人件費、扶助費及び公債費の義務的経費が増加傾向にあり、義務的経費ではないものの、物価高騰を受け単価及び契約見直しに伴う支出の増加がみられる。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今後についても、税収の増加は見込めないため、数値は悪化すると思われる。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61</xdr:row>
      <xdr:rowOff>167640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66693"/>
          <a:ext cx="8382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79693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4001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62</xdr:row>
      <xdr:rowOff>153035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4001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0451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135590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人件費は職員数（会計年度任用職員含む。）の増加に伴い、、物件費は物価高騰を受け、経常的な経費は増加している。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前年度と比べた場合に、ワクチン接種や大規模改修の委託料等の臨時的な経費が減少しため数値は改善している。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71879</xdr:rowOff>
    </xdr:from>
    <xdr:to>
      <xdr:col>23</xdr:col>
      <xdr:colOff>133350</xdr:colOff>
      <xdr:row>81</xdr:row>
      <xdr:rowOff>92428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59329"/>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92428</xdr:rowOff>
    </xdr:from>
    <xdr:to>
      <xdr:col>19</xdr:col>
      <xdr:colOff>133350</xdr:colOff>
      <xdr:row>81</xdr:row>
      <xdr:rowOff>116559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798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17249</xdr:rowOff>
    </xdr:from>
    <xdr:to>
      <xdr:col>15</xdr:col>
      <xdr:colOff>82550</xdr:colOff>
      <xdr:row>81</xdr:row>
      <xdr:rowOff>116559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04699"/>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10348</xdr:rowOff>
    </xdr:from>
    <xdr:to>
      <xdr:col>11</xdr:col>
      <xdr:colOff>31750</xdr:colOff>
      <xdr:row>81</xdr:row>
      <xdr:rowOff>17249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7798"/>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21079</xdr:rowOff>
    </xdr:from>
    <xdr:to>
      <xdr:col>23</xdr:col>
      <xdr:colOff>184150</xdr:colOff>
      <xdr:row>81</xdr:row>
      <xdr:rowOff>122679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113806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41628</xdr:rowOff>
    </xdr:from>
    <xdr:to>
      <xdr:col>19</xdr:col>
      <xdr:colOff>184150</xdr:colOff>
      <xdr:row>81</xdr:row>
      <xdr:rowOff>143228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9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65759</xdr:rowOff>
    </xdr:from>
    <xdr:to>
      <xdr:col>15</xdr:col>
      <xdr:colOff>133350</xdr:colOff>
      <xdr:row>81</xdr:row>
      <xdr:rowOff>167359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137899</xdr:rowOff>
    </xdr:from>
    <xdr:to>
      <xdr:col>11</xdr:col>
      <xdr:colOff>82550</xdr:colOff>
      <xdr:row>81</xdr:row>
      <xdr:rowOff>68049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78226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130998</xdr:rowOff>
    </xdr:from>
    <xdr:to>
      <xdr:col>7</xdr:col>
      <xdr:colOff>31750</xdr:colOff>
      <xdr:row>81</xdr:row>
      <xdr:rowOff>61148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71325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類似団体平均、全国町村平均と比較しても同等・適正な水準となっており、今後も同水準の維持に努めていく。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7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98778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春と秋の年２回職員採用を実施しているが、人員確保まではつながらず、人口が横ばいで推移している中、人口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人当たり職員数が減少傾向にあり、マンパワーが不足している。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156301</xdr:rowOff>
    </xdr:from>
    <xdr:to>
      <xdr:col>81</xdr:col>
      <xdr:colOff>44450</xdr:colOff>
      <xdr:row>58</xdr:row>
      <xdr:rowOff>166642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0040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59</xdr:row>
      <xdr:rowOff>10704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107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10704</xdr:rowOff>
    </xdr:from>
    <xdr:to>
      <xdr:col>72</xdr:col>
      <xdr:colOff>203200</xdr:colOff>
      <xdr:row>59</xdr:row>
      <xdr:rowOff>12428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2625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12428</xdr:rowOff>
    </xdr:from>
    <xdr:to>
      <xdr:col>68</xdr:col>
      <xdr:colOff>152400</xdr:colOff>
      <xdr:row>59</xdr:row>
      <xdr:rowOff>36558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279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105501</xdr:rowOff>
    </xdr:from>
    <xdr:to>
      <xdr:col>81</xdr:col>
      <xdr:colOff>95250</xdr:colOff>
      <xdr:row>59</xdr:row>
      <xdr:rowOff>35651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122028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133078</xdr:rowOff>
    </xdr:from>
    <xdr:to>
      <xdr:col>68</xdr:col>
      <xdr:colOff>203200</xdr:colOff>
      <xdr:row>59</xdr:row>
      <xdr:rowOff>63228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73405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世代間負担の適正化を念頭に起債を実施しており、元利償還金は増加傾向にあり、元利償還金に占める交付税措置がある地方債の割合が悪化していることもあり、数値は悪化している。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111443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4370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2857</xdr:rowOff>
    </xdr:from>
    <xdr:to>
      <xdr:col>72</xdr:col>
      <xdr:colOff>203200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8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138113</xdr:rowOff>
    </xdr:from>
    <xdr:to>
      <xdr:col>68</xdr:col>
      <xdr:colOff>152400</xdr:colOff>
      <xdr:row>39</xdr:row>
      <xdr:rowOff>2857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532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32720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123507</xdr:rowOff>
    </xdr:from>
    <xdr:to>
      <xdr:col>68</xdr:col>
      <xdr:colOff>203200</xdr:colOff>
      <xdr:row>39</xdr:row>
      <xdr:rowOff>53657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63835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将来負担比率はマイナスで推移しており、現時点ではまだ良好な状態である。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令和５年度は元金償還金を下回る借入であったため、昨年度より数値は改善されている。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今後は、施設の老朽化に伴い改修又は複合化等にあたり、地方債を起こすことが想定されるため、マイナスからプラスに転じる可能性があると考えている。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35,413
35,058
16.27
13,008,286
12,072,222
867,047
7,379,443
10,348,445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任期の定めのない常勤職員分の人件費が下がっているが、前年度より選挙が多かったことに加え、会計年度任用職員の増加に伴い、人件費の合計は増加している。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近年、職員の採用数を増やしているうえに、給与の増額改訂もあるため、人件費の総額は今後も増加すると思われる。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物件費の総額は減少しているが、経常的な経費については、物価高騰を受け単価及び契約見直しにより、前年度より増加している。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今後も継続して必要なものが多く、税収も増加は見込めないことから、数値は悪化していくと思われる。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6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263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子育て関係及び障がい者関係の給付が増えたことにより、数値は悪化している。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扶助費の対象となる人口は多く、高齢化も進んでいるため、今後も増加していくと思われる。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3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80735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58</xdr:row>
      <xdr:rowOff>105228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施設の維持補修に係る経費が増加したことに加え、繰出金も増加しているため、数値が悪化している。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繰出金が割合のほとんどを占めているため、特別会計における歳入確保や料金の適正化などに取り組み、繰出金の抑制に努める。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補助費等の総額は前年度より減少しており、経常的な経費についても負担金が少し増加した程度でほぼ横ばいである。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今年度の数値については、分母となる要素のうち、地方税が減収となったため、数値が悪化している。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843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昨年度より公債費が増加しているため、数値が悪化している。</a:t>
          </a:r>
        </a:p>
        <a:p>
          <a:r>
            <a:rPr kumimoji="1" lang="ja-JP" altLang="en-US" sz="1300">
              <a:latin typeface="ＭＳ Ｐゴシック" panose="020B0600070205080204" pitchFamily="50" charset="-128"/>
              <a:ea typeface="ＭＳ Ｐゴシック" panose="020B0600070205080204" pitchFamily="50" charset="-128"/>
            </a:rPr>
            <a:t>今後も、公債費の増加が見込まれているため、数値は悪化する傾向になると思われる。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分母となる要素のうち、地方税が減収となったことに加え、分子要素のほぼ全ての項目に増加がみられるため、数値は悪化している。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今後も、経常的な経費のうち義務的経費は増加傾向にあり、義務的経費でないものの、物価高騰を受け、支出の増加がみられるため数値は悪化していくと思われる。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062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291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29185"/>
          <a:ext cx="8890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55390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61840</xdr:rowOff>
    </xdr:from>
    <xdr:to>
      <xdr:col>29</xdr:col>
      <xdr:colOff>127000</xdr:colOff>
      <xdr:row>19</xdr:row>
      <xdr:rowOff>76741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67015"/>
          <a:ext cx="6477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17891</xdr:rowOff>
    </xdr:from>
    <xdr:to>
      <xdr:col>26</xdr:col>
      <xdr:colOff>50800</xdr:colOff>
      <xdr:row>19</xdr:row>
      <xdr:rowOff>76741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23066"/>
          <a:ext cx="698500" cy="5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17891</xdr:rowOff>
    </xdr:from>
    <xdr:to>
      <xdr:col>22</xdr:col>
      <xdr:colOff>114300</xdr:colOff>
      <xdr:row>19</xdr:row>
      <xdr:rowOff>44023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3066"/>
          <a:ext cx="698500" cy="2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44023</xdr:rowOff>
    </xdr:from>
    <xdr:to>
      <xdr:col>18</xdr:col>
      <xdr:colOff>177800</xdr:colOff>
      <xdr:row>19</xdr:row>
      <xdr:rowOff>68812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9198"/>
          <a:ext cx="698500" cy="2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11040</xdr:rowOff>
    </xdr:from>
    <xdr:to>
      <xdr:col>29</xdr:col>
      <xdr:colOff>177800</xdr:colOff>
      <xdr:row>19</xdr:row>
      <xdr:rowOff>112640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91067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25941</xdr:rowOff>
    </xdr:from>
    <xdr:to>
      <xdr:col>26</xdr:col>
      <xdr:colOff>101600</xdr:colOff>
      <xdr:row>19</xdr:row>
      <xdr:rowOff>127541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112318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138541</xdr:rowOff>
    </xdr:from>
    <xdr:to>
      <xdr:col>22</xdr:col>
      <xdr:colOff>165100</xdr:colOff>
      <xdr:row>19</xdr:row>
      <xdr:rowOff>68691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7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53468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164673</xdr:rowOff>
    </xdr:from>
    <xdr:to>
      <xdr:col>19</xdr:col>
      <xdr:colOff>38100</xdr:colOff>
      <xdr:row>19</xdr:row>
      <xdr:rowOff>94823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9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79600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8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18012</xdr:rowOff>
    </xdr:from>
    <xdr:to>
      <xdr:col>15</xdr:col>
      <xdr:colOff>101600</xdr:colOff>
      <xdr:row>19</xdr:row>
      <xdr:rowOff>119612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2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104389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267132</xdr:rowOff>
    </xdr:from>
    <xdr:to>
      <xdr:col>29</xdr:col>
      <xdr:colOff>127000</xdr:colOff>
      <xdr:row>35</xdr:row>
      <xdr:rowOff>323138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7482"/>
          <a:ext cx="647700" cy="5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251909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323138</xdr:rowOff>
    </xdr:from>
    <xdr:to>
      <xdr:col>26</xdr:col>
      <xdr:colOff>50800</xdr:colOff>
      <xdr:row>36</xdr:row>
      <xdr:rowOff>12681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33488"/>
          <a:ext cx="698500" cy="3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12681</xdr:rowOff>
    </xdr:from>
    <xdr:to>
      <xdr:col>22</xdr:col>
      <xdr:colOff>114300</xdr:colOff>
      <xdr:row>36</xdr:row>
      <xdr:rowOff>31979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5931"/>
          <a:ext cx="6985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31979</xdr:rowOff>
    </xdr:from>
    <xdr:to>
      <xdr:col>18</xdr:col>
      <xdr:colOff>177800</xdr:colOff>
      <xdr:row>36</xdr:row>
      <xdr:rowOff>54210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5229"/>
          <a:ext cx="698500" cy="2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216332</xdr:rowOff>
    </xdr:from>
    <xdr:to>
      <xdr:col>29</xdr:col>
      <xdr:colOff>177800</xdr:colOff>
      <xdr:row>35</xdr:row>
      <xdr:rowOff>317932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272338</xdr:rowOff>
    </xdr:from>
    <xdr:to>
      <xdr:col>26</xdr:col>
      <xdr:colOff>101600</xdr:colOff>
      <xdr:row>36</xdr:row>
      <xdr:rowOff>31038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9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304781</xdr:rowOff>
    </xdr:from>
    <xdr:to>
      <xdr:col>22</xdr:col>
      <xdr:colOff>165100</xdr:colOff>
      <xdr:row>36</xdr:row>
      <xdr:rowOff>63481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48258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324079</xdr:rowOff>
    </xdr:from>
    <xdr:to>
      <xdr:col>19</xdr:col>
      <xdr:colOff>38100</xdr:colOff>
      <xdr:row>36</xdr:row>
      <xdr:rowOff>82779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67556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3410</xdr:rowOff>
    </xdr:from>
    <xdr:to>
      <xdr:col>15</xdr:col>
      <xdr:colOff>101600</xdr:colOff>
      <xdr:row>36</xdr:row>
      <xdr:rowOff>105010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89787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35,413
35,058
16.27
13,008,286
12,072,222
867,047
7,379,443
10,348,445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75381</xdr:rowOff>
    </xdr:from>
    <xdr:to>
      <xdr:col>24</xdr:col>
      <xdr:colOff>63500</xdr:colOff>
      <xdr:row>38</xdr:row>
      <xdr:rowOff>89604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90481"/>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47934</xdr:rowOff>
    </xdr:from>
    <xdr:to>
      <xdr:col>19</xdr:col>
      <xdr:colOff>177800</xdr:colOff>
      <xdr:row>38</xdr:row>
      <xdr:rowOff>89604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63034"/>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39900</xdr:rowOff>
    </xdr:from>
    <xdr:to>
      <xdr:col>15</xdr:col>
      <xdr:colOff>50800</xdr:colOff>
      <xdr:row>38</xdr:row>
      <xdr:rowOff>47934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500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39900</xdr:rowOff>
    </xdr:from>
    <xdr:to>
      <xdr:col>10</xdr:col>
      <xdr:colOff>114300</xdr:colOff>
      <xdr:row>39</xdr:row>
      <xdr:rowOff>43198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5000"/>
          <a:ext cx="889000" cy="17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24581</xdr:rowOff>
    </xdr:from>
    <xdr:to>
      <xdr:col>24</xdr:col>
      <xdr:colOff>114300</xdr:colOff>
      <xdr:row>38</xdr:row>
      <xdr:rowOff>126181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110959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38804</xdr:rowOff>
    </xdr:from>
    <xdr:to>
      <xdr:col>20</xdr:col>
      <xdr:colOff>38100</xdr:colOff>
      <xdr:row>38</xdr:row>
      <xdr:rowOff>140404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168584</xdr:rowOff>
    </xdr:from>
    <xdr:to>
      <xdr:col>15</xdr:col>
      <xdr:colOff>101600</xdr:colOff>
      <xdr:row>38</xdr:row>
      <xdr:rowOff>98734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89861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160550</xdr:rowOff>
    </xdr:from>
    <xdr:to>
      <xdr:col>10</xdr:col>
      <xdr:colOff>165100</xdr:colOff>
      <xdr:row>38</xdr:row>
      <xdr:rowOff>90700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163848</xdr:rowOff>
    </xdr:from>
    <xdr:to>
      <xdr:col>6</xdr:col>
      <xdr:colOff>38100</xdr:colOff>
      <xdr:row>39</xdr:row>
      <xdr:rowOff>93998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85125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163557</xdr:rowOff>
    </xdr:from>
    <xdr:to>
      <xdr:col>24</xdr:col>
      <xdr:colOff>63500</xdr:colOff>
      <xdr:row>57</xdr:row>
      <xdr:rowOff>19566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4757"/>
          <a:ext cx="8382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149790</xdr:rowOff>
    </xdr:from>
    <xdr:to>
      <xdr:col>19</xdr:col>
      <xdr:colOff>177800</xdr:colOff>
      <xdr:row>56</xdr:row>
      <xdr:rowOff>163557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50990"/>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149790</xdr:rowOff>
    </xdr:from>
    <xdr:to>
      <xdr:col>15</xdr:col>
      <xdr:colOff>50800</xdr:colOff>
      <xdr:row>57</xdr:row>
      <xdr:rowOff>89993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0990"/>
          <a:ext cx="889000" cy="1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50148</xdr:rowOff>
    </xdr:from>
    <xdr:to>
      <xdr:col>10</xdr:col>
      <xdr:colOff>114300</xdr:colOff>
      <xdr:row>57</xdr:row>
      <xdr:rowOff>89993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22798"/>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140216</xdr:rowOff>
    </xdr:from>
    <xdr:to>
      <xdr:col>24</xdr:col>
      <xdr:colOff>114300</xdr:colOff>
      <xdr:row>57</xdr:row>
      <xdr:rowOff>70366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112757</xdr:rowOff>
    </xdr:from>
    <xdr:to>
      <xdr:col>20</xdr:col>
      <xdr:colOff>38100</xdr:colOff>
      <xdr:row>57</xdr:row>
      <xdr:rowOff>42907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34034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98990</xdr:rowOff>
    </xdr:from>
    <xdr:to>
      <xdr:col>15</xdr:col>
      <xdr:colOff>101600</xdr:colOff>
      <xdr:row>57</xdr:row>
      <xdr:rowOff>29140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39193</xdr:rowOff>
    </xdr:from>
    <xdr:to>
      <xdr:col>10</xdr:col>
      <xdr:colOff>165100</xdr:colOff>
      <xdr:row>57</xdr:row>
      <xdr:rowOff>140793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131920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170798</xdr:rowOff>
    </xdr:from>
    <xdr:to>
      <xdr:col>6</xdr:col>
      <xdr:colOff>38100</xdr:colOff>
      <xdr:row>57</xdr:row>
      <xdr:rowOff>100948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92075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163840</xdr:rowOff>
    </xdr:from>
    <xdr:to>
      <xdr:col>24</xdr:col>
      <xdr:colOff>63500</xdr:colOff>
      <xdr:row>78</xdr:row>
      <xdr:rowOff>19411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65490"/>
          <a:ext cx="8382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19411</xdr:rowOff>
    </xdr:from>
    <xdr:to>
      <xdr:col>19</xdr:col>
      <xdr:colOff>177800</xdr:colOff>
      <xdr:row>78</xdr:row>
      <xdr:rowOff>23434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251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37333</xdr:rowOff>
    </xdr:from>
    <xdr:to>
      <xdr:col>15</xdr:col>
      <xdr:colOff>50800</xdr:colOff>
      <xdr:row>78</xdr:row>
      <xdr:rowOff>23434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38983"/>
          <a:ext cx="8890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35413</xdr:rowOff>
    </xdr:from>
    <xdr:to>
      <xdr:col>10</xdr:col>
      <xdr:colOff>114300</xdr:colOff>
      <xdr:row>77</xdr:row>
      <xdr:rowOff>37333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3706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113040</xdr:rowOff>
    </xdr:from>
    <xdr:to>
      <xdr:col>24</xdr:col>
      <xdr:colOff>114300</xdr:colOff>
      <xdr:row>78</xdr:row>
      <xdr:rowOff>43190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91467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140061</xdr:rowOff>
    </xdr:from>
    <xdr:to>
      <xdr:col>20</xdr:col>
      <xdr:colOff>38100</xdr:colOff>
      <xdr:row>78</xdr:row>
      <xdr:rowOff>70211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61338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144084</xdr:rowOff>
    </xdr:from>
    <xdr:to>
      <xdr:col>15</xdr:col>
      <xdr:colOff>101600</xdr:colOff>
      <xdr:row>78</xdr:row>
      <xdr:rowOff>74234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65361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157983</xdr:rowOff>
    </xdr:from>
    <xdr:to>
      <xdr:col>10</xdr:col>
      <xdr:colOff>165100</xdr:colOff>
      <xdr:row>77</xdr:row>
      <xdr:rowOff>88133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104660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156063</xdr:rowOff>
    </xdr:from>
    <xdr:to>
      <xdr:col>6</xdr:col>
      <xdr:colOff>38100</xdr:colOff>
      <xdr:row>77</xdr:row>
      <xdr:rowOff>86213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102740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145377</xdr:rowOff>
    </xdr:from>
    <xdr:to>
      <xdr:col>24</xdr:col>
      <xdr:colOff>63500</xdr:colOff>
      <xdr:row>96</xdr:row>
      <xdr:rowOff>98920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3127"/>
          <a:ext cx="8382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112610</xdr:rowOff>
    </xdr:from>
    <xdr:to>
      <xdr:col>19</xdr:col>
      <xdr:colOff>177800</xdr:colOff>
      <xdr:row>96</xdr:row>
      <xdr:rowOff>98920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0360"/>
          <a:ext cx="889000" cy="1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112610</xdr:rowOff>
    </xdr:from>
    <xdr:to>
      <xdr:col>15</xdr:col>
      <xdr:colOff>50800</xdr:colOff>
      <xdr:row>97</xdr:row>
      <xdr:rowOff>99910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036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99910</xdr:rowOff>
    </xdr:from>
    <xdr:to>
      <xdr:col>10</xdr:col>
      <xdr:colOff>114300</xdr:colOff>
      <xdr:row>97</xdr:row>
      <xdr:rowOff>143320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30560"/>
          <a:ext cx="889000" cy="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94577</xdr:rowOff>
    </xdr:from>
    <xdr:to>
      <xdr:col>24</xdr:col>
      <xdr:colOff>114300</xdr:colOff>
      <xdr:row>96</xdr:row>
      <xdr:rowOff>24727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117454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3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48120</xdr:rowOff>
    </xdr:from>
    <xdr:to>
      <xdr:col>20</xdr:col>
      <xdr:colOff>38100</xdr:colOff>
      <xdr:row>96</xdr:row>
      <xdr:rowOff>149720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166247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61810</xdr:rowOff>
    </xdr:from>
    <xdr:to>
      <xdr:col>15</xdr:col>
      <xdr:colOff>101600</xdr:colOff>
      <xdr:row>95</xdr:row>
      <xdr:rowOff>163410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8487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49110</xdr:rowOff>
    </xdr:from>
    <xdr:to>
      <xdr:col>10</xdr:col>
      <xdr:colOff>165100</xdr:colOff>
      <xdr:row>97</xdr:row>
      <xdr:rowOff>150710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167237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92520</xdr:rowOff>
    </xdr:from>
    <xdr:to>
      <xdr:col>6</xdr:col>
      <xdr:colOff>38100</xdr:colOff>
      <xdr:row>98</xdr:row>
      <xdr:rowOff>22670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39197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18553</xdr:rowOff>
    </xdr:from>
    <xdr:to>
      <xdr:col>55</xdr:col>
      <xdr:colOff>0</xdr:colOff>
      <xdr:row>39</xdr:row>
      <xdr:rowOff>31104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705103"/>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18553</xdr:rowOff>
    </xdr:from>
    <xdr:to>
      <xdr:col>50</xdr:col>
      <xdr:colOff>114300</xdr:colOff>
      <xdr:row>39</xdr:row>
      <xdr:rowOff>38180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705103"/>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143423</xdr:rowOff>
    </xdr:from>
    <xdr:to>
      <xdr:col>45</xdr:col>
      <xdr:colOff>177800</xdr:colOff>
      <xdr:row>39</xdr:row>
      <xdr:rowOff>38180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29823"/>
          <a:ext cx="889000" cy="10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143423</xdr:rowOff>
    </xdr:from>
    <xdr:to>
      <xdr:col>41</xdr:col>
      <xdr:colOff>50800</xdr:colOff>
      <xdr:row>39</xdr:row>
      <xdr:rowOff>162037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29823"/>
          <a:ext cx="889000" cy="12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151754</xdr:rowOff>
    </xdr:from>
    <xdr:to>
      <xdr:col>55</xdr:col>
      <xdr:colOff>50800</xdr:colOff>
      <xdr:row>39</xdr:row>
      <xdr:rowOff>81904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139203</xdr:rowOff>
    </xdr:from>
    <xdr:to>
      <xdr:col>50</xdr:col>
      <xdr:colOff>165100</xdr:colOff>
      <xdr:row>39</xdr:row>
      <xdr:rowOff>69353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60480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4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158830</xdr:rowOff>
    </xdr:from>
    <xdr:to>
      <xdr:col>46</xdr:col>
      <xdr:colOff>38100</xdr:colOff>
      <xdr:row>39</xdr:row>
      <xdr:rowOff>88980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80107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92623</xdr:rowOff>
    </xdr:from>
    <xdr:to>
      <xdr:col>41</xdr:col>
      <xdr:colOff>101600</xdr:colOff>
      <xdr:row>33</xdr:row>
      <xdr:rowOff>22773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7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111237</xdr:rowOff>
    </xdr:from>
    <xdr:to>
      <xdr:col>36</xdr:col>
      <xdr:colOff>165100</xdr:colOff>
      <xdr:row>40</xdr:row>
      <xdr:rowOff>41387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32514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62921</xdr:rowOff>
    </xdr:from>
    <xdr:to>
      <xdr:col>55</xdr:col>
      <xdr:colOff>0</xdr:colOff>
      <xdr:row>58</xdr:row>
      <xdr:rowOff>79068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64121"/>
          <a:ext cx="838200" cy="3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62921</xdr:rowOff>
    </xdr:from>
    <xdr:to>
      <xdr:col>50</xdr:col>
      <xdr:colOff>114300</xdr:colOff>
      <xdr:row>57</xdr:row>
      <xdr:rowOff>162735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64121"/>
          <a:ext cx="889000" cy="27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59896</xdr:rowOff>
    </xdr:from>
    <xdr:to>
      <xdr:col>45</xdr:col>
      <xdr:colOff>177800</xdr:colOff>
      <xdr:row>57</xdr:row>
      <xdr:rowOff>162735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32546"/>
          <a:ext cx="889000" cy="10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59896</xdr:rowOff>
    </xdr:from>
    <xdr:to>
      <xdr:col>41</xdr:col>
      <xdr:colOff>50800</xdr:colOff>
      <xdr:row>57</xdr:row>
      <xdr:rowOff>94803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32546"/>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28268</xdr:rowOff>
    </xdr:from>
    <xdr:to>
      <xdr:col>55</xdr:col>
      <xdr:colOff>50800</xdr:colOff>
      <xdr:row>58</xdr:row>
      <xdr:rowOff>129868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114645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12121</xdr:rowOff>
    </xdr:from>
    <xdr:to>
      <xdr:col>50</xdr:col>
      <xdr:colOff>165100</xdr:colOff>
      <xdr:row>56</xdr:row>
      <xdr:rowOff>113721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130248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111935</xdr:rowOff>
    </xdr:from>
    <xdr:to>
      <xdr:col>46</xdr:col>
      <xdr:colOff>38100</xdr:colOff>
      <xdr:row>58</xdr:row>
      <xdr:rowOff>42085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9096</xdr:rowOff>
    </xdr:from>
    <xdr:to>
      <xdr:col>41</xdr:col>
      <xdr:colOff>101600</xdr:colOff>
      <xdr:row>57</xdr:row>
      <xdr:rowOff>110696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101823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44003</xdr:rowOff>
    </xdr:from>
    <xdr:to>
      <xdr:col>36</xdr:col>
      <xdr:colOff>165100</xdr:colOff>
      <xdr:row>57</xdr:row>
      <xdr:rowOff>145603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154045</xdr:rowOff>
    </xdr:from>
    <xdr:to>
      <xdr:col>55</xdr:col>
      <xdr:colOff>0</xdr:colOff>
      <xdr:row>78</xdr:row>
      <xdr:rowOff>122269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5695"/>
          <a:ext cx="838200" cy="1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154045</xdr:rowOff>
    </xdr:from>
    <xdr:to>
      <xdr:col>50</xdr:col>
      <xdr:colOff>114300</xdr:colOff>
      <xdr:row>79</xdr:row>
      <xdr:rowOff>9950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5695"/>
          <a:ext cx="889000" cy="1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14142</xdr:rowOff>
    </xdr:from>
    <xdr:to>
      <xdr:col>45</xdr:col>
      <xdr:colOff>177800</xdr:colOff>
      <xdr:row>79</xdr:row>
      <xdr:rowOff>9950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87242"/>
          <a:ext cx="8890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156083</xdr:rowOff>
    </xdr:from>
    <xdr:to>
      <xdr:col>41</xdr:col>
      <xdr:colOff>50800</xdr:colOff>
      <xdr:row>78</xdr:row>
      <xdr:rowOff>14142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86283"/>
          <a:ext cx="889000" cy="2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71469</xdr:rowOff>
    </xdr:from>
    <xdr:to>
      <xdr:col>55</xdr:col>
      <xdr:colOff>50800</xdr:colOff>
      <xdr:row>79</xdr:row>
      <xdr:rowOff>1619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157846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103245</xdr:rowOff>
    </xdr:from>
    <xdr:to>
      <xdr:col>50</xdr:col>
      <xdr:colOff>165100</xdr:colOff>
      <xdr:row>78</xdr:row>
      <xdr:rowOff>33395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49922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130600</xdr:rowOff>
    </xdr:from>
    <xdr:to>
      <xdr:col>46</xdr:col>
      <xdr:colOff>38100</xdr:colOff>
      <xdr:row>79</xdr:row>
      <xdr:rowOff>60750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51877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134792</xdr:rowOff>
    </xdr:from>
    <xdr:to>
      <xdr:col>41</xdr:col>
      <xdr:colOff>101600</xdr:colOff>
      <xdr:row>78</xdr:row>
      <xdr:rowOff>64942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56069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105283</xdr:rowOff>
    </xdr:from>
    <xdr:to>
      <xdr:col>36</xdr:col>
      <xdr:colOff>165100</xdr:colOff>
      <xdr:row>77</xdr:row>
      <xdr:rowOff>35433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77510</xdr:rowOff>
    </xdr:from>
    <xdr:to>
      <xdr:col>55</xdr:col>
      <xdr:colOff>0</xdr:colOff>
      <xdr:row>98</xdr:row>
      <xdr:rowOff>148572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36710"/>
          <a:ext cx="838200" cy="4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77510</xdr:rowOff>
    </xdr:from>
    <xdr:to>
      <xdr:col>50</xdr:col>
      <xdr:colOff>114300</xdr:colOff>
      <xdr:row>98</xdr:row>
      <xdr:rowOff>28077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36710"/>
          <a:ext cx="889000" cy="29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28077</xdr:rowOff>
    </xdr:from>
    <xdr:to>
      <xdr:col>45</xdr:col>
      <xdr:colOff>177800</xdr:colOff>
      <xdr:row>98</xdr:row>
      <xdr:rowOff>107576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30177"/>
          <a:ext cx="889000" cy="7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107576</xdr:rowOff>
    </xdr:from>
    <xdr:to>
      <xdr:col>41</xdr:col>
      <xdr:colOff>50800</xdr:colOff>
      <xdr:row>98</xdr:row>
      <xdr:rowOff>131166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09676"/>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97772</xdr:rowOff>
    </xdr:from>
    <xdr:to>
      <xdr:col>55</xdr:col>
      <xdr:colOff>50800</xdr:colOff>
      <xdr:row>99</xdr:row>
      <xdr:rowOff>27922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26710</xdr:rowOff>
    </xdr:from>
    <xdr:to>
      <xdr:col>50</xdr:col>
      <xdr:colOff>165100</xdr:colOff>
      <xdr:row>96</xdr:row>
      <xdr:rowOff>128310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144837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148727</xdr:rowOff>
    </xdr:from>
    <xdr:to>
      <xdr:col>46</xdr:col>
      <xdr:colOff>38100</xdr:colOff>
      <xdr:row>98</xdr:row>
      <xdr:rowOff>78877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70004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56776</xdr:rowOff>
    </xdr:from>
    <xdr:to>
      <xdr:col>41</xdr:col>
      <xdr:colOff>101600</xdr:colOff>
      <xdr:row>98</xdr:row>
      <xdr:rowOff>158376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149503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80366</xdr:rowOff>
    </xdr:from>
    <xdr:to>
      <xdr:col>36</xdr:col>
      <xdr:colOff>165100</xdr:colOff>
      <xdr:row>99</xdr:row>
      <xdr:rowOff>10516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1643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25237</xdr:rowOff>
    </xdr:from>
    <xdr:to>
      <xdr:col>85</xdr:col>
      <xdr:colOff>127000</xdr:colOff>
      <xdr:row>77</xdr:row>
      <xdr:rowOff>57207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26887"/>
          <a:ext cx="838200" cy="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51575</xdr:rowOff>
    </xdr:from>
    <xdr:to>
      <xdr:col>81</xdr:col>
      <xdr:colOff>50800</xdr:colOff>
      <xdr:row>77</xdr:row>
      <xdr:rowOff>57207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53225"/>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51575</xdr:rowOff>
    </xdr:from>
    <xdr:to>
      <xdr:col>76</xdr:col>
      <xdr:colOff>114300</xdr:colOff>
      <xdr:row>77</xdr:row>
      <xdr:rowOff>69062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5322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69062</xdr:rowOff>
    </xdr:from>
    <xdr:to>
      <xdr:col>71</xdr:col>
      <xdr:colOff>177800</xdr:colOff>
      <xdr:row>77</xdr:row>
      <xdr:rowOff>85260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0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145887</xdr:rowOff>
    </xdr:from>
    <xdr:to>
      <xdr:col>85</xdr:col>
      <xdr:colOff>177800</xdr:colOff>
      <xdr:row>77</xdr:row>
      <xdr:rowOff>76037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124314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6407</xdr:rowOff>
    </xdr:from>
    <xdr:to>
      <xdr:col>81</xdr:col>
      <xdr:colOff>101600</xdr:colOff>
      <xdr:row>77</xdr:row>
      <xdr:rowOff>108007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99134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775</xdr:rowOff>
    </xdr:from>
    <xdr:to>
      <xdr:col>76</xdr:col>
      <xdr:colOff>165100</xdr:colOff>
      <xdr:row>77</xdr:row>
      <xdr:rowOff>102375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18262</xdr:rowOff>
    </xdr:from>
    <xdr:to>
      <xdr:col>72</xdr:col>
      <xdr:colOff>38100</xdr:colOff>
      <xdr:row>77</xdr:row>
      <xdr:rowOff>119862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110989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34460</xdr:rowOff>
    </xdr:from>
    <xdr:to>
      <xdr:col>67</xdr:col>
      <xdr:colOff>101600</xdr:colOff>
      <xdr:row>77</xdr:row>
      <xdr:rowOff>136060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127187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135142</xdr:rowOff>
    </xdr:from>
    <xdr:to>
      <xdr:col>85</xdr:col>
      <xdr:colOff>127000</xdr:colOff>
      <xdr:row>98</xdr:row>
      <xdr:rowOff>136509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7242"/>
          <a:ext cx="838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61624</xdr:rowOff>
    </xdr:from>
    <xdr:to>
      <xdr:col>81</xdr:col>
      <xdr:colOff>50800</xdr:colOff>
      <xdr:row>98</xdr:row>
      <xdr:rowOff>136509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63724"/>
          <a:ext cx="889000" cy="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61624</xdr:rowOff>
    </xdr:from>
    <xdr:to>
      <xdr:col>76</xdr:col>
      <xdr:colOff>114300</xdr:colOff>
      <xdr:row>98</xdr:row>
      <xdr:rowOff>107536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3724"/>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92453</xdr:rowOff>
    </xdr:from>
    <xdr:to>
      <xdr:col>71</xdr:col>
      <xdr:colOff>177800</xdr:colOff>
      <xdr:row>98</xdr:row>
      <xdr:rowOff>107536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455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84342</xdr:rowOff>
    </xdr:from>
    <xdr:to>
      <xdr:col>85</xdr:col>
      <xdr:colOff>177800</xdr:colOff>
      <xdr:row>99</xdr:row>
      <xdr:rowOff>14492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170719</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85709</xdr:rowOff>
    </xdr:from>
    <xdr:to>
      <xdr:col>81</xdr:col>
      <xdr:colOff>101600</xdr:colOff>
      <xdr:row>99</xdr:row>
      <xdr:rowOff>15859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6986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10824</xdr:rowOff>
    </xdr:from>
    <xdr:to>
      <xdr:col>76</xdr:col>
      <xdr:colOff>165100</xdr:colOff>
      <xdr:row>98</xdr:row>
      <xdr:rowOff>112424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103551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56736</xdr:rowOff>
    </xdr:from>
    <xdr:to>
      <xdr:col>72</xdr:col>
      <xdr:colOff>38100</xdr:colOff>
      <xdr:row>98</xdr:row>
      <xdr:rowOff>158336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149463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41653</xdr:rowOff>
    </xdr:from>
    <xdr:to>
      <xdr:col>67</xdr:col>
      <xdr:colOff>101600</xdr:colOff>
      <xdr:row>98</xdr:row>
      <xdr:rowOff>143253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134380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139334</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88534</xdr:rowOff>
    </xdr:from>
    <xdr:to>
      <xdr:col>98</xdr:col>
      <xdr:colOff>38100</xdr:colOff>
      <xdr:row>59</xdr:row>
      <xdr:rowOff>18684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9811</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97447</xdr:rowOff>
    </xdr:from>
    <xdr:to>
      <xdr:col>116</xdr:col>
      <xdr:colOff>63500</xdr:colOff>
      <xdr:row>77</xdr:row>
      <xdr:rowOff>118174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99097"/>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118174</xdr:rowOff>
    </xdr:from>
    <xdr:to>
      <xdr:col>111</xdr:col>
      <xdr:colOff>177800</xdr:colOff>
      <xdr:row>77</xdr:row>
      <xdr:rowOff>135871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19824"/>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135871</xdr:rowOff>
    </xdr:from>
    <xdr:to>
      <xdr:col>107</xdr:col>
      <xdr:colOff>50800</xdr:colOff>
      <xdr:row>77</xdr:row>
      <xdr:rowOff>141452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37521"/>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65900</xdr:rowOff>
    </xdr:from>
    <xdr:to>
      <xdr:col>102</xdr:col>
      <xdr:colOff>114300</xdr:colOff>
      <xdr:row>77</xdr:row>
      <xdr:rowOff>141452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6755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46647</xdr:rowOff>
    </xdr:from>
    <xdr:to>
      <xdr:col>116</xdr:col>
      <xdr:colOff>114300</xdr:colOff>
      <xdr:row>77</xdr:row>
      <xdr:rowOff>148247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25074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67374</xdr:rowOff>
    </xdr:from>
    <xdr:to>
      <xdr:col>112</xdr:col>
      <xdr:colOff>38100</xdr:colOff>
      <xdr:row>77</xdr:row>
      <xdr:rowOff>168974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160101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85071</xdr:rowOff>
    </xdr:from>
    <xdr:to>
      <xdr:col>107</xdr:col>
      <xdr:colOff>101600</xdr:colOff>
      <xdr:row>78</xdr:row>
      <xdr:rowOff>15221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6348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90652</xdr:rowOff>
    </xdr:from>
    <xdr:to>
      <xdr:col>102</xdr:col>
      <xdr:colOff>165100</xdr:colOff>
      <xdr:row>78</xdr:row>
      <xdr:rowOff>20802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15100</xdr:rowOff>
    </xdr:from>
    <xdr:to>
      <xdr:col>98</xdr:col>
      <xdr:colOff>38100</xdr:colOff>
      <xdr:row>77</xdr:row>
      <xdr:rowOff>116700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107827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うち更新整備）は、類似団体平均を大きく下回っている。これは、一般廃棄物処理施設（ごみ焼却施設）の大規模改修や学校のトイレ改修工事等を実施したためであり、今年度は例年並み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扶助費は、類似団体平均の傾向と同じように増加し、類似団体平均を上回っている。削減することが困難な性質のものであり、この傾向は今後も継続すると思われる。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住民一人当たりのコストが、類似団体平均値を概ね下回っているのは、住民の人数が類似団体の中でも比較的多い団体であることが大きな要因であるといえる。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現在の人口は頭打ちになっており、徐々に減少していくため、現状類似団体平均を下回っている歳出も少しずつ平均値に近づいていくと思われる。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35,413
35,058
16.27
13,008,286
12,072,222
867,047
7,379,443
10,348,445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98171</xdr:rowOff>
    </xdr:from>
    <xdr:to>
      <xdr:col>24</xdr:col>
      <xdr:colOff>63500</xdr:colOff>
      <xdr:row>37</xdr:row>
      <xdr:rowOff>130937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1821"/>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98171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38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88265</xdr:rowOff>
    </xdr:from>
    <xdr:to>
      <xdr:col>15</xdr:col>
      <xdr:colOff>50800</xdr:colOff>
      <xdr:row>37</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3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88265</xdr:rowOff>
    </xdr:from>
    <xdr:to>
      <xdr:col>10</xdr:col>
      <xdr:colOff>114300</xdr:colOff>
      <xdr:row>37</xdr:row>
      <xdr:rowOff>98933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19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80137</xdr:rowOff>
    </xdr:from>
    <xdr:to>
      <xdr:col>24</xdr:col>
      <xdr:colOff>114300</xdr:colOff>
      <xdr:row>38</xdr:row>
      <xdr:rowOff>10287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47371</xdr:rowOff>
    </xdr:from>
    <xdr:to>
      <xdr:col>20</xdr:col>
      <xdr:colOff>38100</xdr:colOff>
      <xdr:row>37</xdr:row>
      <xdr:rowOff>148971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39370</xdr:rowOff>
    </xdr:from>
    <xdr:to>
      <xdr:col>15</xdr:col>
      <xdr:colOff>101600</xdr:colOff>
      <xdr:row>37</xdr:row>
      <xdr:rowOff>140970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37465</xdr:rowOff>
    </xdr:from>
    <xdr:to>
      <xdr:col>10</xdr:col>
      <xdr:colOff>165100</xdr:colOff>
      <xdr:row>37</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48133</xdr:rowOff>
    </xdr:from>
    <xdr:to>
      <xdr:col>6</xdr:col>
      <xdr:colOff>38100</xdr:colOff>
      <xdr:row>37</xdr:row>
      <xdr:rowOff>149733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140860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1923</xdr:rowOff>
    </xdr:from>
    <xdr:to>
      <xdr:col>24</xdr:col>
      <xdr:colOff>63500</xdr:colOff>
      <xdr:row>59</xdr:row>
      <xdr:rowOff>12167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17473"/>
          <a:ext cx="8382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135151</xdr:rowOff>
    </xdr:from>
    <xdr:to>
      <xdr:col>19</xdr:col>
      <xdr:colOff>177800</xdr:colOff>
      <xdr:row>59</xdr:row>
      <xdr:rowOff>12167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9251"/>
          <a:ext cx="889000" cy="4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166733</xdr:rowOff>
    </xdr:from>
    <xdr:to>
      <xdr:col>15</xdr:col>
      <xdr:colOff>50800</xdr:colOff>
      <xdr:row>58</xdr:row>
      <xdr:rowOff>135151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7933"/>
          <a:ext cx="889000" cy="3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166733</xdr:rowOff>
    </xdr:from>
    <xdr:to>
      <xdr:col>10</xdr:col>
      <xdr:colOff>114300</xdr:colOff>
      <xdr:row>58</xdr:row>
      <xdr:rowOff>94865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7933"/>
          <a:ext cx="889000" cy="2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122573</xdr:rowOff>
    </xdr:from>
    <xdr:to>
      <xdr:col>24</xdr:col>
      <xdr:colOff>114300</xdr:colOff>
      <xdr:row>59</xdr:row>
      <xdr:rowOff>52723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37500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132817</xdr:rowOff>
    </xdr:from>
    <xdr:to>
      <xdr:col>20</xdr:col>
      <xdr:colOff>38100</xdr:colOff>
      <xdr:row>59</xdr:row>
      <xdr:rowOff>62967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54094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84351</xdr:rowOff>
    </xdr:from>
    <xdr:to>
      <xdr:col>15</xdr:col>
      <xdr:colOff>101600</xdr:colOff>
      <xdr:row>59</xdr:row>
      <xdr:rowOff>14501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115933</xdr:rowOff>
    </xdr:from>
    <xdr:to>
      <xdr:col>10</xdr:col>
      <xdr:colOff>165100</xdr:colOff>
      <xdr:row>57</xdr:row>
      <xdr:rowOff>46083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37210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44065</xdr:rowOff>
    </xdr:from>
    <xdr:to>
      <xdr:col>6</xdr:col>
      <xdr:colOff>38100</xdr:colOff>
      <xdr:row>58</xdr:row>
      <xdr:rowOff>145665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136792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152333</xdr:rowOff>
    </xdr:from>
    <xdr:to>
      <xdr:col>24</xdr:col>
      <xdr:colOff>63500</xdr:colOff>
      <xdr:row>77</xdr:row>
      <xdr:rowOff>31739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2533"/>
          <a:ext cx="8382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109601</xdr:rowOff>
    </xdr:from>
    <xdr:to>
      <xdr:col>19</xdr:col>
      <xdr:colOff>177800</xdr:colOff>
      <xdr:row>77</xdr:row>
      <xdr:rowOff>31739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9801"/>
          <a:ext cx="889000" cy="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109601</xdr:rowOff>
    </xdr:from>
    <xdr:to>
      <xdr:col>15</xdr:col>
      <xdr:colOff>50800</xdr:colOff>
      <xdr:row>77</xdr:row>
      <xdr:rowOff>108702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9801"/>
          <a:ext cx="889000" cy="1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108702</xdr:rowOff>
    </xdr:from>
    <xdr:to>
      <xdr:col>10</xdr:col>
      <xdr:colOff>114300</xdr:colOff>
      <xdr:row>78</xdr:row>
      <xdr:rowOff>36846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0352"/>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101533</xdr:rowOff>
    </xdr:from>
    <xdr:to>
      <xdr:col>24</xdr:col>
      <xdr:colOff>114300</xdr:colOff>
      <xdr:row>77</xdr:row>
      <xdr:rowOff>31683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79960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152389</xdr:rowOff>
    </xdr:from>
    <xdr:to>
      <xdr:col>20</xdr:col>
      <xdr:colOff>38100</xdr:colOff>
      <xdr:row>77</xdr:row>
      <xdr:rowOff>82539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73666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58801</xdr:rowOff>
    </xdr:from>
    <xdr:to>
      <xdr:col>15</xdr:col>
      <xdr:colOff>101600</xdr:colOff>
      <xdr:row>76</xdr:row>
      <xdr:rowOff>160401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57902</xdr:rowOff>
    </xdr:from>
    <xdr:to>
      <xdr:col>10</xdr:col>
      <xdr:colOff>165100</xdr:colOff>
      <xdr:row>77</xdr:row>
      <xdr:rowOff>159502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157496</xdr:rowOff>
    </xdr:from>
    <xdr:to>
      <xdr:col>6</xdr:col>
      <xdr:colOff>38100</xdr:colOff>
      <xdr:row>78</xdr:row>
      <xdr:rowOff>87646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78773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111158</xdr:rowOff>
    </xdr:from>
    <xdr:to>
      <xdr:col>24</xdr:col>
      <xdr:colOff>63500</xdr:colOff>
      <xdr:row>97</xdr:row>
      <xdr:rowOff>119911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056008"/>
          <a:ext cx="838200" cy="6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111158</xdr:rowOff>
    </xdr:from>
    <xdr:to>
      <xdr:col>19</xdr:col>
      <xdr:colOff>177800</xdr:colOff>
      <xdr:row>97</xdr:row>
      <xdr:rowOff>72916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056008"/>
          <a:ext cx="889000" cy="6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72916</xdr:rowOff>
    </xdr:from>
    <xdr:to>
      <xdr:col>15</xdr:col>
      <xdr:colOff>50800</xdr:colOff>
      <xdr:row>98</xdr:row>
      <xdr:rowOff>51983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3566"/>
          <a:ext cx="8890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35361</xdr:rowOff>
    </xdr:from>
    <xdr:to>
      <xdr:col>10</xdr:col>
      <xdr:colOff>114300</xdr:colOff>
      <xdr:row>98</xdr:row>
      <xdr:rowOff>51983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37461"/>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69111</xdr:rowOff>
    </xdr:from>
    <xdr:to>
      <xdr:col>24</xdr:col>
      <xdr:colOff>114300</xdr:colOff>
      <xdr:row>97</xdr:row>
      <xdr:rowOff>170711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47538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60358</xdr:rowOff>
    </xdr:from>
    <xdr:to>
      <xdr:col>20</xdr:col>
      <xdr:colOff>38100</xdr:colOff>
      <xdr:row>93</xdr:row>
      <xdr:rowOff>161958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7035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22116</xdr:rowOff>
    </xdr:from>
    <xdr:to>
      <xdr:col>15</xdr:col>
      <xdr:colOff>101600</xdr:colOff>
      <xdr:row>97</xdr:row>
      <xdr:rowOff>123716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140243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1183</xdr:rowOff>
    </xdr:from>
    <xdr:to>
      <xdr:col>10</xdr:col>
      <xdr:colOff>165100</xdr:colOff>
      <xdr:row>98</xdr:row>
      <xdr:rowOff>102783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93910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156011</xdr:rowOff>
    </xdr:from>
    <xdr:to>
      <xdr:col>6</xdr:col>
      <xdr:colOff>38100</xdr:colOff>
      <xdr:row>98</xdr:row>
      <xdr:rowOff>86161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102688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117031</xdr:rowOff>
    </xdr:from>
    <xdr:to>
      <xdr:col>55</xdr:col>
      <xdr:colOff>0</xdr:colOff>
      <xdr:row>38</xdr:row>
      <xdr:rowOff>151130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32131"/>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117031</xdr:rowOff>
    </xdr:from>
    <xdr:to>
      <xdr:col>50</xdr:col>
      <xdr:colOff>114300</xdr:colOff>
      <xdr:row>38</xdr:row>
      <xdr:rowOff>158941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32131"/>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158941</xdr:rowOff>
    </xdr:from>
    <xdr:to>
      <xdr:col>45</xdr:col>
      <xdr:colOff>177800</xdr:colOff>
      <xdr:row>38</xdr:row>
      <xdr:rowOff>159703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40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143701</xdr:rowOff>
    </xdr:from>
    <xdr:to>
      <xdr:col>41</xdr:col>
      <xdr:colOff>50800</xdr:colOff>
      <xdr:row>38</xdr:row>
      <xdr:rowOff>159703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88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66231</xdr:rowOff>
    </xdr:from>
    <xdr:to>
      <xdr:col>50</xdr:col>
      <xdr:colOff>165100</xdr:colOff>
      <xdr:row>38</xdr:row>
      <xdr:rowOff>167831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12907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5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108141</xdr:rowOff>
    </xdr:from>
    <xdr:to>
      <xdr:col>46</xdr:col>
      <xdr:colOff>38100</xdr:colOff>
      <xdr:row>39</xdr:row>
      <xdr:rowOff>38291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29418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108903</xdr:rowOff>
    </xdr:from>
    <xdr:to>
      <xdr:col>41</xdr:col>
      <xdr:colOff>101600</xdr:colOff>
      <xdr:row>39</xdr:row>
      <xdr:rowOff>39053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92901</xdr:rowOff>
    </xdr:from>
    <xdr:to>
      <xdr:col>36</xdr:col>
      <xdr:colOff>165100</xdr:colOff>
      <xdr:row>39</xdr:row>
      <xdr:rowOff>23051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14178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0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17120</xdr:rowOff>
    </xdr:from>
    <xdr:to>
      <xdr:col>55</xdr:col>
      <xdr:colOff>0</xdr:colOff>
      <xdr:row>59</xdr:row>
      <xdr:rowOff>24511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2670"/>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5283</xdr:rowOff>
    </xdr:from>
    <xdr:to>
      <xdr:col>50</xdr:col>
      <xdr:colOff>114300</xdr:colOff>
      <xdr:row>59</xdr:row>
      <xdr:rowOff>17120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0833"/>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4940</xdr:rowOff>
    </xdr:from>
    <xdr:to>
      <xdr:col>45</xdr:col>
      <xdr:colOff>177800</xdr:colOff>
      <xdr:row>59</xdr:row>
      <xdr:rowOff>5283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04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4940</xdr:rowOff>
    </xdr:from>
    <xdr:to>
      <xdr:col>41</xdr:col>
      <xdr:colOff>50800</xdr:colOff>
      <xdr:row>59</xdr:row>
      <xdr:rowOff>13983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0490"/>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145161</xdr:rowOff>
    </xdr:from>
    <xdr:to>
      <xdr:col>55</xdr:col>
      <xdr:colOff>50800</xdr:colOff>
      <xdr:row>59</xdr:row>
      <xdr:rowOff>75311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60088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137770</xdr:rowOff>
    </xdr:from>
    <xdr:to>
      <xdr:col>50</xdr:col>
      <xdr:colOff>165100</xdr:colOff>
      <xdr:row>59</xdr:row>
      <xdr:rowOff>67920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59047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125933</xdr:rowOff>
    </xdr:from>
    <xdr:to>
      <xdr:col>46</xdr:col>
      <xdr:colOff>38100</xdr:colOff>
      <xdr:row>59</xdr:row>
      <xdr:rowOff>56083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47210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125590</xdr:rowOff>
    </xdr:from>
    <xdr:to>
      <xdr:col>41</xdr:col>
      <xdr:colOff>101600</xdr:colOff>
      <xdr:row>59</xdr:row>
      <xdr:rowOff>55740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46867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134633</xdr:rowOff>
    </xdr:from>
    <xdr:to>
      <xdr:col>36</xdr:col>
      <xdr:colOff>165100</xdr:colOff>
      <xdr:row>59</xdr:row>
      <xdr:rowOff>64783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55910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43078</xdr:rowOff>
    </xdr:from>
    <xdr:to>
      <xdr:col>55</xdr:col>
      <xdr:colOff>0</xdr:colOff>
      <xdr:row>77</xdr:row>
      <xdr:rowOff>89942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4728"/>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43078</xdr:rowOff>
    </xdr:from>
    <xdr:to>
      <xdr:col>50</xdr:col>
      <xdr:colOff>114300</xdr:colOff>
      <xdr:row>77</xdr:row>
      <xdr:rowOff>79160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4728"/>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123850</xdr:rowOff>
    </xdr:from>
    <xdr:to>
      <xdr:col>45</xdr:col>
      <xdr:colOff>177800</xdr:colOff>
      <xdr:row>77</xdr:row>
      <xdr:rowOff>79160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54050"/>
          <a:ext cx="889000" cy="1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123850</xdr:rowOff>
    </xdr:from>
    <xdr:to>
      <xdr:col>41</xdr:col>
      <xdr:colOff>50800</xdr:colOff>
      <xdr:row>79</xdr:row>
      <xdr:rowOff>4063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54050"/>
          <a:ext cx="8890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39142</xdr:rowOff>
    </xdr:from>
    <xdr:to>
      <xdr:col>55</xdr:col>
      <xdr:colOff>50800</xdr:colOff>
      <xdr:row>77</xdr:row>
      <xdr:rowOff>140742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62019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163728</xdr:rowOff>
    </xdr:from>
    <xdr:to>
      <xdr:col>50</xdr:col>
      <xdr:colOff>165100</xdr:colOff>
      <xdr:row>77</xdr:row>
      <xdr:rowOff>93878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85005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28360</xdr:rowOff>
    </xdr:from>
    <xdr:to>
      <xdr:col>46</xdr:col>
      <xdr:colOff>38100</xdr:colOff>
      <xdr:row>77</xdr:row>
      <xdr:rowOff>129960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121087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73050</xdr:rowOff>
    </xdr:from>
    <xdr:to>
      <xdr:col>41</xdr:col>
      <xdr:colOff>101600</xdr:colOff>
      <xdr:row>77</xdr:row>
      <xdr:rowOff>3200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19728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124713</xdr:rowOff>
    </xdr:from>
    <xdr:to>
      <xdr:col>36</xdr:col>
      <xdr:colOff>165100</xdr:colOff>
      <xdr:row>79</xdr:row>
      <xdr:rowOff>54863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159144</xdr:rowOff>
    </xdr:from>
    <xdr:to>
      <xdr:col>55</xdr:col>
      <xdr:colOff>0</xdr:colOff>
      <xdr:row>98</xdr:row>
      <xdr:rowOff>8293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89794"/>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8293</xdr:rowOff>
    </xdr:from>
    <xdr:to>
      <xdr:col>50</xdr:col>
      <xdr:colOff>114300</xdr:colOff>
      <xdr:row>98</xdr:row>
      <xdr:rowOff>26429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039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26429</xdr:rowOff>
    </xdr:from>
    <xdr:to>
      <xdr:col>45</xdr:col>
      <xdr:colOff>177800</xdr:colOff>
      <xdr:row>98</xdr:row>
      <xdr:rowOff>29414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28529"/>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29414</xdr:rowOff>
    </xdr:from>
    <xdr:to>
      <xdr:col>41</xdr:col>
      <xdr:colOff>50800</xdr:colOff>
      <xdr:row>98</xdr:row>
      <xdr:rowOff>43765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3151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108344</xdr:rowOff>
    </xdr:from>
    <xdr:to>
      <xdr:col>55</xdr:col>
      <xdr:colOff>50800</xdr:colOff>
      <xdr:row>98</xdr:row>
      <xdr:rowOff>38494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23271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128943</xdr:rowOff>
    </xdr:from>
    <xdr:to>
      <xdr:col>50</xdr:col>
      <xdr:colOff>165100</xdr:colOff>
      <xdr:row>98</xdr:row>
      <xdr:rowOff>59093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50220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147079</xdr:rowOff>
    </xdr:from>
    <xdr:to>
      <xdr:col>46</xdr:col>
      <xdr:colOff>38100</xdr:colOff>
      <xdr:row>98</xdr:row>
      <xdr:rowOff>77229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150064</xdr:rowOff>
    </xdr:from>
    <xdr:to>
      <xdr:col>41</xdr:col>
      <xdr:colOff>101600</xdr:colOff>
      <xdr:row>98</xdr:row>
      <xdr:rowOff>80214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71341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164415</xdr:rowOff>
    </xdr:from>
    <xdr:to>
      <xdr:col>36</xdr:col>
      <xdr:colOff>165100</xdr:colOff>
      <xdr:row>98</xdr:row>
      <xdr:rowOff>94565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85692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15075</xdr:rowOff>
    </xdr:from>
    <xdr:to>
      <xdr:col>85</xdr:col>
      <xdr:colOff>127000</xdr:colOff>
      <xdr:row>38</xdr:row>
      <xdr:rowOff>20713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30175"/>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15075</xdr:rowOff>
    </xdr:from>
    <xdr:to>
      <xdr:col>81</xdr:col>
      <xdr:colOff>50800</xdr:colOff>
      <xdr:row>38</xdr:row>
      <xdr:rowOff>27419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017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3873</xdr:rowOff>
    </xdr:from>
    <xdr:to>
      <xdr:col>76</xdr:col>
      <xdr:colOff>114300</xdr:colOff>
      <xdr:row>38</xdr:row>
      <xdr:rowOff>27419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47523"/>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3873</xdr:rowOff>
    </xdr:from>
    <xdr:to>
      <xdr:col>71</xdr:col>
      <xdr:colOff>177800</xdr:colOff>
      <xdr:row>37</xdr:row>
      <xdr:rowOff>75006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47523"/>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141364</xdr:rowOff>
    </xdr:from>
    <xdr:to>
      <xdr:col>85</xdr:col>
      <xdr:colOff>177800</xdr:colOff>
      <xdr:row>38</xdr:row>
      <xdr:rowOff>71513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85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119791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135725</xdr:rowOff>
    </xdr:from>
    <xdr:to>
      <xdr:col>81</xdr:col>
      <xdr:colOff>101600</xdr:colOff>
      <xdr:row>38</xdr:row>
      <xdr:rowOff>65875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57002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148069</xdr:rowOff>
    </xdr:from>
    <xdr:to>
      <xdr:col>76</xdr:col>
      <xdr:colOff>165100</xdr:colOff>
      <xdr:row>38</xdr:row>
      <xdr:rowOff>78219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69346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124523</xdr:rowOff>
    </xdr:from>
    <xdr:to>
      <xdr:col>72</xdr:col>
      <xdr:colOff>38100</xdr:colOff>
      <xdr:row>37</xdr:row>
      <xdr:rowOff>54673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71200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24206</xdr:rowOff>
    </xdr:from>
    <xdr:to>
      <xdr:col>67</xdr:col>
      <xdr:colOff>101600</xdr:colOff>
      <xdr:row>37</xdr:row>
      <xdr:rowOff>125806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142333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136477</xdr:rowOff>
    </xdr:from>
    <xdr:to>
      <xdr:col>85</xdr:col>
      <xdr:colOff>127000</xdr:colOff>
      <xdr:row>57</xdr:row>
      <xdr:rowOff>27968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37677"/>
          <a:ext cx="8382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56871</xdr:rowOff>
    </xdr:from>
    <xdr:to>
      <xdr:col>81</xdr:col>
      <xdr:colOff>50800</xdr:colOff>
      <xdr:row>56</xdr:row>
      <xdr:rowOff>136477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58071"/>
          <a:ext cx="889000" cy="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56871</xdr:rowOff>
    </xdr:from>
    <xdr:to>
      <xdr:col>76</xdr:col>
      <xdr:colOff>114300</xdr:colOff>
      <xdr:row>56</xdr:row>
      <xdr:rowOff>168961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58071"/>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168961</xdr:rowOff>
    </xdr:from>
    <xdr:to>
      <xdr:col>71</xdr:col>
      <xdr:colOff>177800</xdr:colOff>
      <xdr:row>57</xdr:row>
      <xdr:rowOff>40023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0161"/>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148618</xdr:rowOff>
    </xdr:from>
    <xdr:to>
      <xdr:col>85</xdr:col>
      <xdr:colOff>177800</xdr:colOff>
      <xdr:row>57</xdr:row>
      <xdr:rowOff>78768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127045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85677</xdr:rowOff>
    </xdr:from>
    <xdr:to>
      <xdr:col>81</xdr:col>
      <xdr:colOff>101600</xdr:colOff>
      <xdr:row>57</xdr:row>
      <xdr:rowOff>15827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32354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6071</xdr:rowOff>
    </xdr:from>
    <xdr:to>
      <xdr:col>76</xdr:col>
      <xdr:colOff>165100</xdr:colOff>
      <xdr:row>56</xdr:row>
      <xdr:rowOff>107671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124198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118161</xdr:rowOff>
    </xdr:from>
    <xdr:to>
      <xdr:col>72</xdr:col>
      <xdr:colOff>38100</xdr:colOff>
      <xdr:row>57</xdr:row>
      <xdr:rowOff>48311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39438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160673</xdr:rowOff>
    </xdr:from>
    <xdr:to>
      <xdr:col>67</xdr:col>
      <xdr:colOff>101600</xdr:colOff>
      <xdr:row>57</xdr:row>
      <xdr:rowOff>90823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81950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25237</xdr:rowOff>
    </xdr:from>
    <xdr:to>
      <xdr:col>85</xdr:col>
      <xdr:colOff>127000</xdr:colOff>
      <xdr:row>97</xdr:row>
      <xdr:rowOff>57207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55887"/>
          <a:ext cx="838200" cy="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51575</xdr:rowOff>
    </xdr:from>
    <xdr:to>
      <xdr:col>81</xdr:col>
      <xdr:colOff>50800</xdr:colOff>
      <xdr:row>97</xdr:row>
      <xdr:rowOff>57207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82225"/>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51575</xdr:rowOff>
    </xdr:from>
    <xdr:to>
      <xdr:col>76</xdr:col>
      <xdr:colOff>114300</xdr:colOff>
      <xdr:row>97</xdr:row>
      <xdr:rowOff>69062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2225"/>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69062</xdr:rowOff>
    </xdr:from>
    <xdr:to>
      <xdr:col>71</xdr:col>
      <xdr:colOff>177800</xdr:colOff>
      <xdr:row>97</xdr:row>
      <xdr:rowOff>85260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99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145887</xdr:rowOff>
    </xdr:from>
    <xdr:to>
      <xdr:col>85</xdr:col>
      <xdr:colOff>177800</xdr:colOff>
      <xdr:row>97</xdr:row>
      <xdr:rowOff>76037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124314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6407</xdr:rowOff>
    </xdr:from>
    <xdr:to>
      <xdr:col>81</xdr:col>
      <xdr:colOff>101600</xdr:colOff>
      <xdr:row>97</xdr:row>
      <xdr:rowOff>108007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99134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775</xdr:rowOff>
    </xdr:from>
    <xdr:to>
      <xdr:col>76</xdr:col>
      <xdr:colOff>165100</xdr:colOff>
      <xdr:row>97</xdr:row>
      <xdr:rowOff>102375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18262</xdr:rowOff>
    </xdr:from>
    <xdr:to>
      <xdr:col>72</xdr:col>
      <xdr:colOff>38100</xdr:colOff>
      <xdr:row>97</xdr:row>
      <xdr:rowOff>119862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110989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34460</xdr:rowOff>
    </xdr:from>
    <xdr:to>
      <xdr:col>67</xdr:col>
      <xdr:colOff>101600</xdr:colOff>
      <xdr:row>97</xdr:row>
      <xdr:rowOff>136060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127187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昨年度は一般廃棄物処理施設（ごみ焼却施設）の大規模改修を実施したため、衛生費が類似団体平均を大きく上回っているが、今年度は例年並みで類似団体平均を下回っている。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類似団体内の順位において、最下位の目的別歳出がいくつかあるが、住民の人数が類似団体の中でも比較的多い団体であることが大きな要因である。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類似団体内でも住民の人数が多いなかで、民生費、衛生費及び教育費においては、平均を下回っているものの総額としては大きい。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なお、民生費、衛生費及び教育費については、扶助費や携わる職員が多いことから、今後も総額が大きいまま推移すると思われる。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財政調整基金については、決算剰余金を中心に積み立てているが、今年度は別の基金に積み立てている。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前年度から比率は悪化しているが、取り崩しはなく、標準財政規模の増加が、基金の運用収入の積み立てによる増加よりも大きいことが要因であると考えている。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実質収支額は、昨年度より減少しており、実質単年度収支も２年続けてマイナスとなっている。赤字が継続しないよう支出内容を精査するとともに、歳入の確保に取り組み、改善に努めたい。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会計は、し尿投入施設の本格稼働により、前年度分から収支の改善が見られており、この状態を継続していきたい。管渠の整備範囲も見直しを行い、事業継続可能性を十分に考慮したものとしていく。</a:t>
          </a:r>
        </a:p>
        <a:p>
          <a:r>
            <a:rPr kumimoji="1" lang="ja-JP" altLang="en-US" sz="1400">
              <a:latin typeface="ＭＳ ゴシック" pitchFamily="49" charset="-128"/>
              <a:ea typeface="ＭＳ ゴシック" pitchFamily="49" charset="-128"/>
            </a:rPr>
            <a:t>介護保険事業会計は、改善の傾向が見られるものの、財政的基盤には不安があるため、事業内容を精査した上で、保険料を改定するなど見直しを実施し黒字経営が継続できるよう努める。</a:t>
          </a:r>
        </a:p>
        <a:p>
          <a:r>
            <a:rPr kumimoji="1" lang="ja-JP" altLang="en-US" sz="1400">
              <a:latin typeface="ＭＳ ゴシック" pitchFamily="49" charset="-128"/>
              <a:ea typeface="ＭＳ ゴシック" pitchFamily="49" charset="-128"/>
            </a:rPr>
            <a:t>水道事業会計は、類似団体と比較して良好な数値で推移しているものの、将来的な人口減少等を踏まえ、計画的に料金の見直しや施設の取替更新を行い、適正な利用者負担や施設規模となるよう検討を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大型公共工事の償還が始まり、また、今後も大きな公共工事の予定があることから、元利償還金は今後も大きく増加することが想定され、実質公債費比率の分子の増大が見込まれる。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今年度については、元金償還金を下回る借入であり、基金の取り崩しもなかったため、分子は減少しており、数値は改善している。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今後は大きな公共工事の予定があることから、地方債残高は増加し、基金の取り崩しも想定されることから、数値は悪化していくと思われる。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基金を取り崩すことなく、歳計剰余金のうち、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他にも基金の運用収入を積み立てており、数値には表れていないが、若干増加している。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経常収支比率は増加傾向にあり、今後は、財源不足により、積み立てを行うことは困難になると思われる。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事業の適債性や補助金等を精査し、財政的に有利な方法で財源を確保していくことが必要になると考えている。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その中で、残る地方負担分に対しては、基金を取り崩していくことになることが想定される。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社会福祉施設整備事業積立金：社会福祉施設の整備に充当するための財源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教育施設整備事業積立金：教育施設の新築改築の事業に充当するための財源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一般公共事業積立金：専らインフラの整備等の事業に充当するための財源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退職手当積立金：退職手当組合への特別負担金に充当するための財源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一般公共施設改築等積立金：公共施設の改築改修の事業に充当するための財源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百万円を社会福祉施設整備事業積立金に積み立てた。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昨年に引き続き、退職手当積立金にも積み立てをした。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老朽化した施設の更新が計画されており、そのための財源として基金を取り崩していくことになると思われる。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歳計剰余金は、社会福祉施設整備事業積立金に積み立てることとした。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今年度は基金の運用収入のみを積み立てた。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直近では基金の取り崩しをせずにきているが、今後は財源不足により、残高を維持することは難しいと思われる。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可能な限り取り崩しはせずに、基金残高が一般的に適正とされている標準財政規模の１０％以上を維持できるよう努めたい。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減債基金には、基金の運用収入のみを積み立てた。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今後の新規発行起債額を償還計画とを踏まえながら、積み増し、取り崩しを検討する。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13008286</v>
      </c>
      <c r="BO4" s="449"/>
      <c r="BP4" s="449"/>
      <c r="BQ4" s="449"/>
      <c r="BR4" s="449"/>
      <c r="BS4" s="449"/>
      <c r="BT4" s="449"/>
      <c r="BU4" s="450"/>
      <c r="BV4" s="448">
        <v>14498139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12.5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12072222</v>
      </c>
      <c r="BO5" s="420"/>
      <c r="BP5" s="420"/>
      <c r="BQ5" s="420"/>
      <c r="BR5" s="420"/>
      <c r="BS5" s="420"/>
      <c r="BT5" s="420"/>
      <c r="BU5" s="421"/>
      <c r="BV5" s="419">
        <v>13538757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87.2</v>
      </c>
      <c r="CU5" s="417"/>
      <c r="CV5" s="417"/>
      <c r="CW5" s="417"/>
      <c r="CX5" s="417"/>
      <c r="CY5" s="417"/>
      <c r="CZ5" s="417"/>
      <c r="DA5" s="418"/>
      <c r="DB5" s="416">
        <v>82.9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936064</v>
      </c>
      <c r="BO6" s="420"/>
      <c r="BP6" s="420"/>
      <c r="BQ6" s="420"/>
      <c r="BR6" s="420"/>
      <c r="BS6" s="420"/>
      <c r="BT6" s="420"/>
      <c r="BU6" s="421"/>
      <c r="BV6" s="419">
        <v>959382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v>
      </c>
      <c r="CU6" s="563"/>
      <c r="CV6" s="563"/>
      <c r="CW6" s="563"/>
      <c r="CX6" s="563"/>
      <c r="CY6" s="563"/>
      <c r="CZ6" s="563"/>
      <c r="DA6" s="564"/>
      <c r="DB6" s="562">
        <v>84.8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69017</v>
      </c>
      <c r="BO7" s="420"/>
      <c r="BP7" s="420"/>
      <c r="BQ7" s="420"/>
      <c r="BR7" s="420"/>
      <c r="BS7" s="420"/>
      <c r="BT7" s="420"/>
      <c r="BU7" s="421"/>
      <c r="BV7" s="419">
        <v>59847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7379443</v>
      </c>
      <c r="CU7" s="420"/>
      <c r="CV7" s="420"/>
      <c r="CW7" s="420"/>
      <c r="CX7" s="420"/>
      <c r="CY7" s="420"/>
      <c r="CZ7" s="420"/>
      <c r="DA7" s="421"/>
      <c r="DB7" s="419">
        <v>7220512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867047</v>
      </c>
      <c r="BO8" s="420"/>
      <c r="BP8" s="420"/>
      <c r="BQ8" s="420"/>
      <c r="BR8" s="420"/>
      <c r="BS8" s="420"/>
      <c r="BT8" s="420"/>
      <c r="BU8" s="421"/>
      <c r="BV8" s="419">
        <v>899535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35246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-32488</v>
      </c>
      <c r="BO9" s="420"/>
      <c r="BP9" s="420"/>
      <c r="BQ9" s="420"/>
      <c r="BR9" s="420"/>
      <c r="BS9" s="420"/>
      <c r="BT9" s="420"/>
      <c r="BU9" s="421"/>
      <c r="BV9" s="419">
        <v>-35237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9.6999999999999993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34626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4250</v>
      </c>
      <c r="BO10" s="420"/>
      <c r="BP10" s="420"/>
      <c r="BQ10" s="420"/>
      <c r="BR10" s="420"/>
      <c r="BS10" s="420"/>
      <c r="BT10" s="420"/>
      <c r="BU10" s="421"/>
      <c r="BV10" s="419">
        <v>848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35413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35058</v>
      </c>
      <c r="S13" s="507"/>
      <c r="T13" s="507"/>
      <c r="U13" s="507"/>
      <c r="V13" s="508"/>
      <c r="W13" s="509" t="s">
        <v>130</v>
      </c>
      <c r="X13" s="405"/>
      <c r="Y13" s="405"/>
      <c r="Z13" s="405"/>
      <c r="AA13" s="405"/>
      <c r="AB13" s="406"/>
      <c r="AC13" s="372">
        <v>674</v>
      </c>
      <c r="AD13" s="373"/>
      <c r="AE13" s="373"/>
      <c r="AF13" s="373"/>
      <c r="AG13" s="374"/>
      <c r="AH13" s="372">
        <v>744</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-28238</v>
      </c>
      <c r="BO13" s="420"/>
      <c r="BP13" s="420"/>
      <c r="BQ13" s="420"/>
      <c r="BR13" s="420"/>
      <c r="BS13" s="420"/>
      <c r="BT13" s="420"/>
      <c r="BU13" s="421"/>
      <c r="BV13" s="419">
        <v>-34389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35579</v>
      </c>
      <c r="S14" s="507"/>
      <c r="T14" s="507"/>
      <c r="U14" s="507"/>
      <c r="V14" s="508"/>
      <c r="W14" s="510"/>
      <c r="X14" s="408"/>
      <c r="Y14" s="408"/>
      <c r="Z14" s="408"/>
      <c r="AA14" s="408"/>
      <c r="AB14" s="409"/>
      <c r="AC14" s="499">
        <v>4.4000000000000004</v>
      </c>
      <c r="AD14" s="500"/>
      <c r="AE14" s="500"/>
      <c r="AF14" s="500"/>
      <c r="AG14" s="501"/>
      <c r="AH14" s="499">
        <v>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35249</v>
      </c>
      <c r="S15" s="507"/>
      <c r="T15" s="507"/>
      <c r="U15" s="507"/>
      <c r="V15" s="508"/>
      <c r="W15" s="509" t="s">
        <v>137</v>
      </c>
      <c r="X15" s="405"/>
      <c r="Y15" s="405"/>
      <c r="Z15" s="405"/>
      <c r="AA15" s="405"/>
      <c r="AB15" s="406"/>
      <c r="AC15" s="372">
        <v>4007</v>
      </c>
      <c r="AD15" s="373"/>
      <c r="AE15" s="373"/>
      <c r="AF15" s="373"/>
      <c r="AG15" s="374"/>
      <c r="AH15" s="372">
        <v>4432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4272095</v>
      </c>
      <c r="BO15" s="449"/>
      <c r="BP15" s="449"/>
      <c r="BQ15" s="449"/>
      <c r="BR15" s="449"/>
      <c r="BS15" s="449"/>
      <c r="BT15" s="449"/>
      <c r="BU15" s="450"/>
      <c r="BV15" s="448">
        <v>4103400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26.2</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6289255</v>
      </c>
      <c r="BO16" s="420"/>
      <c r="BP16" s="420"/>
      <c r="BQ16" s="420"/>
      <c r="BR16" s="420"/>
      <c r="BS16" s="420"/>
      <c r="BT16" s="420"/>
      <c r="BU16" s="421"/>
      <c r="BV16" s="419">
        <v>6087443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10631</v>
      </c>
      <c r="AD17" s="373"/>
      <c r="AE17" s="373"/>
      <c r="AF17" s="373"/>
      <c r="AG17" s="374"/>
      <c r="AH17" s="372">
        <v>10758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5392435</v>
      </c>
      <c r="BO17" s="420"/>
      <c r="BP17" s="420"/>
      <c r="BQ17" s="420"/>
      <c r="BR17" s="420"/>
      <c r="BS17" s="420"/>
      <c r="BT17" s="420"/>
      <c r="BU17" s="421"/>
      <c r="BV17" s="419">
        <v>5177280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16.27</v>
      </c>
      <c r="M18" s="472"/>
      <c r="N18" s="472"/>
      <c r="O18" s="472"/>
      <c r="P18" s="472"/>
      <c r="Q18" s="472"/>
      <c r="R18" s="473"/>
      <c r="S18" s="473"/>
      <c r="T18" s="473"/>
      <c r="U18" s="473"/>
      <c r="V18" s="474"/>
      <c r="W18" s="490"/>
      <c r="X18" s="491"/>
      <c r="Y18" s="491"/>
      <c r="Z18" s="491"/>
      <c r="AA18" s="491"/>
      <c r="AB18" s="515"/>
      <c r="AC18" s="389">
        <v>69.400000000000006</v>
      </c>
      <c r="AD18" s="390"/>
      <c r="AE18" s="390"/>
      <c r="AF18" s="390"/>
      <c r="AG18" s="475"/>
      <c r="AH18" s="389">
        <v>67.5</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6433245</v>
      </c>
      <c r="BO18" s="420"/>
      <c r="BP18" s="420"/>
      <c r="BQ18" s="420"/>
      <c r="BR18" s="420"/>
      <c r="BS18" s="420"/>
      <c r="BT18" s="420"/>
      <c r="BU18" s="421"/>
      <c r="BV18" s="419">
        <v>6194417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2166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8735902</v>
      </c>
      <c r="BO19" s="420"/>
      <c r="BP19" s="420"/>
      <c r="BQ19" s="420"/>
      <c r="BR19" s="420"/>
      <c r="BS19" s="420"/>
      <c r="BT19" s="420"/>
      <c r="BU19" s="421"/>
      <c r="BV19" s="419">
        <v>8646637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13973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10348445</v>
      </c>
      <c r="BO22" s="449"/>
      <c r="BP22" s="449"/>
      <c r="BQ22" s="449"/>
      <c r="BR22" s="449"/>
      <c r="BS22" s="449"/>
      <c r="BT22" s="449"/>
      <c r="BU22" s="450"/>
      <c r="BV22" s="448">
        <v>10919103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7121908</v>
      </c>
      <c r="BO23" s="420"/>
      <c r="BP23" s="420"/>
      <c r="BQ23" s="420"/>
      <c r="BR23" s="420"/>
      <c r="BS23" s="420"/>
      <c r="BT23" s="420"/>
      <c r="BU23" s="421"/>
      <c r="BV23" s="419">
        <v>7634103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7930</v>
      </c>
      <c r="R24" s="373"/>
      <c r="S24" s="373"/>
      <c r="T24" s="373"/>
      <c r="U24" s="373"/>
      <c r="V24" s="374"/>
      <c r="W24" s="462"/>
      <c r="X24" s="399"/>
      <c r="Y24" s="400"/>
      <c r="Z24" s="375" t="s">
        <v>161</v>
      </c>
      <c r="AA24" s="376"/>
      <c r="AB24" s="376"/>
      <c r="AC24" s="376"/>
      <c r="AD24" s="376"/>
      <c r="AE24" s="376"/>
      <c r="AF24" s="376"/>
      <c r="AG24" s="377"/>
      <c r="AH24" s="372">
        <v>138</v>
      </c>
      <c r="AI24" s="373"/>
      <c r="AJ24" s="373"/>
      <c r="AK24" s="373"/>
      <c r="AL24" s="374"/>
      <c r="AM24" s="372">
        <v>410136</v>
      </c>
      <c r="AN24" s="373"/>
      <c r="AO24" s="373"/>
      <c r="AP24" s="373"/>
      <c r="AQ24" s="373"/>
      <c r="AR24" s="374"/>
      <c r="AS24" s="372">
        <v>2972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5708687</v>
      </c>
      <c r="BO24" s="420"/>
      <c r="BP24" s="420"/>
      <c r="BQ24" s="420"/>
      <c r="BR24" s="420"/>
      <c r="BS24" s="420"/>
      <c r="BT24" s="420"/>
      <c r="BU24" s="421"/>
      <c r="BV24" s="419">
        <v>5913631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2</v>
      </c>
      <c r="M25" s="373"/>
      <c r="N25" s="373"/>
      <c r="O25" s="373"/>
      <c r="P25" s="374"/>
      <c r="Q25" s="372">
        <v>6344</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918592</v>
      </c>
      <c r="BO25" s="449"/>
      <c r="BP25" s="449"/>
      <c r="BQ25" s="449"/>
      <c r="BR25" s="449"/>
      <c r="BS25" s="449"/>
      <c r="BT25" s="449"/>
      <c r="BU25" s="450"/>
      <c r="BV25" s="448">
        <v>1410847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5868</v>
      </c>
      <c r="R26" s="373"/>
      <c r="S26" s="373"/>
      <c r="T26" s="373"/>
      <c r="U26" s="373"/>
      <c r="V26" s="374"/>
      <c r="W26" s="462"/>
      <c r="X26" s="399"/>
      <c r="Y26" s="400"/>
      <c r="Z26" s="375" t="s">
        <v>167</v>
      </c>
      <c r="AA26" s="430"/>
      <c r="AB26" s="430"/>
      <c r="AC26" s="430"/>
      <c r="AD26" s="430"/>
      <c r="AE26" s="430"/>
      <c r="AF26" s="430"/>
      <c r="AG26" s="431"/>
      <c r="AH26" s="372">
        <v>16</v>
      </c>
      <c r="AI26" s="373"/>
      <c r="AJ26" s="373"/>
      <c r="AK26" s="373"/>
      <c r="AL26" s="374"/>
      <c r="AM26" s="372">
        <v>59024</v>
      </c>
      <c r="AN26" s="373"/>
      <c r="AO26" s="373"/>
      <c r="AP26" s="373"/>
      <c r="AQ26" s="373"/>
      <c r="AR26" s="374"/>
      <c r="AS26" s="372">
        <v>3689</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3330</v>
      </c>
      <c r="R27" s="373"/>
      <c r="S27" s="373"/>
      <c r="T27" s="373"/>
      <c r="U27" s="373"/>
      <c r="V27" s="374"/>
      <c r="W27" s="462"/>
      <c r="X27" s="399"/>
      <c r="Y27" s="400"/>
      <c r="Z27" s="375" t="s">
        <v>170</v>
      </c>
      <c r="AA27" s="376"/>
      <c r="AB27" s="376"/>
      <c r="AC27" s="376"/>
      <c r="AD27" s="376"/>
      <c r="AE27" s="376"/>
      <c r="AF27" s="376"/>
      <c r="AG27" s="377"/>
      <c r="AH27" s="372">
        <v>38</v>
      </c>
      <c r="AI27" s="373"/>
      <c r="AJ27" s="373"/>
      <c r="AK27" s="373"/>
      <c r="AL27" s="374"/>
      <c r="AM27" s="372">
        <v>117800</v>
      </c>
      <c r="AN27" s="373"/>
      <c r="AO27" s="373"/>
      <c r="AP27" s="373"/>
      <c r="AQ27" s="373"/>
      <c r="AR27" s="374"/>
      <c r="AS27" s="372">
        <v>3100</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28483</v>
      </c>
      <c r="BO27" s="454"/>
      <c r="BP27" s="454"/>
      <c r="BQ27" s="454"/>
      <c r="BR27" s="454"/>
      <c r="BS27" s="454"/>
      <c r="BT27" s="454"/>
      <c r="BU27" s="455"/>
      <c r="BV27" s="453">
        <v>28483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2775</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2717063</v>
      </c>
      <c r="BO28" s="449"/>
      <c r="BP28" s="449"/>
      <c r="BQ28" s="449"/>
      <c r="BR28" s="449"/>
      <c r="BS28" s="449"/>
      <c r="BT28" s="449"/>
      <c r="BU28" s="450"/>
      <c r="BV28" s="448">
        <v>2712813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14</v>
      </c>
      <c r="M29" s="373"/>
      <c r="N29" s="373"/>
      <c r="O29" s="373"/>
      <c r="P29" s="374"/>
      <c r="Q29" s="372">
        <v>2220</v>
      </c>
      <c r="R29" s="373"/>
      <c r="S29" s="373"/>
      <c r="T29" s="373"/>
      <c r="U29" s="373"/>
      <c r="V29" s="374"/>
      <c r="W29" s="463"/>
      <c r="X29" s="464"/>
      <c r="Y29" s="465"/>
      <c r="Z29" s="375" t="s">
        <v>176</v>
      </c>
      <c r="AA29" s="376"/>
      <c r="AB29" s="376"/>
      <c r="AC29" s="376"/>
      <c r="AD29" s="376"/>
      <c r="AE29" s="376"/>
      <c r="AF29" s="376"/>
      <c r="AG29" s="377"/>
      <c r="AH29" s="372">
        <v>176</v>
      </c>
      <c r="AI29" s="373"/>
      <c r="AJ29" s="373"/>
      <c r="AK29" s="373"/>
      <c r="AL29" s="374"/>
      <c r="AM29" s="372">
        <v>527936</v>
      </c>
      <c r="AN29" s="373"/>
      <c r="AO29" s="373"/>
      <c r="AP29" s="373"/>
      <c r="AQ29" s="373"/>
      <c r="AR29" s="374"/>
      <c r="AS29" s="372">
        <v>3000</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352934</v>
      </c>
      <c r="BO29" s="420"/>
      <c r="BP29" s="420"/>
      <c r="BQ29" s="420"/>
      <c r="BR29" s="420"/>
      <c r="BS29" s="420"/>
      <c r="BT29" s="420"/>
      <c r="BU29" s="421"/>
      <c r="BV29" s="419">
        <v>352930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3269547</v>
      </c>
      <c r="BO30" s="454"/>
      <c r="BP30" s="454"/>
      <c r="BQ30" s="454"/>
      <c r="BR30" s="454"/>
      <c r="BS30" s="454"/>
      <c r="BT30" s="454"/>
      <c r="BU30" s="455"/>
      <c r="BV30" s="453">
        <v>2888478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藍住町土地開発公社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エーアイテレビ株式会社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板野東部消防組合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徳島県後期高齢者医療広域連合(事業会計)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8pNAhASNNl7DcpIZUwj2Fuv4QTXh0WcgQbIpdvM1GrYJck2zw74zMA3TaA7Gg8VjMePP5MiwraReQSMdC5cuA==" saltValue="vrFTh4/D635vPLY0Tv/k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4264590</v>
      </c>
      <c r="S5" s="677"/>
      <c r="T5" s="677"/>
      <c r="U5" s="677"/>
      <c r="V5" s="677"/>
      <c r="W5" s="677"/>
      <c r="X5" s="677"/>
      <c r="Y5" s="702"/>
      <c r="Z5" s="715">
        <v>32.799999999999997</v>
      </c>
      <c r="AA5" s="715"/>
      <c r="AB5" s="715"/>
      <c r="AC5" s="715"/>
      <c r="AD5" s="716">
        <v>4264590</v>
      </c>
      <c r="AE5" s="716"/>
      <c r="AF5" s="716"/>
      <c r="AG5" s="716"/>
      <c r="AH5" s="716"/>
      <c r="AI5" s="716"/>
      <c r="AJ5" s="716"/>
      <c r="AK5" s="716"/>
      <c r="AL5" s="703">
        <v>58.3</v>
      </c>
      <c r="AM5" s="685"/>
      <c r="AN5" s="685"/>
      <c r="AO5" s="704"/>
      <c r="AP5" s="679" t="s">
        <v>215</v>
      </c>
      <c r="AQ5" s="680"/>
      <c r="AR5" s="680"/>
      <c r="AS5" s="680"/>
      <c r="AT5" s="680"/>
      <c r="AU5" s="680"/>
      <c r="AV5" s="680"/>
      <c r="AW5" s="680"/>
      <c r="AX5" s="680"/>
      <c r="AY5" s="680"/>
      <c r="AZ5" s="680"/>
      <c r="BA5" s="680"/>
      <c r="BB5" s="680"/>
      <c r="BC5" s="680"/>
      <c r="BD5" s="680"/>
      <c r="BE5" s="680"/>
      <c r="BF5" s="681"/>
      <c r="BG5" s="621">
        <v>4264590</v>
      </c>
      <c r="BH5" s="622"/>
      <c r="BI5" s="622"/>
      <c r="BJ5" s="622"/>
      <c r="BK5" s="622"/>
      <c r="BL5" s="622"/>
      <c r="BM5" s="622"/>
      <c r="BN5" s="623"/>
      <c r="BO5" s="659">
        <v>100</v>
      </c>
      <c r="BP5" s="659"/>
      <c r="BQ5" s="659"/>
      <c r="BR5" s="659"/>
      <c r="BS5" s="660">
        <v>25872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94744</v>
      </c>
      <c r="S6" s="622"/>
      <c r="T6" s="622"/>
      <c r="U6" s="622"/>
      <c r="V6" s="622"/>
      <c r="W6" s="622"/>
      <c r="X6" s="622"/>
      <c r="Y6" s="623"/>
      <c r="Z6" s="659">
        <v>0.7</v>
      </c>
      <c r="AA6" s="659"/>
      <c r="AB6" s="659"/>
      <c r="AC6" s="659"/>
      <c r="AD6" s="660">
        <v>94744</v>
      </c>
      <c r="AE6" s="660"/>
      <c r="AF6" s="660"/>
      <c r="AG6" s="660"/>
      <c r="AH6" s="660"/>
      <c r="AI6" s="660"/>
      <c r="AJ6" s="660"/>
      <c r="AK6" s="660"/>
      <c r="AL6" s="624">
        <v>1.3</v>
      </c>
      <c r="AM6" s="625"/>
      <c r="AN6" s="625"/>
      <c r="AO6" s="661"/>
      <c r="AP6" s="618" t="s">
        <v>220</v>
      </c>
      <c r="AQ6" s="619"/>
      <c r="AR6" s="619"/>
      <c r="AS6" s="619"/>
      <c r="AT6" s="619"/>
      <c r="AU6" s="619"/>
      <c r="AV6" s="619"/>
      <c r="AW6" s="619"/>
      <c r="AX6" s="619"/>
      <c r="AY6" s="619"/>
      <c r="AZ6" s="619"/>
      <c r="BA6" s="619"/>
      <c r="BB6" s="619"/>
      <c r="BC6" s="619"/>
      <c r="BD6" s="619"/>
      <c r="BE6" s="619"/>
      <c r="BF6" s="620"/>
      <c r="BG6" s="621">
        <v>4264590</v>
      </c>
      <c r="BH6" s="622"/>
      <c r="BI6" s="622"/>
      <c r="BJ6" s="622"/>
      <c r="BK6" s="622"/>
      <c r="BL6" s="622"/>
      <c r="BM6" s="622"/>
      <c r="BN6" s="623"/>
      <c r="BO6" s="659">
        <v>100</v>
      </c>
      <c r="BP6" s="659"/>
      <c r="BQ6" s="659"/>
      <c r="BR6" s="659"/>
      <c r="BS6" s="660">
        <v>25872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94676</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94676</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2462</v>
      </c>
      <c r="S7" s="622"/>
      <c r="T7" s="622"/>
      <c r="U7" s="622"/>
      <c r="V7" s="622"/>
      <c r="W7" s="622"/>
      <c r="X7" s="622"/>
      <c r="Y7" s="623"/>
      <c r="Z7" s="659">
        <v>0</v>
      </c>
      <c r="AA7" s="659"/>
      <c r="AB7" s="659"/>
      <c r="AC7" s="659"/>
      <c r="AD7" s="660">
        <v>2462</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1936945</v>
      </c>
      <c r="BH7" s="622"/>
      <c r="BI7" s="622"/>
      <c r="BJ7" s="622"/>
      <c r="BK7" s="622"/>
      <c r="BL7" s="622"/>
      <c r="BM7" s="622"/>
      <c r="BN7" s="623"/>
      <c r="BO7" s="659">
        <v>45.4</v>
      </c>
      <c r="BP7" s="659"/>
      <c r="BQ7" s="659"/>
      <c r="BR7" s="659"/>
      <c r="BS7" s="660">
        <v>25872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1051387</v>
      </c>
      <c r="CS7" s="622"/>
      <c r="CT7" s="622"/>
      <c r="CU7" s="622"/>
      <c r="CV7" s="622"/>
      <c r="CW7" s="622"/>
      <c r="CX7" s="622"/>
      <c r="CY7" s="623"/>
      <c r="CZ7" s="659">
        <v>8.6999999999999993</v>
      </c>
      <c r="DA7" s="659"/>
      <c r="DB7" s="659"/>
      <c r="DC7" s="659"/>
      <c r="DD7" s="627">
        <v>142647</v>
      </c>
      <c r="DE7" s="622"/>
      <c r="DF7" s="622"/>
      <c r="DG7" s="622"/>
      <c r="DH7" s="622"/>
      <c r="DI7" s="622"/>
      <c r="DJ7" s="622"/>
      <c r="DK7" s="622"/>
      <c r="DL7" s="622"/>
      <c r="DM7" s="622"/>
      <c r="DN7" s="622"/>
      <c r="DO7" s="622"/>
      <c r="DP7" s="623"/>
      <c r="DQ7" s="627">
        <v>762951</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47758</v>
      </c>
      <c r="S8" s="622"/>
      <c r="T8" s="622"/>
      <c r="U8" s="622"/>
      <c r="V8" s="622"/>
      <c r="W8" s="622"/>
      <c r="X8" s="622"/>
      <c r="Y8" s="623"/>
      <c r="Z8" s="659">
        <v>0.4</v>
      </c>
      <c r="AA8" s="659"/>
      <c r="AB8" s="659"/>
      <c r="AC8" s="659"/>
      <c r="AD8" s="660">
        <v>47758</v>
      </c>
      <c r="AE8" s="660"/>
      <c r="AF8" s="660"/>
      <c r="AG8" s="660"/>
      <c r="AH8" s="660"/>
      <c r="AI8" s="660"/>
      <c r="AJ8" s="660"/>
      <c r="AK8" s="660"/>
      <c r="AL8" s="624">
        <v>0.7</v>
      </c>
      <c r="AM8" s="625"/>
      <c r="AN8" s="625"/>
      <c r="AO8" s="661"/>
      <c r="AP8" s="618" t="s">
        <v>226</v>
      </c>
      <c r="AQ8" s="619"/>
      <c r="AR8" s="619"/>
      <c r="AS8" s="619"/>
      <c r="AT8" s="619"/>
      <c r="AU8" s="619"/>
      <c r="AV8" s="619"/>
      <c r="AW8" s="619"/>
      <c r="AX8" s="619"/>
      <c r="AY8" s="619"/>
      <c r="AZ8" s="619"/>
      <c r="BA8" s="619"/>
      <c r="BB8" s="619"/>
      <c r="BC8" s="619"/>
      <c r="BD8" s="619"/>
      <c r="BE8" s="619"/>
      <c r="BF8" s="620"/>
      <c r="BG8" s="621">
        <v>64234</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5430311</v>
      </c>
      <c r="CS8" s="622"/>
      <c r="CT8" s="622"/>
      <c r="CU8" s="622"/>
      <c r="CV8" s="622"/>
      <c r="CW8" s="622"/>
      <c r="CX8" s="622"/>
      <c r="CY8" s="623"/>
      <c r="CZ8" s="659">
        <v>45</v>
      </c>
      <c r="DA8" s="659"/>
      <c r="DB8" s="659"/>
      <c r="DC8" s="659"/>
      <c r="DD8" s="627">
        <v>9379</v>
      </c>
      <c r="DE8" s="622"/>
      <c r="DF8" s="622"/>
      <c r="DG8" s="622"/>
      <c r="DH8" s="622"/>
      <c r="DI8" s="622"/>
      <c r="DJ8" s="622"/>
      <c r="DK8" s="622"/>
      <c r="DL8" s="622"/>
      <c r="DM8" s="622"/>
      <c r="DN8" s="622"/>
      <c r="DO8" s="622"/>
      <c r="DP8" s="623"/>
      <c r="DQ8" s="627">
        <v>2591207</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50964</v>
      </c>
      <c r="S9" s="622"/>
      <c r="T9" s="622"/>
      <c r="U9" s="622"/>
      <c r="V9" s="622"/>
      <c r="W9" s="622"/>
      <c r="X9" s="622"/>
      <c r="Y9" s="623"/>
      <c r="Z9" s="659">
        <v>0.4</v>
      </c>
      <c r="AA9" s="659"/>
      <c r="AB9" s="659"/>
      <c r="AC9" s="659"/>
      <c r="AD9" s="660">
        <v>50964</v>
      </c>
      <c r="AE9" s="660"/>
      <c r="AF9" s="660"/>
      <c r="AG9" s="660"/>
      <c r="AH9" s="660"/>
      <c r="AI9" s="660"/>
      <c r="AJ9" s="660"/>
      <c r="AK9" s="660"/>
      <c r="AL9" s="624">
        <v>0.7</v>
      </c>
      <c r="AM9" s="625"/>
      <c r="AN9" s="625"/>
      <c r="AO9" s="661"/>
      <c r="AP9" s="618" t="s">
        <v>229</v>
      </c>
      <c r="AQ9" s="619"/>
      <c r="AR9" s="619"/>
      <c r="AS9" s="619"/>
      <c r="AT9" s="619"/>
      <c r="AU9" s="619"/>
      <c r="AV9" s="619"/>
      <c r="AW9" s="619"/>
      <c r="AX9" s="619"/>
      <c r="AY9" s="619"/>
      <c r="AZ9" s="619"/>
      <c r="BA9" s="619"/>
      <c r="BB9" s="619"/>
      <c r="BC9" s="619"/>
      <c r="BD9" s="619"/>
      <c r="BE9" s="619"/>
      <c r="BF9" s="620"/>
      <c r="BG9" s="621">
        <v>1679749</v>
      </c>
      <c r="BH9" s="622"/>
      <c r="BI9" s="622"/>
      <c r="BJ9" s="622"/>
      <c r="BK9" s="622"/>
      <c r="BL9" s="622"/>
      <c r="BM9" s="622"/>
      <c r="BN9" s="623"/>
      <c r="BO9" s="659">
        <v>39.4</v>
      </c>
      <c r="BP9" s="659"/>
      <c r="BQ9" s="659"/>
      <c r="BR9" s="659"/>
      <c r="BS9" s="660" t="s">
        <v>121</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1406332</v>
      </c>
      <c r="CS9" s="622"/>
      <c r="CT9" s="622"/>
      <c r="CU9" s="622"/>
      <c r="CV9" s="622"/>
      <c r="CW9" s="622"/>
      <c r="CX9" s="622"/>
      <c r="CY9" s="623"/>
      <c r="CZ9" s="659">
        <v>11.6</v>
      </c>
      <c r="DA9" s="659"/>
      <c r="DB9" s="659"/>
      <c r="DC9" s="659"/>
      <c r="DD9" s="627">
        <v>97304</v>
      </c>
      <c r="DE9" s="622"/>
      <c r="DF9" s="622"/>
      <c r="DG9" s="622"/>
      <c r="DH9" s="622"/>
      <c r="DI9" s="622"/>
      <c r="DJ9" s="622"/>
      <c r="DK9" s="622"/>
      <c r="DL9" s="622"/>
      <c r="DM9" s="622"/>
      <c r="DN9" s="622"/>
      <c r="DO9" s="622"/>
      <c r="DP9" s="623"/>
      <c r="DQ9" s="627">
        <v>977707</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96358</v>
      </c>
      <c r="BH10" s="622"/>
      <c r="BI10" s="622"/>
      <c r="BJ10" s="622"/>
      <c r="BK10" s="622"/>
      <c r="BL10" s="622"/>
      <c r="BM10" s="622"/>
      <c r="BN10" s="623"/>
      <c r="BO10" s="659">
        <v>2.2999999999999998</v>
      </c>
      <c r="BP10" s="659"/>
      <c r="BQ10" s="659"/>
      <c r="BR10" s="659"/>
      <c r="BS10" s="660" t="s">
        <v>121</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12035</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11207</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779130</v>
      </c>
      <c r="S11" s="622"/>
      <c r="T11" s="622"/>
      <c r="U11" s="622"/>
      <c r="V11" s="622"/>
      <c r="W11" s="622"/>
      <c r="X11" s="622"/>
      <c r="Y11" s="623"/>
      <c r="Z11" s="624">
        <v>6</v>
      </c>
      <c r="AA11" s="625"/>
      <c r="AB11" s="625"/>
      <c r="AC11" s="626"/>
      <c r="AD11" s="627">
        <v>779130</v>
      </c>
      <c r="AE11" s="622"/>
      <c r="AF11" s="622"/>
      <c r="AG11" s="622"/>
      <c r="AH11" s="622"/>
      <c r="AI11" s="622"/>
      <c r="AJ11" s="622"/>
      <c r="AK11" s="623"/>
      <c r="AL11" s="624">
        <v>10.7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96604</v>
      </c>
      <c r="BH11" s="622"/>
      <c r="BI11" s="622"/>
      <c r="BJ11" s="622"/>
      <c r="BK11" s="622"/>
      <c r="BL11" s="622"/>
      <c r="BM11" s="622"/>
      <c r="BN11" s="623"/>
      <c r="BO11" s="659">
        <v>2.2999999999999998</v>
      </c>
      <c r="BP11" s="659"/>
      <c r="BQ11" s="659"/>
      <c r="BR11" s="659"/>
      <c r="BS11" s="660">
        <v>25872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55599</v>
      </c>
      <c r="CS11" s="622"/>
      <c r="CT11" s="622"/>
      <c r="CU11" s="622"/>
      <c r="CV11" s="622"/>
      <c r="CW11" s="622"/>
      <c r="CX11" s="622"/>
      <c r="CY11" s="623"/>
      <c r="CZ11" s="659">
        <v>0.5</v>
      </c>
      <c r="DA11" s="659"/>
      <c r="DB11" s="659"/>
      <c r="DC11" s="659"/>
      <c r="DD11" s="627">
        <v>14448</v>
      </c>
      <c r="DE11" s="622"/>
      <c r="DF11" s="622"/>
      <c r="DG11" s="622"/>
      <c r="DH11" s="622"/>
      <c r="DI11" s="622"/>
      <c r="DJ11" s="622"/>
      <c r="DK11" s="622"/>
      <c r="DL11" s="622"/>
      <c r="DM11" s="622"/>
      <c r="DN11" s="622"/>
      <c r="DO11" s="622"/>
      <c r="DP11" s="623"/>
      <c r="DQ11" s="627">
        <v>40450</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1976501</v>
      </c>
      <c r="BH12" s="622"/>
      <c r="BI12" s="622"/>
      <c r="BJ12" s="622"/>
      <c r="BK12" s="622"/>
      <c r="BL12" s="622"/>
      <c r="BM12" s="622"/>
      <c r="BN12" s="623"/>
      <c r="BO12" s="659">
        <v>46.3</v>
      </c>
      <c r="BP12" s="659"/>
      <c r="BQ12" s="659"/>
      <c r="BR12" s="659"/>
      <c r="BS12" s="660" t="s">
        <v>121</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276445</v>
      </c>
      <c r="CS12" s="622"/>
      <c r="CT12" s="622"/>
      <c r="CU12" s="622"/>
      <c r="CV12" s="622"/>
      <c r="CW12" s="622"/>
      <c r="CX12" s="622"/>
      <c r="CY12" s="623"/>
      <c r="CZ12" s="659">
        <v>2.2999999999999998</v>
      </c>
      <c r="DA12" s="659"/>
      <c r="DB12" s="659"/>
      <c r="DC12" s="659"/>
      <c r="DD12" s="627">
        <v>2882</v>
      </c>
      <c r="DE12" s="622"/>
      <c r="DF12" s="622"/>
      <c r="DG12" s="622"/>
      <c r="DH12" s="622"/>
      <c r="DI12" s="622"/>
      <c r="DJ12" s="622"/>
      <c r="DK12" s="622"/>
      <c r="DL12" s="622"/>
      <c r="DM12" s="622"/>
      <c r="DN12" s="622"/>
      <c r="DO12" s="622"/>
      <c r="DP12" s="623"/>
      <c r="DQ12" s="627">
        <v>148909</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1974542</v>
      </c>
      <c r="BH13" s="622"/>
      <c r="BI13" s="622"/>
      <c r="BJ13" s="622"/>
      <c r="BK13" s="622"/>
      <c r="BL13" s="622"/>
      <c r="BM13" s="622"/>
      <c r="BN13" s="623"/>
      <c r="BO13" s="659">
        <v>46.3</v>
      </c>
      <c r="BP13" s="659"/>
      <c r="BQ13" s="659"/>
      <c r="BR13" s="659"/>
      <c r="BS13" s="660" t="s">
        <v>121</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636330</v>
      </c>
      <c r="CS13" s="622"/>
      <c r="CT13" s="622"/>
      <c r="CU13" s="622"/>
      <c r="CV13" s="622"/>
      <c r="CW13" s="622"/>
      <c r="CX13" s="622"/>
      <c r="CY13" s="623"/>
      <c r="CZ13" s="659">
        <v>5.3</v>
      </c>
      <c r="DA13" s="659"/>
      <c r="DB13" s="659"/>
      <c r="DC13" s="659"/>
      <c r="DD13" s="627">
        <v>230765</v>
      </c>
      <c r="DE13" s="622"/>
      <c r="DF13" s="622"/>
      <c r="DG13" s="622"/>
      <c r="DH13" s="622"/>
      <c r="DI13" s="622"/>
      <c r="DJ13" s="622"/>
      <c r="DK13" s="622"/>
      <c r="DL13" s="622"/>
      <c r="DM13" s="622"/>
      <c r="DN13" s="622"/>
      <c r="DO13" s="622"/>
      <c r="DP13" s="623"/>
      <c r="DQ13" s="627">
        <v>499141</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804</v>
      </c>
      <c r="S14" s="622"/>
      <c r="T14" s="622"/>
      <c r="U14" s="622"/>
      <c r="V14" s="622"/>
      <c r="W14" s="622"/>
      <c r="X14" s="622"/>
      <c r="Y14" s="623"/>
      <c r="Z14" s="659">
        <v>0</v>
      </c>
      <c r="AA14" s="659"/>
      <c r="AB14" s="659"/>
      <c r="AC14" s="659"/>
      <c r="AD14" s="660">
        <v>804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138206</v>
      </c>
      <c r="BH14" s="622"/>
      <c r="BI14" s="622"/>
      <c r="BJ14" s="622"/>
      <c r="BK14" s="622"/>
      <c r="BL14" s="622"/>
      <c r="BM14" s="622"/>
      <c r="BN14" s="623"/>
      <c r="BO14" s="659">
        <v>3.2</v>
      </c>
      <c r="BP14" s="659"/>
      <c r="BQ14" s="659"/>
      <c r="BR14" s="659"/>
      <c r="BS14" s="660" t="s">
        <v>121</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535542</v>
      </c>
      <c r="CS14" s="622"/>
      <c r="CT14" s="622"/>
      <c r="CU14" s="622"/>
      <c r="CV14" s="622"/>
      <c r="CW14" s="622"/>
      <c r="CX14" s="622"/>
      <c r="CY14" s="623"/>
      <c r="CZ14" s="659">
        <v>4.4000000000000004</v>
      </c>
      <c r="DA14" s="659"/>
      <c r="DB14" s="659"/>
      <c r="DC14" s="659"/>
      <c r="DD14" s="627">
        <v>21555</v>
      </c>
      <c r="DE14" s="622"/>
      <c r="DF14" s="622"/>
      <c r="DG14" s="622"/>
      <c r="DH14" s="622"/>
      <c r="DI14" s="622"/>
      <c r="DJ14" s="622"/>
      <c r="DK14" s="622"/>
      <c r="DL14" s="622"/>
      <c r="DM14" s="622"/>
      <c r="DN14" s="622"/>
      <c r="DO14" s="622"/>
      <c r="DP14" s="623"/>
      <c r="DQ14" s="627">
        <v>508756</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212938</v>
      </c>
      <c r="BH15" s="622"/>
      <c r="BI15" s="622"/>
      <c r="BJ15" s="622"/>
      <c r="BK15" s="622"/>
      <c r="BL15" s="622"/>
      <c r="BM15" s="622"/>
      <c r="BN15" s="623"/>
      <c r="BO15" s="659">
        <v>5</v>
      </c>
      <c r="BP15" s="659"/>
      <c r="BQ15" s="659"/>
      <c r="BR15" s="659"/>
      <c r="BS15" s="660" t="s">
        <v>121</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1670166</v>
      </c>
      <c r="CS15" s="622"/>
      <c r="CT15" s="622"/>
      <c r="CU15" s="622"/>
      <c r="CV15" s="622"/>
      <c r="CW15" s="622"/>
      <c r="CX15" s="622"/>
      <c r="CY15" s="623"/>
      <c r="CZ15" s="659">
        <v>13.8</v>
      </c>
      <c r="DA15" s="659"/>
      <c r="DB15" s="659"/>
      <c r="DC15" s="659"/>
      <c r="DD15" s="627">
        <v>116919</v>
      </c>
      <c r="DE15" s="622"/>
      <c r="DF15" s="622"/>
      <c r="DG15" s="622"/>
      <c r="DH15" s="622"/>
      <c r="DI15" s="622"/>
      <c r="DJ15" s="622"/>
      <c r="DK15" s="622"/>
      <c r="DL15" s="622"/>
      <c r="DM15" s="622"/>
      <c r="DN15" s="622"/>
      <c r="DO15" s="622"/>
      <c r="DP15" s="623"/>
      <c r="DQ15" s="627">
        <v>1263243</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9367</v>
      </c>
      <c r="S16" s="622"/>
      <c r="T16" s="622"/>
      <c r="U16" s="622"/>
      <c r="V16" s="622"/>
      <c r="W16" s="622"/>
      <c r="X16" s="622"/>
      <c r="Y16" s="623"/>
      <c r="Z16" s="659">
        <v>0.1</v>
      </c>
      <c r="AA16" s="659"/>
      <c r="AB16" s="659"/>
      <c r="AC16" s="659"/>
      <c r="AD16" s="660">
        <v>9367</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64775</v>
      </c>
      <c r="S17" s="622"/>
      <c r="T17" s="622"/>
      <c r="U17" s="622"/>
      <c r="V17" s="622"/>
      <c r="W17" s="622"/>
      <c r="X17" s="622"/>
      <c r="Y17" s="623"/>
      <c r="Z17" s="659">
        <v>0.5</v>
      </c>
      <c r="AA17" s="659"/>
      <c r="AB17" s="659"/>
      <c r="AC17" s="659"/>
      <c r="AD17" s="660">
        <v>64775</v>
      </c>
      <c r="AE17" s="660"/>
      <c r="AF17" s="660"/>
      <c r="AG17" s="660"/>
      <c r="AH17" s="660"/>
      <c r="AI17" s="660"/>
      <c r="AJ17" s="660"/>
      <c r="AK17" s="660"/>
      <c r="AL17" s="624">
        <v>0.9</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903399</v>
      </c>
      <c r="CS17" s="622"/>
      <c r="CT17" s="622"/>
      <c r="CU17" s="622"/>
      <c r="CV17" s="622"/>
      <c r="CW17" s="622"/>
      <c r="CX17" s="622"/>
      <c r="CY17" s="623"/>
      <c r="CZ17" s="659">
        <v>7.5</v>
      </c>
      <c r="DA17" s="659"/>
      <c r="DB17" s="659"/>
      <c r="DC17" s="659"/>
      <c r="DD17" s="627" t="s">
        <v>121</v>
      </c>
      <c r="DE17" s="622"/>
      <c r="DF17" s="622"/>
      <c r="DG17" s="622"/>
      <c r="DH17" s="622"/>
      <c r="DI17" s="622"/>
      <c r="DJ17" s="622"/>
      <c r="DK17" s="622"/>
      <c r="DL17" s="622"/>
      <c r="DM17" s="622"/>
      <c r="DN17" s="622"/>
      <c r="DO17" s="622"/>
      <c r="DP17" s="623"/>
      <c r="DQ17" s="627">
        <v>901591</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42808</v>
      </c>
      <c r="S18" s="622"/>
      <c r="T18" s="622"/>
      <c r="U18" s="622"/>
      <c r="V18" s="622"/>
      <c r="W18" s="622"/>
      <c r="X18" s="622"/>
      <c r="Y18" s="623"/>
      <c r="Z18" s="659">
        <v>0.3</v>
      </c>
      <c r="AA18" s="659"/>
      <c r="AB18" s="659"/>
      <c r="AC18" s="659"/>
      <c r="AD18" s="660">
        <v>42808</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41920</v>
      </c>
      <c r="S19" s="622"/>
      <c r="T19" s="622"/>
      <c r="U19" s="622"/>
      <c r="V19" s="622"/>
      <c r="W19" s="622"/>
      <c r="X19" s="622"/>
      <c r="Y19" s="623"/>
      <c r="Z19" s="659">
        <v>0.3</v>
      </c>
      <c r="AA19" s="659"/>
      <c r="AB19" s="659"/>
      <c r="AC19" s="659"/>
      <c r="AD19" s="660">
        <v>41920</v>
      </c>
      <c r="AE19" s="660"/>
      <c r="AF19" s="660"/>
      <c r="AG19" s="660"/>
      <c r="AH19" s="660"/>
      <c r="AI19" s="660"/>
      <c r="AJ19" s="660"/>
      <c r="AK19" s="660"/>
      <c r="AL19" s="624">
        <v>0.6</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888</v>
      </c>
      <c r="S20" s="622"/>
      <c r="T20" s="622"/>
      <c r="U20" s="622"/>
      <c r="V20" s="622"/>
      <c r="W20" s="622"/>
      <c r="X20" s="622"/>
      <c r="Y20" s="623"/>
      <c r="Z20" s="659">
        <v>0</v>
      </c>
      <c r="AA20" s="659"/>
      <c r="AB20" s="659"/>
      <c r="AC20" s="659"/>
      <c r="AD20" s="660">
        <v>888</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12072222</v>
      </c>
      <c r="CS20" s="622"/>
      <c r="CT20" s="622"/>
      <c r="CU20" s="622"/>
      <c r="CV20" s="622"/>
      <c r="CW20" s="622"/>
      <c r="CX20" s="622"/>
      <c r="CY20" s="623"/>
      <c r="CZ20" s="659">
        <v>100</v>
      </c>
      <c r="DA20" s="659"/>
      <c r="DB20" s="659"/>
      <c r="DC20" s="659"/>
      <c r="DD20" s="627">
        <v>635899</v>
      </c>
      <c r="DE20" s="622"/>
      <c r="DF20" s="622"/>
      <c r="DG20" s="622"/>
      <c r="DH20" s="622"/>
      <c r="DI20" s="622"/>
      <c r="DJ20" s="622"/>
      <c r="DK20" s="622"/>
      <c r="DL20" s="622"/>
      <c r="DM20" s="622"/>
      <c r="DN20" s="622"/>
      <c r="DO20" s="622"/>
      <c r="DP20" s="623"/>
      <c r="DQ20" s="627">
        <v>7799838</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2088792</v>
      </c>
      <c r="S21" s="622"/>
      <c r="T21" s="622"/>
      <c r="U21" s="622"/>
      <c r="V21" s="622"/>
      <c r="W21" s="622"/>
      <c r="X21" s="622"/>
      <c r="Y21" s="623"/>
      <c r="Z21" s="659">
        <v>16.100000000000001</v>
      </c>
      <c r="AA21" s="659"/>
      <c r="AB21" s="659"/>
      <c r="AC21" s="659"/>
      <c r="AD21" s="660">
        <v>1916302</v>
      </c>
      <c r="AE21" s="660"/>
      <c r="AF21" s="660"/>
      <c r="AG21" s="660"/>
      <c r="AH21" s="660"/>
      <c r="AI21" s="660"/>
      <c r="AJ21" s="660"/>
      <c r="AK21" s="660"/>
      <c r="AL21" s="624">
        <v>26.2</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1916302</v>
      </c>
      <c r="S22" s="622"/>
      <c r="T22" s="622"/>
      <c r="U22" s="622"/>
      <c r="V22" s="622"/>
      <c r="W22" s="622"/>
      <c r="X22" s="622"/>
      <c r="Y22" s="623"/>
      <c r="Z22" s="659">
        <v>14.7</v>
      </c>
      <c r="AA22" s="659"/>
      <c r="AB22" s="659"/>
      <c r="AC22" s="659"/>
      <c r="AD22" s="660">
        <v>1916302</v>
      </c>
      <c r="AE22" s="660"/>
      <c r="AF22" s="660"/>
      <c r="AG22" s="660"/>
      <c r="AH22" s="660"/>
      <c r="AI22" s="660"/>
      <c r="AJ22" s="660"/>
      <c r="AK22" s="660"/>
      <c r="AL22" s="624">
        <v>26.2</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172490</v>
      </c>
      <c r="S23" s="622"/>
      <c r="T23" s="622"/>
      <c r="U23" s="622"/>
      <c r="V23" s="622"/>
      <c r="W23" s="622"/>
      <c r="X23" s="622"/>
      <c r="Y23" s="623"/>
      <c r="Z23" s="659">
        <v>1.3</v>
      </c>
      <c r="AA23" s="659"/>
      <c r="AB23" s="659"/>
      <c r="AC23" s="659"/>
      <c r="AD23" s="660" t="s">
        <v>121</v>
      </c>
      <c r="AE23" s="660"/>
      <c r="AF23" s="660"/>
      <c r="AG23" s="660"/>
      <c r="AH23" s="660"/>
      <c r="AI23" s="660"/>
      <c r="AJ23" s="660"/>
      <c r="AK23" s="660"/>
      <c r="AL23" s="624" t="s">
        <v>121</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6498361</v>
      </c>
      <c r="CS24" s="677"/>
      <c r="CT24" s="677"/>
      <c r="CU24" s="677"/>
      <c r="CV24" s="677"/>
      <c r="CW24" s="677"/>
      <c r="CX24" s="677"/>
      <c r="CY24" s="702"/>
      <c r="CZ24" s="703">
        <v>53.8</v>
      </c>
      <c r="DA24" s="685"/>
      <c r="DB24" s="685"/>
      <c r="DC24" s="705"/>
      <c r="DD24" s="701">
        <v>3789356</v>
      </c>
      <c r="DE24" s="677"/>
      <c r="DF24" s="677"/>
      <c r="DG24" s="677"/>
      <c r="DH24" s="677"/>
      <c r="DI24" s="677"/>
      <c r="DJ24" s="677"/>
      <c r="DK24" s="702"/>
      <c r="DL24" s="701">
        <v>3379631</v>
      </c>
      <c r="DM24" s="677"/>
      <c r="DN24" s="677"/>
      <c r="DO24" s="677"/>
      <c r="DP24" s="677"/>
      <c r="DQ24" s="677"/>
      <c r="DR24" s="677"/>
      <c r="DS24" s="677"/>
      <c r="DT24" s="677"/>
      <c r="DU24" s="677"/>
      <c r="DV24" s="702"/>
      <c r="DW24" s="703">
        <v>45.8</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7446194</v>
      </c>
      <c r="S25" s="622"/>
      <c r="T25" s="622"/>
      <c r="U25" s="622"/>
      <c r="V25" s="622"/>
      <c r="W25" s="622"/>
      <c r="X25" s="622"/>
      <c r="Y25" s="623"/>
      <c r="Z25" s="659">
        <v>57.2</v>
      </c>
      <c r="AA25" s="659"/>
      <c r="AB25" s="659"/>
      <c r="AC25" s="659"/>
      <c r="AD25" s="660">
        <v>7273704</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1839304</v>
      </c>
      <c r="CS25" s="634"/>
      <c r="CT25" s="634"/>
      <c r="CU25" s="634"/>
      <c r="CV25" s="634"/>
      <c r="CW25" s="634"/>
      <c r="CX25" s="634"/>
      <c r="CY25" s="635"/>
      <c r="CZ25" s="624">
        <v>15.2</v>
      </c>
      <c r="DA25" s="636"/>
      <c r="DB25" s="636"/>
      <c r="DC25" s="637"/>
      <c r="DD25" s="627">
        <v>1650291</v>
      </c>
      <c r="DE25" s="634"/>
      <c r="DF25" s="634"/>
      <c r="DG25" s="634"/>
      <c r="DH25" s="634"/>
      <c r="DI25" s="634"/>
      <c r="DJ25" s="634"/>
      <c r="DK25" s="635"/>
      <c r="DL25" s="627">
        <v>1631736</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2833</v>
      </c>
      <c r="S26" s="622"/>
      <c r="T26" s="622"/>
      <c r="U26" s="622"/>
      <c r="V26" s="622"/>
      <c r="W26" s="622"/>
      <c r="X26" s="622"/>
      <c r="Y26" s="623"/>
      <c r="Z26" s="659">
        <v>0</v>
      </c>
      <c r="AA26" s="659"/>
      <c r="AB26" s="659"/>
      <c r="AC26" s="659"/>
      <c r="AD26" s="660">
        <v>2833</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1017224</v>
      </c>
      <c r="CS26" s="622"/>
      <c r="CT26" s="622"/>
      <c r="CU26" s="622"/>
      <c r="CV26" s="622"/>
      <c r="CW26" s="622"/>
      <c r="CX26" s="622"/>
      <c r="CY26" s="623"/>
      <c r="CZ26" s="624">
        <v>8.4</v>
      </c>
      <c r="DA26" s="636"/>
      <c r="DB26" s="636"/>
      <c r="DC26" s="637"/>
      <c r="DD26" s="627">
        <v>888102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125652</v>
      </c>
      <c r="S27" s="622"/>
      <c r="T27" s="622"/>
      <c r="U27" s="622"/>
      <c r="V27" s="622"/>
      <c r="W27" s="622"/>
      <c r="X27" s="622"/>
      <c r="Y27" s="623"/>
      <c r="Z27" s="659">
        <v>1</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4264590</v>
      </c>
      <c r="BH27" s="622"/>
      <c r="BI27" s="622"/>
      <c r="BJ27" s="622"/>
      <c r="BK27" s="622"/>
      <c r="BL27" s="622"/>
      <c r="BM27" s="622"/>
      <c r="BN27" s="623"/>
      <c r="BO27" s="659">
        <v>100</v>
      </c>
      <c r="BP27" s="659"/>
      <c r="BQ27" s="659"/>
      <c r="BR27" s="659"/>
      <c r="BS27" s="660">
        <v>25872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3755658</v>
      </c>
      <c r="CS27" s="634"/>
      <c r="CT27" s="634"/>
      <c r="CU27" s="634"/>
      <c r="CV27" s="634"/>
      <c r="CW27" s="634"/>
      <c r="CX27" s="634"/>
      <c r="CY27" s="635"/>
      <c r="CZ27" s="624">
        <v>31.1</v>
      </c>
      <c r="DA27" s="636"/>
      <c r="DB27" s="636"/>
      <c r="DC27" s="637"/>
      <c r="DD27" s="627">
        <v>1237474</v>
      </c>
      <c r="DE27" s="634"/>
      <c r="DF27" s="634"/>
      <c r="DG27" s="634"/>
      <c r="DH27" s="634"/>
      <c r="DI27" s="634"/>
      <c r="DJ27" s="634"/>
      <c r="DK27" s="635"/>
      <c r="DL27" s="627">
        <v>846304</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113599</v>
      </c>
      <c r="S28" s="622"/>
      <c r="T28" s="622"/>
      <c r="U28" s="622"/>
      <c r="V28" s="622"/>
      <c r="W28" s="622"/>
      <c r="X28" s="622"/>
      <c r="Y28" s="623"/>
      <c r="Z28" s="659">
        <v>0.9</v>
      </c>
      <c r="AA28" s="659"/>
      <c r="AB28" s="659"/>
      <c r="AC28" s="659"/>
      <c r="AD28" s="660">
        <v>262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903399</v>
      </c>
      <c r="CS28" s="622"/>
      <c r="CT28" s="622"/>
      <c r="CU28" s="622"/>
      <c r="CV28" s="622"/>
      <c r="CW28" s="622"/>
      <c r="CX28" s="622"/>
      <c r="CY28" s="623"/>
      <c r="CZ28" s="624">
        <v>7.5</v>
      </c>
      <c r="DA28" s="636"/>
      <c r="DB28" s="636"/>
      <c r="DC28" s="637"/>
      <c r="DD28" s="627">
        <v>901591</v>
      </c>
      <c r="DE28" s="622"/>
      <c r="DF28" s="622"/>
      <c r="DG28" s="622"/>
      <c r="DH28" s="622"/>
      <c r="DI28" s="622"/>
      <c r="DJ28" s="622"/>
      <c r="DK28" s="623"/>
      <c r="DL28" s="627">
        <v>901591</v>
      </c>
      <c r="DM28" s="622"/>
      <c r="DN28" s="622"/>
      <c r="DO28" s="622"/>
      <c r="DP28" s="622"/>
      <c r="DQ28" s="622"/>
      <c r="DR28" s="622"/>
      <c r="DS28" s="622"/>
      <c r="DT28" s="622"/>
      <c r="DU28" s="622"/>
      <c r="DV28" s="623"/>
      <c r="DW28" s="624">
        <v>12.2</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154178</v>
      </c>
      <c r="S29" s="622"/>
      <c r="T29" s="622"/>
      <c r="U29" s="622"/>
      <c r="V29" s="622"/>
      <c r="W29" s="622"/>
      <c r="X29" s="622"/>
      <c r="Y29" s="623"/>
      <c r="Z29" s="659">
        <v>1.2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903399</v>
      </c>
      <c r="CS29" s="634"/>
      <c r="CT29" s="634"/>
      <c r="CU29" s="634"/>
      <c r="CV29" s="634"/>
      <c r="CW29" s="634"/>
      <c r="CX29" s="634"/>
      <c r="CY29" s="635"/>
      <c r="CZ29" s="624">
        <v>7.5</v>
      </c>
      <c r="DA29" s="636"/>
      <c r="DB29" s="636"/>
      <c r="DC29" s="637"/>
      <c r="DD29" s="627">
        <v>901591</v>
      </c>
      <c r="DE29" s="634"/>
      <c r="DF29" s="634"/>
      <c r="DG29" s="634"/>
      <c r="DH29" s="634"/>
      <c r="DI29" s="634"/>
      <c r="DJ29" s="634"/>
      <c r="DK29" s="635"/>
      <c r="DL29" s="627">
        <v>901591</v>
      </c>
      <c r="DM29" s="634"/>
      <c r="DN29" s="634"/>
      <c r="DO29" s="634"/>
      <c r="DP29" s="634"/>
      <c r="DQ29" s="634"/>
      <c r="DR29" s="634"/>
      <c r="DS29" s="634"/>
      <c r="DT29" s="634"/>
      <c r="DU29" s="634"/>
      <c r="DV29" s="635"/>
      <c r="DW29" s="624">
        <v>12.2</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2514465</v>
      </c>
      <c r="S30" s="622"/>
      <c r="T30" s="622"/>
      <c r="U30" s="622"/>
      <c r="V30" s="622"/>
      <c r="W30" s="622"/>
      <c r="X30" s="622"/>
      <c r="Y30" s="623"/>
      <c r="Z30" s="659">
        <v>19.3</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869361</v>
      </c>
      <c r="CS30" s="622"/>
      <c r="CT30" s="622"/>
      <c r="CU30" s="622"/>
      <c r="CV30" s="622"/>
      <c r="CW30" s="622"/>
      <c r="CX30" s="622"/>
      <c r="CY30" s="623"/>
      <c r="CZ30" s="624">
        <v>7.2</v>
      </c>
      <c r="DA30" s="636"/>
      <c r="DB30" s="636"/>
      <c r="DC30" s="637"/>
      <c r="DD30" s="627">
        <v>867553</v>
      </c>
      <c r="DE30" s="622"/>
      <c r="DF30" s="622"/>
      <c r="DG30" s="622"/>
      <c r="DH30" s="622"/>
      <c r="DI30" s="622"/>
      <c r="DJ30" s="622"/>
      <c r="DK30" s="623"/>
      <c r="DL30" s="627">
        <v>867553</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99.3</v>
      </c>
      <c r="BS31" s="684"/>
      <c r="BT31" s="684"/>
      <c r="BU31" s="684"/>
      <c r="BV31" s="684"/>
      <c r="BW31" s="684"/>
      <c r="BX31" s="685">
        <v>97.8</v>
      </c>
      <c r="BY31" s="684"/>
      <c r="BZ31" s="684"/>
      <c r="CA31" s="684"/>
      <c r="CB31" s="686"/>
      <c r="CD31" s="642"/>
      <c r="CE31" s="643"/>
      <c r="CF31" s="618" t="s">
        <v>299</v>
      </c>
      <c r="CG31" s="619"/>
      <c r="CH31" s="619"/>
      <c r="CI31" s="619"/>
      <c r="CJ31" s="619"/>
      <c r="CK31" s="619"/>
      <c r="CL31" s="619"/>
      <c r="CM31" s="619"/>
      <c r="CN31" s="619"/>
      <c r="CO31" s="619"/>
      <c r="CP31" s="619"/>
      <c r="CQ31" s="620"/>
      <c r="CR31" s="621">
        <v>34038</v>
      </c>
      <c r="CS31" s="634"/>
      <c r="CT31" s="634"/>
      <c r="CU31" s="634"/>
      <c r="CV31" s="634"/>
      <c r="CW31" s="634"/>
      <c r="CX31" s="634"/>
      <c r="CY31" s="635"/>
      <c r="CZ31" s="624">
        <v>0.3</v>
      </c>
      <c r="DA31" s="636"/>
      <c r="DB31" s="636"/>
      <c r="DC31" s="637"/>
      <c r="DD31" s="627">
        <v>34038</v>
      </c>
      <c r="DE31" s="634"/>
      <c r="DF31" s="634"/>
      <c r="DG31" s="634"/>
      <c r="DH31" s="634"/>
      <c r="DI31" s="634"/>
      <c r="DJ31" s="634"/>
      <c r="DK31" s="635"/>
      <c r="DL31" s="627">
        <v>34038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1200580</v>
      </c>
      <c r="S32" s="622"/>
      <c r="T32" s="622"/>
      <c r="U32" s="622"/>
      <c r="V32" s="622"/>
      <c r="W32" s="622"/>
      <c r="X32" s="622"/>
      <c r="Y32" s="623"/>
      <c r="Z32" s="659">
        <v>9.1999999999999993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301</v>
      </c>
      <c r="AX32" s="618" t="s">
        <v>302</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99.3</v>
      </c>
      <c r="BS32" s="634"/>
      <c r="BT32" s="634"/>
      <c r="BU32" s="634"/>
      <c r="BV32" s="634"/>
      <c r="BW32" s="634"/>
      <c r="BX32" s="625">
        <v>98.4</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278806</v>
      </c>
      <c r="S33" s="622"/>
      <c r="T33" s="622"/>
      <c r="U33" s="622"/>
      <c r="V33" s="622"/>
      <c r="W33" s="622"/>
      <c r="X33" s="622"/>
      <c r="Y33" s="623"/>
      <c r="Z33" s="659">
        <v>2.1</v>
      </c>
      <c r="AA33" s="659"/>
      <c r="AB33" s="659"/>
      <c r="AC33" s="659"/>
      <c r="AD33" s="660">
        <v>8588</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99.1</v>
      </c>
      <c r="BH33" s="606"/>
      <c r="BI33" s="606"/>
      <c r="BJ33" s="606"/>
      <c r="BK33" s="606"/>
      <c r="BL33" s="606"/>
      <c r="BM33" s="652">
        <v>97.3</v>
      </c>
      <c r="BN33" s="606"/>
      <c r="BO33" s="606"/>
      <c r="BP33" s="606"/>
      <c r="BQ33" s="669"/>
      <c r="BR33" s="682">
        <v>99.2</v>
      </c>
      <c r="BS33" s="606"/>
      <c r="BT33" s="606"/>
      <c r="BU33" s="606"/>
      <c r="BV33" s="606"/>
      <c r="BW33" s="606"/>
      <c r="BX33" s="652">
        <v>97.1</v>
      </c>
      <c r="BY33" s="606"/>
      <c r="BZ33" s="606"/>
      <c r="CA33" s="606"/>
      <c r="CB33" s="669"/>
      <c r="CD33" s="618" t="s">
        <v>306</v>
      </c>
      <c r="CE33" s="619"/>
      <c r="CF33" s="619"/>
      <c r="CG33" s="619"/>
      <c r="CH33" s="619"/>
      <c r="CI33" s="619"/>
      <c r="CJ33" s="619"/>
      <c r="CK33" s="619"/>
      <c r="CL33" s="619"/>
      <c r="CM33" s="619"/>
      <c r="CN33" s="619"/>
      <c r="CO33" s="619"/>
      <c r="CP33" s="619"/>
      <c r="CQ33" s="620"/>
      <c r="CR33" s="621">
        <v>4937962</v>
      </c>
      <c r="CS33" s="634"/>
      <c r="CT33" s="634"/>
      <c r="CU33" s="634"/>
      <c r="CV33" s="634"/>
      <c r="CW33" s="634"/>
      <c r="CX33" s="634"/>
      <c r="CY33" s="635"/>
      <c r="CZ33" s="624">
        <v>40.9</v>
      </c>
      <c r="DA33" s="636"/>
      <c r="DB33" s="636"/>
      <c r="DC33" s="637"/>
      <c r="DD33" s="627">
        <v>3739546</v>
      </c>
      <c r="DE33" s="634"/>
      <c r="DF33" s="634"/>
      <c r="DG33" s="634"/>
      <c r="DH33" s="634"/>
      <c r="DI33" s="634"/>
      <c r="DJ33" s="634"/>
      <c r="DK33" s="635"/>
      <c r="DL33" s="627">
        <v>3053614</v>
      </c>
      <c r="DM33" s="634"/>
      <c r="DN33" s="634"/>
      <c r="DO33" s="634"/>
      <c r="DP33" s="634"/>
      <c r="DQ33" s="634"/>
      <c r="DR33" s="634"/>
      <c r="DS33" s="634"/>
      <c r="DT33" s="634"/>
      <c r="DU33" s="634"/>
      <c r="DV33" s="635"/>
      <c r="DW33" s="624">
        <v>41.4</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27077</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2258493</v>
      </c>
      <c r="CS34" s="622"/>
      <c r="CT34" s="622"/>
      <c r="CU34" s="622"/>
      <c r="CV34" s="622"/>
      <c r="CW34" s="622"/>
      <c r="CX34" s="622"/>
      <c r="CY34" s="623"/>
      <c r="CZ34" s="624">
        <v>18.7</v>
      </c>
      <c r="DA34" s="636"/>
      <c r="DB34" s="636"/>
      <c r="DC34" s="637"/>
      <c r="DD34" s="627">
        <v>1542076</v>
      </c>
      <c r="DE34" s="622"/>
      <c r="DF34" s="622"/>
      <c r="DG34" s="622"/>
      <c r="DH34" s="622"/>
      <c r="DI34" s="622"/>
      <c r="DJ34" s="622"/>
      <c r="DK34" s="623"/>
      <c r="DL34" s="627">
        <v>1459847</v>
      </c>
      <c r="DM34" s="622"/>
      <c r="DN34" s="622"/>
      <c r="DO34" s="622"/>
      <c r="DP34" s="622"/>
      <c r="DQ34" s="622"/>
      <c r="DR34" s="622"/>
      <c r="DS34" s="622"/>
      <c r="DT34" s="622"/>
      <c r="DU34" s="622"/>
      <c r="DV34" s="623"/>
      <c r="DW34" s="624">
        <v>19.8</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1654</v>
      </c>
      <c r="S35" s="622"/>
      <c r="T35" s="622"/>
      <c r="U35" s="622"/>
      <c r="V35" s="622"/>
      <c r="W35" s="622"/>
      <c r="X35" s="622"/>
      <c r="Y35" s="623"/>
      <c r="Z35" s="659">
        <v>0</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114100</v>
      </c>
      <c r="CS35" s="634"/>
      <c r="CT35" s="634"/>
      <c r="CU35" s="634"/>
      <c r="CV35" s="634"/>
      <c r="CW35" s="634"/>
      <c r="CX35" s="634"/>
      <c r="CY35" s="635"/>
      <c r="CZ35" s="624">
        <v>0.9</v>
      </c>
      <c r="DA35" s="636"/>
      <c r="DB35" s="636"/>
      <c r="DC35" s="637"/>
      <c r="DD35" s="627">
        <v>82251</v>
      </c>
      <c r="DE35" s="634"/>
      <c r="DF35" s="634"/>
      <c r="DG35" s="634"/>
      <c r="DH35" s="634"/>
      <c r="DI35" s="634"/>
      <c r="DJ35" s="634"/>
      <c r="DK35" s="635"/>
      <c r="DL35" s="627">
        <v>82251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609382</v>
      </c>
      <c r="S36" s="622"/>
      <c r="T36" s="622"/>
      <c r="U36" s="622"/>
      <c r="V36" s="622"/>
      <c r="W36" s="622"/>
      <c r="X36" s="622"/>
      <c r="Y36" s="623"/>
      <c r="Z36" s="659">
        <v>4.7</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1482165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-73884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1282882</v>
      </c>
      <c r="CS36" s="622"/>
      <c r="CT36" s="622"/>
      <c r="CU36" s="622"/>
      <c r="CV36" s="622"/>
      <c r="CW36" s="622"/>
      <c r="CX36" s="622"/>
      <c r="CY36" s="623"/>
      <c r="CZ36" s="624">
        <v>10.6</v>
      </c>
      <c r="DA36" s="636"/>
      <c r="DB36" s="636"/>
      <c r="DC36" s="637"/>
      <c r="DD36" s="627">
        <v>1115617</v>
      </c>
      <c r="DE36" s="622"/>
      <c r="DF36" s="622"/>
      <c r="DG36" s="622"/>
      <c r="DH36" s="622"/>
      <c r="DI36" s="622"/>
      <c r="DJ36" s="622"/>
      <c r="DK36" s="623"/>
      <c r="DL36" s="627">
        <v>646292</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235160</v>
      </c>
      <c r="S37" s="622"/>
      <c r="T37" s="622"/>
      <c r="U37" s="622"/>
      <c r="V37" s="622"/>
      <c r="W37" s="622"/>
      <c r="X37" s="622"/>
      <c r="Y37" s="623"/>
      <c r="Z37" s="659">
        <v>1.8</v>
      </c>
      <c r="AA37" s="659"/>
      <c r="AB37" s="659"/>
      <c r="AC37" s="659"/>
      <c r="AD37" s="660">
        <v>23748</v>
      </c>
      <c r="AE37" s="660"/>
      <c r="AF37" s="660"/>
      <c r="AG37" s="660"/>
      <c r="AH37" s="660"/>
      <c r="AI37" s="660"/>
      <c r="AJ37" s="660"/>
      <c r="AK37" s="660"/>
      <c r="AL37" s="624">
        <v>0.3</v>
      </c>
      <c r="AM37" s="625"/>
      <c r="AN37" s="625"/>
      <c r="AO37" s="661"/>
      <c r="AQ37" s="654" t="s">
        <v>318</v>
      </c>
      <c r="AR37" s="655"/>
      <c r="AS37" s="655"/>
      <c r="AT37" s="655"/>
      <c r="AU37" s="655"/>
      <c r="AV37" s="655"/>
      <c r="AW37" s="655"/>
      <c r="AX37" s="655"/>
      <c r="AY37" s="656"/>
      <c r="AZ37" s="621">
        <v>235000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-119098</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483106</v>
      </c>
      <c r="CS37" s="634"/>
      <c r="CT37" s="634"/>
      <c r="CU37" s="634"/>
      <c r="CV37" s="634"/>
      <c r="CW37" s="634"/>
      <c r="CX37" s="634"/>
      <c r="CY37" s="635"/>
      <c r="CZ37" s="624">
        <v>4</v>
      </c>
      <c r="DA37" s="636"/>
      <c r="DB37" s="636"/>
      <c r="DC37" s="637"/>
      <c r="DD37" s="627">
        <v>483106</v>
      </c>
      <c r="DE37" s="634"/>
      <c r="DF37" s="634"/>
      <c r="DG37" s="634"/>
      <c r="DH37" s="634"/>
      <c r="DI37" s="634"/>
      <c r="DJ37" s="634"/>
      <c r="DK37" s="635"/>
      <c r="DL37" s="627">
        <v>483106</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298706</v>
      </c>
      <c r="S38" s="622"/>
      <c r="T38" s="622"/>
      <c r="U38" s="622"/>
      <c r="V38" s="622"/>
      <c r="W38" s="622"/>
      <c r="X38" s="622"/>
      <c r="Y38" s="623"/>
      <c r="Z38" s="659">
        <v>2.2999999999999998</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t="s">
        <v>121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3858</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1247165</v>
      </c>
      <c r="CS38" s="622"/>
      <c r="CT38" s="622"/>
      <c r="CU38" s="622"/>
      <c r="CV38" s="622"/>
      <c r="CW38" s="622"/>
      <c r="CX38" s="622"/>
      <c r="CY38" s="623"/>
      <c r="CZ38" s="624">
        <v>10.3</v>
      </c>
      <c r="DA38" s="636"/>
      <c r="DB38" s="636"/>
      <c r="DC38" s="637"/>
      <c r="DD38" s="627">
        <v>972577</v>
      </c>
      <c r="DE38" s="622"/>
      <c r="DF38" s="622"/>
      <c r="DG38" s="622"/>
      <c r="DH38" s="622"/>
      <c r="DI38" s="622"/>
      <c r="DJ38" s="622"/>
      <c r="DK38" s="623"/>
      <c r="DL38" s="627">
        <v>865224</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5944</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35322</v>
      </c>
      <c r="CS39" s="634"/>
      <c r="CT39" s="634"/>
      <c r="CU39" s="634"/>
      <c r="CV39" s="634"/>
      <c r="CW39" s="634"/>
      <c r="CX39" s="634"/>
      <c r="CY39" s="635"/>
      <c r="CZ39" s="624">
        <v>0.3</v>
      </c>
      <c r="DA39" s="636"/>
      <c r="DB39" s="636"/>
      <c r="DC39" s="637"/>
      <c r="DD39" s="627">
        <v>27025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70706</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13008286</v>
      </c>
      <c r="S41" s="646"/>
      <c r="T41" s="646"/>
      <c r="U41" s="646"/>
      <c r="V41" s="646"/>
      <c r="W41" s="646"/>
      <c r="X41" s="646"/>
      <c r="Y41" s="649"/>
      <c r="Z41" s="650">
        <v>100</v>
      </c>
      <c r="AA41" s="650"/>
      <c r="AB41" s="650"/>
      <c r="AC41" s="650"/>
      <c r="AD41" s="651">
        <v>7309135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324824</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922341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635899</v>
      </c>
      <c r="CS42" s="634"/>
      <c r="CT42" s="634"/>
      <c r="CU42" s="634"/>
      <c r="CV42" s="634"/>
      <c r="CW42" s="634"/>
      <c r="CX42" s="634"/>
      <c r="CY42" s="635"/>
      <c r="CZ42" s="624">
        <v>5.3</v>
      </c>
      <c r="DA42" s="636"/>
      <c r="DB42" s="636"/>
      <c r="DC42" s="637"/>
      <c r="DD42" s="627">
        <v>270936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63647</v>
      </c>
      <c r="CS43" s="634"/>
      <c r="CT43" s="634"/>
      <c r="CU43" s="634"/>
      <c r="CV43" s="634"/>
      <c r="CW43" s="634"/>
      <c r="CX43" s="634"/>
      <c r="CY43" s="635"/>
      <c r="CZ43" s="624">
        <v>0.5</v>
      </c>
      <c r="DA43" s="636"/>
      <c r="DB43" s="636"/>
      <c r="DC43" s="637"/>
      <c r="DD43" s="627">
        <v>63647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635899</v>
      </c>
      <c r="CS44" s="622"/>
      <c r="CT44" s="622"/>
      <c r="CU44" s="622"/>
      <c r="CV44" s="622"/>
      <c r="CW44" s="622"/>
      <c r="CX44" s="622"/>
      <c r="CY44" s="623"/>
      <c r="CZ44" s="624">
        <v>5.3</v>
      </c>
      <c r="DA44" s="625"/>
      <c r="DB44" s="625"/>
      <c r="DC44" s="626"/>
      <c r="DD44" s="627">
        <v>270936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121102</v>
      </c>
      <c r="CS45" s="634"/>
      <c r="CT45" s="634"/>
      <c r="CU45" s="634"/>
      <c r="CV45" s="634"/>
      <c r="CW45" s="634"/>
      <c r="CX45" s="634"/>
      <c r="CY45" s="635"/>
      <c r="CZ45" s="624">
        <v>1</v>
      </c>
      <c r="DA45" s="636"/>
      <c r="DB45" s="636"/>
      <c r="DC45" s="637"/>
      <c r="DD45" s="627">
        <v>30840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512369</v>
      </c>
      <c r="CS46" s="622"/>
      <c r="CT46" s="622"/>
      <c r="CU46" s="622"/>
      <c r="CV46" s="622"/>
      <c r="CW46" s="622"/>
      <c r="CX46" s="622"/>
      <c r="CY46" s="623"/>
      <c r="CZ46" s="624">
        <v>4.2</v>
      </c>
      <c r="DA46" s="625"/>
      <c r="DB46" s="625"/>
      <c r="DC46" s="626"/>
      <c r="DD46" s="627">
        <v>238668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12072222</v>
      </c>
      <c r="CS49" s="606"/>
      <c r="CT49" s="606"/>
      <c r="CU49" s="606"/>
      <c r="CV49" s="606"/>
      <c r="CW49" s="606"/>
      <c r="CX49" s="606"/>
      <c r="CY49" s="607"/>
      <c r="CZ49" s="608">
        <v>100</v>
      </c>
      <c r="DA49" s="609"/>
      <c r="DB49" s="609"/>
      <c r="DC49" s="610"/>
      <c r="DD49" s="611">
        <v>7799838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ZUpiOsRqxPS1KZloMXpHtVpv8Qeg0u5z5pzj6jwH13PgER8lFvu52F9RAJRzGNDv5oadIVnCAFYt1u3QMrHiw==" saltValue="nGp9ud9AxTkLGwCs/iRq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13022</v>
      </c>
      <c r="R7" s="1103"/>
      <c r="S7" s="1103"/>
      <c r="T7" s="1103"/>
      <c r="U7" s="1103"/>
      <c r="V7" s="1103">
        <v>12086</v>
      </c>
      <c r="W7" s="1103"/>
      <c r="X7" s="1103"/>
      <c r="Y7" s="1103"/>
      <c r="Z7" s="1103"/>
      <c r="AA7" s="1103">
        <v>936</v>
      </c>
      <c r="AB7" s="1103"/>
      <c r="AC7" s="1103"/>
      <c r="AD7" s="1103"/>
      <c r="AE7" s="1104"/>
      <c r="AF7" s="1105">
        <v>867</v>
      </c>
      <c r="AG7" s="1106"/>
      <c r="AH7" s="1106"/>
      <c r="AI7" s="1106"/>
      <c r="AJ7" s="1107"/>
      <c r="AK7" s="1108">
        <v>2</v>
      </c>
      <c r="AL7" s="1109"/>
      <c r="AM7" s="1109"/>
      <c r="AN7" s="1109"/>
      <c r="AO7" s="1109"/>
      <c r="AP7" s="1109">
        <v>10348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554</v>
      </c>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27</v>
      </c>
      <c r="CN7" s="1097"/>
      <c r="CO7" s="1097"/>
      <c r="CP7" s="1097"/>
      <c r="CQ7" s="1098"/>
      <c r="CR7" s="1096">
        <v>14</v>
      </c>
      <c r="CS7" s="1097"/>
      <c r="CT7" s="1097"/>
      <c r="CU7" s="1097"/>
      <c r="CV7" s="1098"/>
      <c r="CW7" s="1096" t="s">
        <v>545</v>
      </c>
      <c r="CX7" s="1097"/>
      <c r="CY7" s="1097"/>
      <c r="CZ7" s="1097"/>
      <c r="DA7" s="1098"/>
      <c r="DB7" s="1096" t="s">
        <v>485</v>
      </c>
      <c r="DC7" s="1097"/>
      <c r="DD7" s="1097"/>
      <c r="DE7" s="1097"/>
      <c r="DF7" s="1098"/>
      <c r="DG7" s="1096" t="s">
        <v>485</v>
      </c>
      <c r="DH7" s="1097"/>
      <c r="DI7" s="1097"/>
      <c r="DJ7" s="1097"/>
      <c r="DK7" s="1098"/>
      <c r="DL7" s="1096" t="s">
        <v>485</v>
      </c>
      <c r="DM7" s="1097"/>
      <c r="DN7" s="1097"/>
      <c r="DO7" s="1097"/>
      <c r="DP7" s="1098"/>
      <c r="DQ7" s="1096" t="s">
        <v>485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113</v>
      </c>
      <c r="CI8" s="990"/>
      <c r="CJ8" s="990"/>
      <c r="CK8" s="990"/>
      <c r="CL8" s="991"/>
      <c r="CM8" s="989">
        <v>925</v>
      </c>
      <c r="CN8" s="990"/>
      <c r="CO8" s="990"/>
      <c r="CP8" s="990"/>
      <c r="CQ8" s="991"/>
      <c r="CR8" s="989">
        <v>10</v>
      </c>
      <c r="CS8" s="990"/>
      <c r="CT8" s="990"/>
      <c r="CU8" s="990"/>
      <c r="CV8" s="991"/>
      <c r="CW8" s="989" t="s">
        <v>485</v>
      </c>
      <c r="CX8" s="990"/>
      <c r="CY8" s="990"/>
      <c r="CZ8" s="990"/>
      <c r="DA8" s="991"/>
      <c r="DB8" s="989" t="s">
        <v>485</v>
      </c>
      <c r="DC8" s="990"/>
      <c r="DD8" s="990"/>
      <c r="DE8" s="990"/>
      <c r="DF8" s="991"/>
      <c r="DG8" s="989" t="s">
        <v>485</v>
      </c>
      <c r="DH8" s="990"/>
      <c r="DI8" s="990"/>
      <c r="DJ8" s="990"/>
      <c r="DK8" s="991"/>
      <c r="DL8" s="989" t="s">
        <v>485</v>
      </c>
      <c r="DM8" s="990"/>
      <c r="DN8" s="990"/>
      <c r="DO8" s="990"/>
      <c r="DP8" s="991"/>
      <c r="DQ8" s="989" t="s">
        <v>485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13022</v>
      </c>
      <c r="R23" s="1061"/>
      <c r="S23" s="1061"/>
      <c r="T23" s="1061"/>
      <c r="U23" s="1061"/>
      <c r="V23" s="1061">
        <v>12086</v>
      </c>
      <c r="W23" s="1061"/>
      <c r="X23" s="1061"/>
      <c r="Y23" s="1061"/>
      <c r="Z23" s="1061"/>
      <c r="AA23" s="1061">
        <v>936</v>
      </c>
      <c r="AB23" s="1061"/>
      <c r="AC23" s="1061"/>
      <c r="AD23" s="1061"/>
      <c r="AE23" s="1068"/>
      <c r="AF23" s="1069">
        <v>867</v>
      </c>
      <c r="AG23" s="1061"/>
      <c r="AH23" s="1061"/>
      <c r="AI23" s="1061"/>
      <c r="AJ23" s="1070"/>
      <c r="AK23" s="1071"/>
      <c r="AL23" s="1072"/>
      <c r="AM23" s="1072"/>
      <c r="AN23" s="1072"/>
      <c r="AO23" s="1072"/>
      <c r="AP23" s="1061">
        <v>10348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3420</v>
      </c>
      <c r="R28" s="1051"/>
      <c r="S28" s="1051"/>
      <c r="T28" s="1051"/>
      <c r="U28" s="1051"/>
      <c r="V28" s="1051">
        <v>3311</v>
      </c>
      <c r="W28" s="1051"/>
      <c r="X28" s="1051"/>
      <c r="Y28" s="1051"/>
      <c r="Z28" s="1051"/>
      <c r="AA28" s="1051">
        <v>109</v>
      </c>
      <c r="AB28" s="1051"/>
      <c r="AC28" s="1051"/>
      <c r="AD28" s="1051"/>
      <c r="AE28" s="1052"/>
      <c r="AF28" s="1053">
        <v>109</v>
      </c>
      <c r="AG28" s="1051"/>
      <c r="AH28" s="1051"/>
      <c r="AI28" s="1051"/>
      <c r="AJ28" s="1054"/>
      <c r="AK28" s="1042">
        <v>325</v>
      </c>
      <c r="AL28" s="1043"/>
      <c r="AM28" s="1043"/>
      <c r="AN28" s="1043"/>
      <c r="AO28" s="1043"/>
      <c r="AP28" s="1043" t="s">
        <v>545</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3009</v>
      </c>
      <c r="R29" s="1039"/>
      <c r="S29" s="1039"/>
      <c r="T29" s="1039"/>
      <c r="U29" s="1039"/>
      <c r="V29" s="1039">
        <v>2781</v>
      </c>
      <c r="W29" s="1039"/>
      <c r="X29" s="1039"/>
      <c r="Y29" s="1039"/>
      <c r="Z29" s="1039"/>
      <c r="AA29" s="1039">
        <v>228</v>
      </c>
      <c r="AB29" s="1039"/>
      <c r="AC29" s="1039"/>
      <c r="AD29" s="1039"/>
      <c r="AE29" s="1040"/>
      <c r="AF29" s="1035">
        <v>228</v>
      </c>
      <c r="AG29" s="1036"/>
      <c r="AH29" s="1036"/>
      <c r="AI29" s="1036"/>
      <c r="AJ29" s="1037"/>
      <c r="AK29" s="980">
        <v>458</v>
      </c>
      <c r="AL29" s="971"/>
      <c r="AM29" s="971"/>
      <c r="AN29" s="971"/>
      <c r="AO29" s="971"/>
      <c r="AP29" s="971" t="s">
        <v>485</v>
      </c>
      <c r="AQ29" s="971"/>
      <c r="AR29" s="971"/>
      <c r="AS29" s="971"/>
      <c r="AT29" s="971"/>
      <c r="AU29" s="971" t="s">
        <v>485</v>
      </c>
      <c r="AV29" s="971"/>
      <c r="AW29" s="971"/>
      <c r="AX29" s="971"/>
      <c r="AY29" s="971"/>
      <c r="AZ29" s="1041" t="s">
        <v>485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466</v>
      </c>
      <c r="R30" s="1039"/>
      <c r="S30" s="1039"/>
      <c r="T30" s="1039"/>
      <c r="U30" s="1039"/>
      <c r="V30" s="1039">
        <v>453</v>
      </c>
      <c r="W30" s="1039"/>
      <c r="X30" s="1039"/>
      <c r="Y30" s="1039"/>
      <c r="Z30" s="1039"/>
      <c r="AA30" s="1039">
        <v>13</v>
      </c>
      <c r="AB30" s="1039"/>
      <c r="AC30" s="1039"/>
      <c r="AD30" s="1039"/>
      <c r="AE30" s="1040"/>
      <c r="AF30" s="1035">
        <v>13</v>
      </c>
      <c r="AG30" s="1036"/>
      <c r="AH30" s="1036"/>
      <c r="AI30" s="1036"/>
      <c r="AJ30" s="1037"/>
      <c r="AK30" s="980">
        <v>126</v>
      </c>
      <c r="AL30" s="971"/>
      <c r="AM30" s="971"/>
      <c r="AN30" s="971"/>
      <c r="AO30" s="971"/>
      <c r="AP30" s="971" t="s">
        <v>485</v>
      </c>
      <c r="AQ30" s="971"/>
      <c r="AR30" s="971"/>
      <c r="AS30" s="971"/>
      <c r="AT30" s="971"/>
      <c r="AU30" s="971" t="s">
        <v>485</v>
      </c>
      <c r="AV30" s="971"/>
      <c r="AW30" s="971"/>
      <c r="AX30" s="971"/>
      <c r="AY30" s="971"/>
      <c r="AZ30" s="1041" t="s">
        <v>485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12</v>
      </c>
      <c r="R31" s="1039"/>
      <c r="S31" s="1039"/>
      <c r="T31" s="1039"/>
      <c r="U31" s="1039"/>
      <c r="V31" s="1039">
        <v>12</v>
      </c>
      <c r="W31" s="1039"/>
      <c r="X31" s="1039"/>
      <c r="Y31" s="1039"/>
      <c r="Z31" s="1039"/>
      <c r="AA31" s="1039" t="s">
        <v>545</v>
      </c>
      <c r="AB31" s="1039"/>
      <c r="AC31" s="1039"/>
      <c r="AD31" s="1039"/>
      <c r="AE31" s="1040"/>
      <c r="AF31" s="1035" t="s">
        <v>545</v>
      </c>
      <c r="AG31" s="1036"/>
      <c r="AH31" s="1036"/>
      <c r="AI31" s="1036"/>
      <c r="AJ31" s="1037"/>
      <c r="AK31" s="980" t="s">
        <v>485</v>
      </c>
      <c r="AL31" s="971"/>
      <c r="AM31" s="971"/>
      <c r="AN31" s="971"/>
      <c r="AO31" s="971"/>
      <c r="AP31" s="971" t="s">
        <v>485</v>
      </c>
      <c r="AQ31" s="971"/>
      <c r="AR31" s="971"/>
      <c r="AS31" s="971"/>
      <c r="AT31" s="971"/>
      <c r="AU31" s="971" t="s">
        <v>485</v>
      </c>
      <c r="AV31" s="971"/>
      <c r="AW31" s="971"/>
      <c r="AX31" s="971"/>
      <c r="AY31" s="971"/>
      <c r="AZ31" s="1041" t="s">
        <v>485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391</v>
      </c>
      <c r="C32" s="1031"/>
      <c r="D32" s="1031"/>
      <c r="E32" s="1031"/>
      <c r="F32" s="1031"/>
      <c r="G32" s="1031"/>
      <c r="H32" s="1031"/>
      <c r="I32" s="1031"/>
      <c r="J32" s="1031"/>
      <c r="K32" s="1031"/>
      <c r="L32" s="1031"/>
      <c r="M32" s="1031"/>
      <c r="N32" s="1031"/>
      <c r="O32" s="1031"/>
      <c r="P32" s="1032"/>
      <c r="Q32" s="1038">
        <v>490</v>
      </c>
      <c r="R32" s="1039"/>
      <c r="S32" s="1039"/>
      <c r="T32" s="1039"/>
      <c r="U32" s="1039"/>
      <c r="V32" s="1039">
        <v>453</v>
      </c>
      <c r="W32" s="1039"/>
      <c r="X32" s="1039"/>
      <c r="Y32" s="1039"/>
      <c r="Z32" s="1039"/>
      <c r="AA32" s="1039">
        <v>47</v>
      </c>
      <c r="AB32" s="1039"/>
      <c r="AC32" s="1039"/>
      <c r="AD32" s="1039"/>
      <c r="AE32" s="1040"/>
      <c r="AF32" s="1035">
        <v>1019</v>
      </c>
      <c r="AG32" s="1036"/>
      <c r="AH32" s="1036"/>
      <c r="AI32" s="1036"/>
      <c r="AJ32" s="1037"/>
      <c r="AK32" s="980" t="s">
        <v>560</v>
      </c>
      <c r="AL32" s="971"/>
      <c r="AM32" s="971"/>
      <c r="AN32" s="971"/>
      <c r="AO32" s="971"/>
      <c r="AP32" s="971">
        <v>598</v>
      </c>
      <c r="AQ32" s="971"/>
      <c r="AR32" s="971"/>
      <c r="AS32" s="971"/>
      <c r="AT32" s="971"/>
      <c r="AU32" s="971" t="s">
        <v>485</v>
      </c>
      <c r="AV32" s="971"/>
      <c r="AW32" s="971"/>
      <c r="AX32" s="971"/>
      <c r="AY32" s="971"/>
      <c r="AZ32" s="1041" t="s">
        <v>485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376</v>
      </c>
      <c r="R33" s="1039"/>
      <c r="S33" s="1039"/>
      <c r="T33" s="1039"/>
      <c r="U33" s="1039"/>
      <c r="V33" s="1039">
        <v>332</v>
      </c>
      <c r="W33" s="1039"/>
      <c r="X33" s="1039"/>
      <c r="Y33" s="1039"/>
      <c r="Z33" s="1039"/>
      <c r="AA33" s="1039">
        <v>44</v>
      </c>
      <c r="AB33" s="1039"/>
      <c r="AC33" s="1039"/>
      <c r="AD33" s="1039"/>
      <c r="AE33" s="1040"/>
      <c r="AF33" s="1035">
        <v>156</v>
      </c>
      <c r="AG33" s="1036"/>
      <c r="AH33" s="1036"/>
      <c r="AI33" s="1036"/>
      <c r="AJ33" s="1037"/>
      <c r="AK33" s="980">
        <v>132</v>
      </c>
      <c r="AL33" s="971"/>
      <c r="AM33" s="971"/>
      <c r="AN33" s="971"/>
      <c r="AO33" s="971"/>
      <c r="AP33" s="971">
        <v>2465</v>
      </c>
      <c r="AQ33" s="971"/>
      <c r="AR33" s="971"/>
      <c r="AS33" s="971"/>
      <c r="AT33" s="971"/>
      <c r="AU33" s="971">
        <v>2465</v>
      </c>
      <c r="AV33" s="971"/>
      <c r="AW33" s="971"/>
      <c r="AX33" s="971"/>
      <c r="AY33" s="971"/>
      <c r="AZ33" s="1041" t="s">
        <v>485</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1526</v>
      </c>
      <c r="AG63" s="959"/>
      <c r="AH63" s="959"/>
      <c r="AI63" s="959"/>
      <c r="AJ63" s="1022"/>
      <c r="AK63" s="1023"/>
      <c r="AL63" s="963"/>
      <c r="AM63" s="963"/>
      <c r="AN63" s="963"/>
      <c r="AO63" s="963"/>
      <c r="AP63" s="959">
        <v>3063</v>
      </c>
      <c r="AQ63" s="959"/>
      <c r="AR63" s="959"/>
      <c r="AS63" s="959"/>
      <c r="AT63" s="959"/>
      <c r="AU63" s="959">
        <v>2465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1</v>
      </c>
      <c r="AB68" s="982"/>
      <c r="AC68" s="982"/>
      <c r="AD68" s="982"/>
      <c r="AE68" s="982"/>
      <c r="AF68" s="982">
        <v>1</v>
      </c>
      <c r="AG68" s="982"/>
      <c r="AH68" s="982"/>
      <c r="AI68" s="982"/>
      <c r="AJ68" s="982"/>
      <c r="AK68" s="982" t="s">
        <v>545</v>
      </c>
      <c r="AL68" s="982"/>
      <c r="AM68" s="982"/>
      <c r="AN68" s="982"/>
      <c r="AO68" s="982"/>
      <c r="AP68" s="982" t="s">
        <v>485</v>
      </c>
      <c r="AQ68" s="982"/>
      <c r="AR68" s="982"/>
      <c r="AS68" s="982"/>
      <c r="AT68" s="982"/>
      <c r="AU68" s="982" t="s">
        <v>485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4557</v>
      </c>
      <c r="R69" s="971"/>
      <c r="S69" s="971"/>
      <c r="T69" s="971"/>
      <c r="U69" s="971"/>
      <c r="V69" s="971">
        <v>3585</v>
      </c>
      <c r="W69" s="971"/>
      <c r="X69" s="971"/>
      <c r="Y69" s="971"/>
      <c r="Z69" s="971"/>
      <c r="AA69" s="971">
        <v>972</v>
      </c>
      <c r="AB69" s="971"/>
      <c r="AC69" s="971"/>
      <c r="AD69" s="971"/>
      <c r="AE69" s="971"/>
      <c r="AF69" s="971">
        <v>972</v>
      </c>
      <c r="AG69" s="971"/>
      <c r="AH69" s="971"/>
      <c r="AI69" s="971"/>
      <c r="AJ69" s="971"/>
      <c r="AK69" s="971">
        <v>2</v>
      </c>
      <c r="AL69" s="971"/>
      <c r="AM69" s="971"/>
      <c r="AN69" s="971"/>
      <c r="AO69" s="971"/>
      <c r="AP69" s="971" t="s">
        <v>485</v>
      </c>
      <c r="AQ69" s="971"/>
      <c r="AR69" s="971"/>
      <c r="AS69" s="971"/>
      <c r="AT69" s="971"/>
      <c r="AU69" s="971" t="s">
        <v>485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101</v>
      </c>
      <c r="R70" s="971"/>
      <c r="S70" s="971"/>
      <c r="T70" s="971"/>
      <c r="U70" s="971"/>
      <c r="V70" s="971">
        <v>70</v>
      </c>
      <c r="W70" s="971"/>
      <c r="X70" s="971"/>
      <c r="Y70" s="971"/>
      <c r="Z70" s="971"/>
      <c r="AA70" s="971">
        <v>31</v>
      </c>
      <c r="AB70" s="971"/>
      <c r="AC70" s="971"/>
      <c r="AD70" s="971"/>
      <c r="AE70" s="971"/>
      <c r="AF70" s="971">
        <v>31</v>
      </c>
      <c r="AG70" s="971"/>
      <c r="AH70" s="971"/>
      <c r="AI70" s="971"/>
      <c r="AJ70" s="971"/>
      <c r="AK70" s="971" t="s">
        <v>485</v>
      </c>
      <c r="AL70" s="971"/>
      <c r="AM70" s="971"/>
      <c r="AN70" s="971"/>
      <c r="AO70" s="971"/>
      <c r="AP70" s="971" t="s">
        <v>485</v>
      </c>
      <c r="AQ70" s="971"/>
      <c r="AR70" s="971"/>
      <c r="AS70" s="971"/>
      <c r="AT70" s="971"/>
      <c r="AU70" s="971" t="s">
        <v>485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1147</v>
      </c>
      <c r="R71" s="971"/>
      <c r="S71" s="971"/>
      <c r="T71" s="971"/>
      <c r="U71" s="971"/>
      <c r="V71" s="971">
        <v>1116</v>
      </c>
      <c r="W71" s="971"/>
      <c r="X71" s="971"/>
      <c r="Y71" s="971"/>
      <c r="Z71" s="971"/>
      <c r="AA71" s="971">
        <v>31</v>
      </c>
      <c r="AB71" s="971"/>
      <c r="AC71" s="971"/>
      <c r="AD71" s="971"/>
      <c r="AE71" s="971"/>
      <c r="AF71" s="971">
        <v>24</v>
      </c>
      <c r="AG71" s="971"/>
      <c r="AH71" s="971"/>
      <c r="AI71" s="971"/>
      <c r="AJ71" s="971"/>
      <c r="AK71" s="971" t="s">
        <v>485</v>
      </c>
      <c r="AL71" s="971"/>
      <c r="AM71" s="971"/>
      <c r="AN71" s="971"/>
      <c r="AO71" s="971"/>
      <c r="AP71" s="971">
        <v>675</v>
      </c>
      <c r="AQ71" s="971"/>
      <c r="AR71" s="971"/>
      <c r="AS71" s="971"/>
      <c r="AT71" s="971"/>
      <c r="AU71" s="971">
        <v>299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80</v>
      </c>
      <c r="R72" s="971"/>
      <c r="S72" s="971"/>
      <c r="T72" s="971"/>
      <c r="U72" s="971"/>
      <c r="V72" s="971">
        <v>73</v>
      </c>
      <c r="W72" s="971"/>
      <c r="X72" s="971"/>
      <c r="Y72" s="971"/>
      <c r="Z72" s="971"/>
      <c r="AA72" s="971">
        <v>7</v>
      </c>
      <c r="AB72" s="971"/>
      <c r="AC72" s="971"/>
      <c r="AD72" s="971"/>
      <c r="AE72" s="971"/>
      <c r="AF72" s="971">
        <v>7</v>
      </c>
      <c r="AG72" s="971"/>
      <c r="AH72" s="971"/>
      <c r="AI72" s="971"/>
      <c r="AJ72" s="971"/>
      <c r="AK72" s="971">
        <v>20</v>
      </c>
      <c r="AL72" s="971"/>
      <c r="AM72" s="971"/>
      <c r="AN72" s="971"/>
      <c r="AO72" s="971"/>
      <c r="AP72" s="971" t="s">
        <v>485</v>
      </c>
      <c r="AQ72" s="971"/>
      <c r="AR72" s="971"/>
      <c r="AS72" s="971"/>
      <c r="AT72" s="971"/>
      <c r="AU72" s="971" t="s">
        <v>485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141377</v>
      </c>
      <c r="R73" s="971"/>
      <c r="S73" s="971"/>
      <c r="T73" s="971"/>
      <c r="U73" s="971"/>
      <c r="V73" s="971">
        <v>138807</v>
      </c>
      <c r="W73" s="971"/>
      <c r="X73" s="971"/>
      <c r="Y73" s="971"/>
      <c r="Z73" s="971"/>
      <c r="AA73" s="971">
        <v>2570</v>
      </c>
      <c r="AB73" s="971"/>
      <c r="AC73" s="971"/>
      <c r="AD73" s="971"/>
      <c r="AE73" s="971"/>
      <c r="AF73" s="971">
        <v>2570</v>
      </c>
      <c r="AG73" s="971"/>
      <c r="AH73" s="971"/>
      <c r="AI73" s="971"/>
      <c r="AJ73" s="971"/>
      <c r="AK73" s="971" t="s">
        <v>485</v>
      </c>
      <c r="AL73" s="971"/>
      <c r="AM73" s="971"/>
      <c r="AN73" s="971"/>
      <c r="AO73" s="971"/>
      <c r="AP73" s="971" t="s">
        <v>485</v>
      </c>
      <c r="AQ73" s="971"/>
      <c r="AR73" s="971"/>
      <c r="AS73" s="971"/>
      <c r="AT73" s="971"/>
      <c r="AU73" s="971" t="s">
        <v>485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3605</v>
      </c>
      <c r="AG88" s="959"/>
      <c r="AH88" s="959"/>
      <c r="AI88" s="959"/>
      <c r="AJ88" s="959"/>
      <c r="AK88" s="963"/>
      <c r="AL88" s="963"/>
      <c r="AM88" s="963"/>
      <c r="AN88" s="963"/>
      <c r="AO88" s="963"/>
      <c r="AP88" s="959">
        <v>675</v>
      </c>
      <c r="AQ88" s="959"/>
      <c r="AR88" s="959"/>
      <c r="AS88" s="959"/>
      <c r="AT88" s="959"/>
      <c r="AU88" s="959">
        <v>299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847459</v>
      </c>
      <c r="AB110" s="889"/>
      <c r="AC110" s="889"/>
      <c r="AD110" s="889"/>
      <c r="AE110" s="890"/>
      <c r="AF110" s="891">
        <v>836157</v>
      </c>
      <c r="AG110" s="889"/>
      <c r="AH110" s="889"/>
      <c r="AI110" s="889"/>
      <c r="AJ110" s="890"/>
      <c r="AK110" s="891">
        <v>903399</v>
      </c>
      <c r="AL110" s="889"/>
      <c r="AM110" s="889"/>
      <c r="AN110" s="889"/>
      <c r="AO110" s="890"/>
      <c r="AP110" s="892">
        <v>13.4</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10070533</v>
      </c>
      <c r="BR110" s="842"/>
      <c r="BS110" s="842"/>
      <c r="BT110" s="842"/>
      <c r="BU110" s="842"/>
      <c r="BV110" s="842">
        <v>10919103</v>
      </c>
      <c r="BW110" s="842"/>
      <c r="BX110" s="842"/>
      <c r="BY110" s="842"/>
      <c r="BZ110" s="842"/>
      <c r="CA110" s="842">
        <v>10348445</v>
      </c>
      <c r="CB110" s="842"/>
      <c r="CC110" s="842"/>
      <c r="CD110" s="842"/>
      <c r="CE110" s="842"/>
      <c r="CF110" s="866">
        <v>153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v>18967</v>
      </c>
      <c r="BW111" s="817"/>
      <c r="BX111" s="817"/>
      <c r="BY111" s="817"/>
      <c r="BZ111" s="817"/>
      <c r="CA111" s="817" t="s">
        <v>121</v>
      </c>
      <c r="CB111" s="817"/>
      <c r="CC111" s="817"/>
      <c r="CD111" s="817"/>
      <c r="CE111" s="817"/>
      <c r="CF111" s="875" t="s">
        <v>121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2655950</v>
      </c>
      <c r="BR112" s="817"/>
      <c r="BS112" s="817"/>
      <c r="BT112" s="817"/>
      <c r="BU112" s="817"/>
      <c r="BV112" s="817">
        <v>2566097</v>
      </c>
      <c r="BW112" s="817"/>
      <c r="BX112" s="817"/>
      <c r="BY112" s="817"/>
      <c r="BZ112" s="817"/>
      <c r="CA112" s="817">
        <v>2465209</v>
      </c>
      <c r="CB112" s="817"/>
      <c r="CC112" s="817"/>
      <c r="CD112" s="817"/>
      <c r="CE112" s="817"/>
      <c r="CF112" s="875">
        <v>36.4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173266</v>
      </c>
      <c r="AB113" s="919"/>
      <c r="AC113" s="919"/>
      <c r="AD113" s="919"/>
      <c r="AE113" s="920"/>
      <c r="AF113" s="921">
        <v>177453</v>
      </c>
      <c r="AG113" s="919"/>
      <c r="AH113" s="919"/>
      <c r="AI113" s="919"/>
      <c r="AJ113" s="920"/>
      <c r="AK113" s="921">
        <v>201051</v>
      </c>
      <c r="AL113" s="919"/>
      <c r="AM113" s="919"/>
      <c r="AN113" s="919"/>
      <c r="AO113" s="920"/>
      <c r="AP113" s="922">
        <v>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405434</v>
      </c>
      <c r="BR113" s="817"/>
      <c r="BS113" s="817"/>
      <c r="BT113" s="817"/>
      <c r="BU113" s="817"/>
      <c r="BV113" s="817">
        <v>344496</v>
      </c>
      <c r="BW113" s="817"/>
      <c r="BX113" s="817"/>
      <c r="BY113" s="817"/>
      <c r="BZ113" s="817"/>
      <c r="CA113" s="817">
        <v>298927</v>
      </c>
      <c r="CB113" s="817"/>
      <c r="CC113" s="817"/>
      <c r="CD113" s="817"/>
      <c r="CE113" s="817"/>
      <c r="CF113" s="875">
        <v>4.4000000000000004</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60990</v>
      </c>
      <c r="AB114" s="780"/>
      <c r="AC114" s="780"/>
      <c r="AD114" s="780"/>
      <c r="AE114" s="781"/>
      <c r="AF114" s="782">
        <v>65010</v>
      </c>
      <c r="AG114" s="780"/>
      <c r="AH114" s="780"/>
      <c r="AI114" s="780"/>
      <c r="AJ114" s="781"/>
      <c r="AK114" s="782">
        <v>66397</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v>18967</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1081715</v>
      </c>
      <c r="AB117" s="903"/>
      <c r="AC117" s="903"/>
      <c r="AD117" s="903"/>
      <c r="AE117" s="904"/>
      <c r="AF117" s="905">
        <v>1078620</v>
      </c>
      <c r="AG117" s="903"/>
      <c r="AH117" s="903"/>
      <c r="AI117" s="903"/>
      <c r="AJ117" s="904"/>
      <c r="AK117" s="905">
        <v>1170847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13131917</v>
      </c>
      <c r="BR119" s="845"/>
      <c r="BS119" s="845"/>
      <c r="BT119" s="845"/>
      <c r="BU119" s="845"/>
      <c r="BV119" s="845">
        <v>13848663</v>
      </c>
      <c r="BW119" s="845"/>
      <c r="BX119" s="845"/>
      <c r="BY119" s="845"/>
      <c r="BZ119" s="845"/>
      <c r="CA119" s="845">
        <v>13112581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5838248</v>
      </c>
      <c r="BR120" s="842"/>
      <c r="BS120" s="842"/>
      <c r="BT120" s="842"/>
      <c r="BU120" s="842"/>
      <c r="BV120" s="842">
        <v>6302488</v>
      </c>
      <c r="BW120" s="842"/>
      <c r="BX120" s="842"/>
      <c r="BY120" s="842"/>
      <c r="BZ120" s="842"/>
      <c r="CA120" s="842">
        <v>6679724</v>
      </c>
      <c r="CB120" s="842"/>
      <c r="CC120" s="842"/>
      <c r="CD120" s="842"/>
      <c r="CE120" s="842"/>
      <c r="CF120" s="866">
        <v>98.7</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2655950</v>
      </c>
      <c r="DH120" s="842"/>
      <c r="DI120" s="842"/>
      <c r="DJ120" s="842"/>
      <c r="DK120" s="842"/>
      <c r="DL120" s="842">
        <v>2566097</v>
      </c>
      <c r="DM120" s="842"/>
      <c r="DN120" s="842"/>
      <c r="DO120" s="842"/>
      <c r="DP120" s="842"/>
      <c r="DQ120" s="842">
        <v>2465209</v>
      </c>
      <c r="DR120" s="842"/>
      <c r="DS120" s="842"/>
      <c r="DT120" s="842"/>
      <c r="DU120" s="842"/>
      <c r="DV120" s="843">
        <v>36.4</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5420</v>
      </c>
      <c r="BR121" s="817"/>
      <c r="BS121" s="817"/>
      <c r="BT121" s="817"/>
      <c r="BU121" s="817"/>
      <c r="BV121" s="817">
        <v>3612</v>
      </c>
      <c r="BW121" s="817"/>
      <c r="BX121" s="817"/>
      <c r="BY121" s="817"/>
      <c r="BZ121" s="817"/>
      <c r="CA121" s="817">
        <v>1808</v>
      </c>
      <c r="CB121" s="817"/>
      <c r="CC121" s="817"/>
      <c r="CD121" s="817"/>
      <c r="CE121" s="817"/>
      <c r="CF121" s="875">
        <v>0</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8195346</v>
      </c>
      <c r="BR122" s="845"/>
      <c r="BS122" s="845"/>
      <c r="BT122" s="845"/>
      <c r="BU122" s="845"/>
      <c r="BV122" s="845">
        <v>8416785</v>
      </c>
      <c r="BW122" s="845"/>
      <c r="BX122" s="845"/>
      <c r="BY122" s="845"/>
      <c r="BZ122" s="845"/>
      <c r="CA122" s="845">
        <v>7961268</v>
      </c>
      <c r="CB122" s="845"/>
      <c r="CC122" s="845"/>
      <c r="CD122" s="845"/>
      <c r="CE122" s="845"/>
      <c r="CF122" s="846">
        <v>117.7</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14039014</v>
      </c>
      <c r="BR123" s="833"/>
      <c r="BS123" s="833"/>
      <c r="BT123" s="833"/>
      <c r="BU123" s="833"/>
      <c r="BV123" s="833">
        <v>14722885</v>
      </c>
      <c r="BW123" s="833"/>
      <c r="BX123" s="833"/>
      <c r="BY123" s="833"/>
      <c r="BZ123" s="833"/>
      <c r="CA123" s="833">
        <v>14642800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1808</v>
      </c>
      <c r="AB128" s="801"/>
      <c r="AC128" s="801"/>
      <c r="AD128" s="801"/>
      <c r="AE128" s="802"/>
      <c r="AF128" s="803">
        <v>1808</v>
      </c>
      <c r="AG128" s="801"/>
      <c r="AH128" s="801"/>
      <c r="AI128" s="801"/>
      <c r="AJ128" s="802"/>
      <c r="AK128" s="803">
        <v>1808</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13.93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7432919</v>
      </c>
      <c r="AB129" s="780"/>
      <c r="AC129" s="780"/>
      <c r="AD129" s="780"/>
      <c r="AE129" s="781"/>
      <c r="AF129" s="782">
        <v>7220512</v>
      </c>
      <c r="AG129" s="780"/>
      <c r="AH129" s="780"/>
      <c r="AI129" s="780"/>
      <c r="AJ129" s="781"/>
      <c r="AK129" s="782">
        <v>7379443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18.93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689048</v>
      </c>
      <c r="AB130" s="780"/>
      <c r="AC130" s="780"/>
      <c r="AD130" s="780"/>
      <c r="AE130" s="781"/>
      <c r="AF130" s="782">
        <v>624805</v>
      </c>
      <c r="AG130" s="780"/>
      <c r="AH130" s="780"/>
      <c r="AI130" s="780"/>
      <c r="AJ130" s="781"/>
      <c r="AK130" s="782">
        <v>615035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6743871</v>
      </c>
      <c r="AB131" s="764"/>
      <c r="AC131" s="764"/>
      <c r="AD131" s="764"/>
      <c r="AE131" s="765"/>
      <c r="AF131" s="766">
        <v>6595707</v>
      </c>
      <c r="AG131" s="764"/>
      <c r="AH131" s="764"/>
      <c r="AI131" s="764"/>
      <c r="AJ131" s="765"/>
      <c r="AK131" s="766">
        <v>6764408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5.7957662589999996</v>
      </c>
      <c r="AB132" s="745"/>
      <c r="AC132" s="745"/>
      <c r="AD132" s="745"/>
      <c r="AE132" s="746"/>
      <c r="AF132" s="747">
        <v>6.8530485060000004</v>
      </c>
      <c r="AG132" s="745"/>
      <c r="AH132" s="745"/>
      <c r="AI132" s="745"/>
      <c r="AJ132" s="746"/>
      <c r="AK132" s="747">
        <v>8.1899849919999994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5.6</v>
      </c>
      <c r="AB133" s="724"/>
      <c r="AC133" s="724"/>
      <c r="AD133" s="724"/>
      <c r="AE133" s="725"/>
      <c r="AF133" s="723">
        <v>6</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BlBgTS9Nq8dWXBkToCeVXIbW3RpBpF45ZRj5bCcE5kk8DvkBD5xGi6pQKsc5QJi3mo9SS7tcbn7hRqhxcSe8A==" saltValue="c7fDYWtg/4pUK89AoDSg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mG9XvFQhYt5MNMv2Lo9RjMgnJnXOxa2mV1pIQVhUSyoMy4+baK1py+R8KXQ7hmSMBCZiReZ0eykaegm3Looxw==" saltValue="VMIvaRas6PgPiw06yZwt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uZM8abRB0GK+YWNl5hYurO+cU0xZbLZ+0CpkrKRtjhCwFIRX7uI6++9dvIvoyXURH/NtgfsgyoJX1VmPvHmCQ==" saltValue="kEb0/sM1H9hG3PmRFIWA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1839304</v>
      </c>
      <c r="AP9" s="281">
        <v>51939</v>
      </c>
      <c r="AQ9" s="282">
        <v>67248</v>
      </c>
      <c r="AR9" s="283">
        <v>-22.8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328933</v>
      </c>
      <c r="AP10" s="284">
        <v>9288</v>
      </c>
      <c r="AQ10" s="285">
        <v>9038</v>
      </c>
      <c r="AR10" s="286">
        <v>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49345</v>
      </c>
      <c r="AP13" s="284">
        <v>1393</v>
      </c>
      <c r="AQ13" s="285">
        <v>2764</v>
      </c>
      <c r="AR13" s="286">
        <v>-49.6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63647</v>
      </c>
      <c r="AP14" s="284">
        <v>1797</v>
      </c>
      <c r="AQ14" s="285">
        <v>1165</v>
      </c>
      <c r="AR14" s="286">
        <v>54.2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-160191</v>
      </c>
      <c r="AP15" s="284">
        <v>-4524</v>
      </c>
      <c r="AQ15" s="285">
        <v>-3941</v>
      </c>
      <c r="AR15" s="286">
        <v>14.8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2121038</v>
      </c>
      <c r="AP16" s="284">
        <v>59894</v>
      </c>
      <c r="AQ16" s="285">
        <v>76616</v>
      </c>
      <c r="AR16" s="286">
        <v>-21.8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4.97</v>
      </c>
      <c r="AP21" s="298">
        <v>6.73</v>
      </c>
      <c r="AQ21" s="299">
        <v>-1.76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v>
      </c>
      <c r="AP22" s="303">
        <v>96.9</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903399</v>
      </c>
      <c r="AP32" s="312">
        <v>25510</v>
      </c>
      <c r="AQ32" s="313">
        <v>33390</v>
      </c>
      <c r="AR32" s="314">
        <v>-23.6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201051</v>
      </c>
      <c r="AP35" s="312">
        <v>5677</v>
      </c>
      <c r="AQ35" s="313">
        <v>8851</v>
      </c>
      <c r="AR35" s="314">
        <v>-35.9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66397</v>
      </c>
      <c r="AP36" s="312">
        <v>1875</v>
      </c>
      <c r="AQ36" s="313">
        <v>2033</v>
      </c>
      <c r="AR36" s="314">
        <v>-7.8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640</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-1808</v>
      </c>
      <c r="AP39" s="312">
        <v>-51</v>
      </c>
      <c r="AQ39" s="313">
        <v>-3025</v>
      </c>
      <c r="AR39" s="314">
        <v>-98.3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-615035</v>
      </c>
      <c r="AP40" s="312">
        <v>-17367</v>
      </c>
      <c r="AQ40" s="313">
        <v>-26876</v>
      </c>
      <c r="AR40" s="314">
        <v>-35.4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554004</v>
      </c>
      <c r="AP41" s="312">
        <v>15644</v>
      </c>
      <c r="AQ41" s="313">
        <v>15015</v>
      </c>
      <c r="AR41" s="314">
        <v>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1354543</v>
      </c>
      <c r="AN51" s="334">
        <v>38392</v>
      </c>
      <c r="AO51" s="335">
        <v>-64.5</v>
      </c>
      <c r="AP51" s="336">
        <v>51264</v>
      </c>
      <c r="AQ51" s="337">
        <v>8.1999999999999993</v>
      </c>
      <c r="AR51" s="338">
        <v>-72.7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623668</v>
      </c>
      <c r="AN52" s="342">
        <v>17677</v>
      </c>
      <c r="AO52" s="343">
        <v>61.5</v>
      </c>
      <c r="AP52" s="344">
        <v>26040</v>
      </c>
      <c r="AQ52" s="345">
        <v>4.5</v>
      </c>
      <c r="AR52" s="346">
        <v>57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1524839</v>
      </c>
      <c r="AN53" s="334">
        <v>42973</v>
      </c>
      <c r="AO53" s="335">
        <v>11.9</v>
      </c>
      <c r="AP53" s="336">
        <v>52068</v>
      </c>
      <c r="AQ53" s="337">
        <v>1.6</v>
      </c>
      <c r="AR53" s="338">
        <v>10.3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668583</v>
      </c>
      <c r="AN54" s="342">
        <v>18842</v>
      </c>
      <c r="AO54" s="343">
        <v>6.6</v>
      </c>
      <c r="AP54" s="344">
        <v>26936</v>
      </c>
      <c r="AQ54" s="345">
        <v>3.4</v>
      </c>
      <c r="AR54" s="346">
        <v>3.2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1047587</v>
      </c>
      <c r="AN55" s="334">
        <v>29477</v>
      </c>
      <c r="AO55" s="335">
        <v>-31.4</v>
      </c>
      <c r="AP55" s="336">
        <v>47161</v>
      </c>
      <c r="AQ55" s="337">
        <v>-9.4</v>
      </c>
      <c r="AR55" s="338">
        <v>-22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368558</v>
      </c>
      <c r="AN56" s="342">
        <v>10371</v>
      </c>
      <c r="AO56" s="343">
        <v>-45</v>
      </c>
      <c r="AP56" s="344">
        <v>24595</v>
      </c>
      <c r="AQ56" s="345">
        <v>-8.6999999999999993</v>
      </c>
      <c r="AR56" s="346">
        <v>-36.299999999999997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2315333</v>
      </c>
      <c r="AN57" s="334">
        <v>65076</v>
      </c>
      <c r="AO57" s="335">
        <v>120.8</v>
      </c>
      <c r="AP57" s="336">
        <v>43423</v>
      </c>
      <c r="AQ57" s="337">
        <v>-7.9</v>
      </c>
      <c r="AR57" s="338">
        <v>128.69999999999999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1919799</v>
      </c>
      <c r="AN58" s="342">
        <v>53959</v>
      </c>
      <c r="AO58" s="343">
        <v>420.3</v>
      </c>
      <c r="AP58" s="344">
        <v>22207</v>
      </c>
      <c r="AQ58" s="345">
        <v>-9.6999999999999993</v>
      </c>
      <c r="AR58" s="346">
        <v>430</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635899</v>
      </c>
      <c r="AN59" s="334">
        <v>17957</v>
      </c>
      <c r="AO59" s="335">
        <v>-72.400000000000006</v>
      </c>
      <c r="AP59" s="336">
        <v>45265</v>
      </c>
      <c r="AQ59" s="337">
        <v>4.2</v>
      </c>
      <c r="AR59" s="338">
        <v>-76.599999999999994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512369</v>
      </c>
      <c r="AN60" s="342">
        <v>14468</v>
      </c>
      <c r="AO60" s="343">
        <v>-73.2</v>
      </c>
      <c r="AP60" s="344">
        <v>22600</v>
      </c>
      <c r="AQ60" s="345">
        <v>1.8</v>
      </c>
      <c r="AR60" s="346">
        <v>-75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1375640</v>
      </c>
      <c r="AN61" s="349">
        <v>38775</v>
      </c>
      <c r="AO61" s="350">
        <v>-7.1</v>
      </c>
      <c r="AP61" s="351">
        <v>47836</v>
      </c>
      <c r="AQ61" s="352">
        <v>-0.7</v>
      </c>
      <c r="AR61" s="338">
        <v>-6.4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818595</v>
      </c>
      <c r="AN62" s="342">
        <v>23063</v>
      </c>
      <c r="AO62" s="343">
        <v>74</v>
      </c>
      <c r="AP62" s="344">
        <v>24476</v>
      </c>
      <c r="AQ62" s="345">
        <v>-1.7</v>
      </c>
      <c r="AR62" s="346">
        <v>75.7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c4K+KD0PBQcHKIsH8wjJ5GSeiik9zzpG82Bp3NE+3XXRBs1nsWF7fCHjmW7Ee+JoiJ7MINfeq5qXyBEmS9MLg==" saltValue="Ah53fQUbvbUvZ3VxZ2Vm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mOdx8JdCTFulcJ9B9kruPkjCKtNBbu8wYK2AcPWDCUumJZU5EbaXSk/QLrhqhf9TgW18cSTsyvCMhnbxAbFjMg==" saltValue="D1p1G5YklH6AFyOmw4xD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XaGxhSUNgfqapeFqyT2lNpukdD8LuYiggB+8MB9Ar0fRIbeJOLGqtw2cVwhec/g71vNds6DIeLhQyHwM15QGbg==" saltValue="3l8csAa7+VJx88fm18g6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20.38</v>
      </c>
      <c r="G47" s="12">
        <v>23.08</v>
      </c>
      <c r="H47" s="12">
        <v>30.57</v>
      </c>
      <c r="I47" s="12">
        <v>37.57</v>
      </c>
      <c r="J47" s="13">
        <v>36.82</v>
      </c>
    </row>
    <row r="48" spans="2:10" ht="57.75" customHeight="1" x14ac:dyDescent="0.2">
      <c r="B48" s="14"/>
      <c r="C48" s="1141" t="s">
        <v>4</v>
      </c>
      <c r="D48" s="1141"/>
      <c r="E48" s="1142"/>
      <c r="F48" s="15">
        <v>6.84</v>
      </c>
      <c r="G48" s="16">
        <v>8.99</v>
      </c>
      <c r="H48" s="16">
        <v>12.57</v>
      </c>
      <c r="I48" s="16">
        <v>12.46</v>
      </c>
      <c r="J48" s="17">
        <v>11.75</v>
      </c>
    </row>
    <row r="49" spans="2:10" ht="57.75" customHeight="1" thickBot="1" x14ac:dyDescent="0.25">
      <c r="B49" s="18"/>
      <c r="C49" s="1143" t="s">
        <v>5</v>
      </c>
      <c r="D49" s="1143"/>
      <c r="E49" s="1144"/>
      <c r="F49" s="19">
        <v>5.81</v>
      </c>
      <c r="G49" s="20">
        <v>5.7</v>
      </c>
      <c r="H49" s="20">
        <v>11.89</v>
      </c>
      <c r="I49" s="20" t="s">
        <v>529</v>
      </c>
      <c r="J49" s="21" t="s">
        <v>530</v>
      </c>
    </row>
    <row r="50" spans="2:10" ht="13" x14ac:dyDescent="0.2"/>
  </sheetData>
  <sheetProtection algorithmName="SHA-512" hashValue="6d2tRiKieqNSwL9e4pwYRRFQtQQzzMEzmMWcE7V1a01s5Gz+OW6a8bybQMzJKLRF1y+aGCrdTGcMQSwl99vqtw==" saltValue="YVC3j3ObhmZl3CQ86mX1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17.8</v>
      </c>
      <c r="G34" s="33">
        <v>16.77</v>
      </c>
      <c r="H34" s="33">
        <v>14.12</v>
      </c>
      <c r="I34" s="33">
        <v>13.31</v>
      </c>
      <c r="J34" s="34">
        <v>13.81</v>
      </c>
      <c r="K34" s="22"/>
      <c r="L34" s="22"/>
      <c r="M34" s="22"/>
      <c r="N34" s="22"/>
      <c r="O34" s="22"/>
      <c r="P34" s="22"/>
    </row>
    <row r="35" spans="1:16" ht="39" customHeight="1" x14ac:dyDescent="0.2">
      <c r="A35" s="22"/>
      <c r="B35" s="35"/>
      <c r="C35" s="1145" t="s">
        <v>532</v>
      </c>
      <c r="D35" s="1146"/>
      <c r="E35" s="1147"/>
      <c r="F35" s="36">
        <v>6.84</v>
      </c>
      <c r="G35" s="37">
        <v>8.98</v>
      </c>
      <c r="H35" s="37">
        <v>12.57</v>
      </c>
      <c r="I35" s="37">
        <v>12.45</v>
      </c>
      <c r="J35" s="38">
        <v>11.74</v>
      </c>
      <c r="K35" s="22"/>
      <c r="L35" s="22"/>
      <c r="M35" s="22"/>
      <c r="N35" s="22"/>
      <c r="O35" s="22"/>
      <c r="P35" s="22"/>
    </row>
    <row r="36" spans="1:16" ht="39" customHeight="1" x14ac:dyDescent="0.2">
      <c r="A36" s="22"/>
      <c r="B36" s="35"/>
      <c r="C36" s="1145" t="s">
        <v>533</v>
      </c>
      <c r="D36" s="1146"/>
      <c r="E36" s="1147"/>
      <c r="F36" s="36">
        <v>0.02</v>
      </c>
      <c r="G36" s="37">
        <v>1.1299999999999999</v>
      </c>
      <c r="H36" s="37">
        <v>1.35</v>
      </c>
      <c r="I36" s="37">
        <v>2.69</v>
      </c>
      <c r="J36" s="38">
        <v>3.08</v>
      </c>
      <c r="K36" s="22"/>
      <c r="L36" s="22"/>
      <c r="M36" s="22"/>
      <c r="N36" s="22"/>
      <c r="O36" s="22"/>
      <c r="P36" s="22"/>
    </row>
    <row r="37" spans="1:16" ht="39" customHeight="1" x14ac:dyDescent="0.2">
      <c r="A37" s="22"/>
      <c r="B37" s="35"/>
      <c r="C37" s="1145" t="s">
        <v>534</v>
      </c>
      <c r="D37" s="1146"/>
      <c r="E37" s="1147"/>
      <c r="F37" s="36">
        <v>0.02</v>
      </c>
      <c r="G37" s="37">
        <v>0.59</v>
      </c>
      <c r="H37" s="37">
        <v>1.69</v>
      </c>
      <c r="I37" s="37">
        <v>2.09</v>
      </c>
      <c r="J37" s="38">
        <v>2.1</v>
      </c>
      <c r="K37" s="22"/>
      <c r="L37" s="22"/>
      <c r="M37" s="22"/>
      <c r="N37" s="22"/>
      <c r="O37" s="22"/>
      <c r="P37" s="22"/>
    </row>
    <row r="38" spans="1:16" ht="39" customHeight="1" x14ac:dyDescent="0.2">
      <c r="A38" s="22"/>
      <c r="B38" s="35"/>
      <c r="C38" s="1145" t="s">
        <v>535</v>
      </c>
      <c r="D38" s="1146"/>
      <c r="E38" s="1147"/>
      <c r="F38" s="36">
        <v>1.92</v>
      </c>
      <c r="G38" s="37">
        <v>1.7</v>
      </c>
      <c r="H38" s="37">
        <v>2.31</v>
      </c>
      <c r="I38" s="37">
        <v>2.75</v>
      </c>
      <c r="J38" s="38">
        <v>1.47</v>
      </c>
      <c r="K38" s="22"/>
      <c r="L38" s="22"/>
      <c r="M38" s="22"/>
      <c r="N38" s="22"/>
      <c r="O38" s="22"/>
      <c r="P38" s="22"/>
    </row>
    <row r="39" spans="1:16" ht="39" customHeight="1" x14ac:dyDescent="0.2">
      <c r="A39" s="22"/>
      <c r="B39" s="35"/>
      <c r="C39" s="1145" t="s">
        <v>536</v>
      </c>
      <c r="D39" s="1146"/>
      <c r="E39" s="1147"/>
      <c r="F39" s="36">
        <v>0.18</v>
      </c>
      <c r="G39" s="37">
        <v>0.17</v>
      </c>
      <c r="H39" s="37">
        <v>0.15</v>
      </c>
      <c r="I39" s="37">
        <v>0.16</v>
      </c>
      <c r="J39" s="38">
        <v>0.17</v>
      </c>
      <c r="K39" s="22"/>
      <c r="L39" s="22"/>
      <c r="M39" s="22"/>
      <c r="N39" s="22"/>
      <c r="O39" s="22"/>
      <c r="P39" s="22"/>
    </row>
    <row r="40" spans="1:16" ht="39" customHeight="1" x14ac:dyDescent="0.2">
      <c r="A40" s="22"/>
      <c r="B40" s="35"/>
      <c r="C40" s="1145" t="s">
        <v>537</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2Gop80/N/ajuUhwhSKoYdpPHbZPF7SDadxT5UHW9ty9eFp5jMAeaZWgpbyQHcK9aKru01QUxmXgWMeVqYBhBQ==" saltValue="wd9F+cU/1WfvzftKWkCD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769</v>
      </c>
      <c r="L45" s="60">
        <v>808</v>
      </c>
      <c r="M45" s="60">
        <v>847</v>
      </c>
      <c r="N45" s="60">
        <v>836</v>
      </c>
      <c r="O45" s="61">
        <v>903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146</v>
      </c>
      <c r="L48" s="64">
        <v>173</v>
      </c>
      <c r="M48" s="64">
        <v>173</v>
      </c>
      <c r="N48" s="64">
        <v>177</v>
      </c>
      <c r="O48" s="65">
        <v>201</v>
      </c>
      <c r="P48" s="48"/>
      <c r="Q48" s="48"/>
      <c r="R48" s="48"/>
      <c r="S48" s="48"/>
      <c r="T48" s="48"/>
      <c r="U48" s="48"/>
    </row>
    <row r="49" spans="1:21" ht="30.75" customHeight="1" x14ac:dyDescent="0.2">
      <c r="A49" s="48"/>
      <c r="B49" s="1178"/>
      <c r="C49" s="1179"/>
      <c r="D49" s="62"/>
      <c r="E49" s="1155" t="s">
        <v>14</v>
      </c>
      <c r="F49" s="1155"/>
      <c r="G49" s="1155"/>
      <c r="H49" s="1155"/>
      <c r="I49" s="1155"/>
      <c r="J49" s="1156"/>
      <c r="K49" s="63">
        <v>62</v>
      </c>
      <c r="L49" s="64">
        <v>61</v>
      </c>
      <c r="M49" s="64">
        <v>61</v>
      </c>
      <c r="N49" s="64">
        <v>65</v>
      </c>
      <c r="O49" s="65">
        <v>66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666</v>
      </c>
      <c r="L52" s="64">
        <v>688</v>
      </c>
      <c r="M52" s="64">
        <v>691</v>
      </c>
      <c r="N52" s="64">
        <v>627</v>
      </c>
      <c r="O52" s="65">
        <v>617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311</v>
      </c>
      <c r="L53" s="69">
        <v>354</v>
      </c>
      <c r="M53" s="69">
        <v>390</v>
      </c>
      <c r="N53" s="69">
        <v>451</v>
      </c>
      <c r="O53" s="70">
        <v>553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nOD2KXT4p66F/5kgt8bU953Vg9Xdp0jzWJJ/zKgHz92Cdp+jwqUWxZFrCcd5FhYw+A//zX+/C5U7Cu/mjzjiQ==" saltValue="x4XMAmk0ygfozW9qWb42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9765</v>
      </c>
      <c r="J41" s="356">
        <v>10010</v>
      </c>
      <c r="K41" s="356">
        <v>10071</v>
      </c>
      <c r="L41" s="356">
        <v>10919</v>
      </c>
      <c r="M41" s="357">
        <v>10348</v>
      </c>
    </row>
    <row r="42" spans="2:13" ht="27.75" customHeight="1" x14ac:dyDescent="0.2">
      <c r="B42" s="1186"/>
      <c r="C42" s="1187"/>
      <c r="D42" s="106"/>
      <c r="E42" s="1190" t="s">
        <v>32</v>
      </c>
      <c r="F42" s="1190"/>
      <c r="G42" s="1190"/>
      <c r="H42" s="1191"/>
      <c r="I42" s="358" t="s">
        <v>485</v>
      </c>
      <c r="J42" s="359" t="s">
        <v>485</v>
      </c>
      <c r="K42" s="359" t="s">
        <v>485</v>
      </c>
      <c r="L42" s="359">
        <v>19</v>
      </c>
      <c r="M42" s="360" t="s">
        <v>485</v>
      </c>
    </row>
    <row r="43" spans="2:13" ht="27.75" customHeight="1" x14ac:dyDescent="0.2">
      <c r="B43" s="1186"/>
      <c r="C43" s="1187"/>
      <c r="D43" s="106"/>
      <c r="E43" s="1190" t="s">
        <v>33</v>
      </c>
      <c r="F43" s="1190"/>
      <c r="G43" s="1190"/>
      <c r="H43" s="1191"/>
      <c r="I43" s="358">
        <v>2360</v>
      </c>
      <c r="J43" s="359">
        <v>2270</v>
      </c>
      <c r="K43" s="359">
        <v>2656</v>
      </c>
      <c r="L43" s="359">
        <v>2566</v>
      </c>
      <c r="M43" s="360">
        <v>2465</v>
      </c>
    </row>
    <row r="44" spans="2:13" ht="27.75" customHeight="1" x14ac:dyDescent="0.2">
      <c r="B44" s="1186"/>
      <c r="C44" s="1187"/>
      <c r="D44" s="106"/>
      <c r="E44" s="1190" t="s">
        <v>34</v>
      </c>
      <c r="F44" s="1190"/>
      <c r="G44" s="1190"/>
      <c r="H44" s="1191"/>
      <c r="I44" s="358">
        <v>491</v>
      </c>
      <c r="J44" s="359">
        <v>460</v>
      </c>
      <c r="K44" s="359">
        <v>405</v>
      </c>
      <c r="L44" s="359">
        <v>344</v>
      </c>
      <c r="M44" s="360">
        <v>299</v>
      </c>
    </row>
    <row r="45" spans="2:13" ht="27.75" customHeight="1" x14ac:dyDescent="0.2">
      <c r="B45" s="1186"/>
      <c r="C45" s="1187"/>
      <c r="D45" s="106"/>
      <c r="E45" s="1190" t="s">
        <v>35</v>
      </c>
      <c r="F45" s="1190"/>
      <c r="G45" s="1190"/>
      <c r="H45" s="1191"/>
      <c r="I45" s="358">
        <v>22</v>
      </c>
      <c r="J45" s="359">
        <v>34</v>
      </c>
      <c r="K45" s="359" t="s">
        <v>485</v>
      </c>
      <c r="L45" s="359" t="s">
        <v>485</v>
      </c>
      <c r="M45" s="360" t="s">
        <v>485</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4903</v>
      </c>
      <c r="J50" s="359">
        <v>5164</v>
      </c>
      <c r="K50" s="359">
        <v>5838</v>
      </c>
      <c r="L50" s="359">
        <v>6302</v>
      </c>
      <c r="M50" s="360">
        <v>6680</v>
      </c>
    </row>
    <row r="51" spans="2:13" ht="27.75" customHeight="1" x14ac:dyDescent="0.2">
      <c r="B51" s="1186"/>
      <c r="C51" s="1187"/>
      <c r="D51" s="106"/>
      <c r="E51" s="1190" t="s">
        <v>42</v>
      </c>
      <c r="F51" s="1190"/>
      <c r="G51" s="1190"/>
      <c r="H51" s="1191"/>
      <c r="I51" s="358">
        <v>9</v>
      </c>
      <c r="J51" s="359">
        <v>7</v>
      </c>
      <c r="K51" s="359">
        <v>5</v>
      </c>
      <c r="L51" s="359">
        <v>4</v>
      </c>
      <c r="M51" s="360">
        <v>2</v>
      </c>
    </row>
    <row r="52" spans="2:13" ht="27.75" customHeight="1" x14ac:dyDescent="0.2">
      <c r="B52" s="1188"/>
      <c r="C52" s="1189"/>
      <c r="D52" s="106"/>
      <c r="E52" s="1190" t="s">
        <v>43</v>
      </c>
      <c r="F52" s="1190"/>
      <c r="G52" s="1190"/>
      <c r="H52" s="1191"/>
      <c r="I52" s="358">
        <v>7902</v>
      </c>
      <c r="J52" s="359">
        <v>7997</v>
      </c>
      <c r="K52" s="359">
        <v>8195</v>
      </c>
      <c r="L52" s="359">
        <v>8417</v>
      </c>
      <c r="M52" s="360">
        <v>7961</v>
      </c>
    </row>
    <row r="53" spans="2:13" ht="27.75" customHeight="1" thickBot="1" x14ac:dyDescent="0.25">
      <c r="B53" s="1192" t="s">
        <v>19</v>
      </c>
      <c r="C53" s="1193"/>
      <c r="D53" s="110"/>
      <c r="E53" s="1194" t="s">
        <v>44</v>
      </c>
      <c r="F53" s="1194"/>
      <c r="G53" s="1194"/>
      <c r="H53" s="1195"/>
      <c r="I53" s="361">
        <v>-176</v>
      </c>
      <c r="J53" s="362">
        <v>-394</v>
      </c>
      <c r="K53" s="362">
        <v>-907</v>
      </c>
      <c r="L53" s="362">
        <v>-874</v>
      </c>
      <c r="M53" s="363">
        <v>-1530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WycKmmrWDXPQPUzeGeyQSqSmZGFy0S4iBnw3mlcq2VxWNRMa4EkqfLMcy0m3vEm7/XKcABFM4eBX7gxixXqIw==" saltValue="SUMxmFOl5dTMQ19Ov6jd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2272</v>
      </c>
      <c r="G55" s="122">
        <v>2713</v>
      </c>
      <c r="H55" s="123">
        <v>2717</v>
      </c>
    </row>
    <row r="56" spans="2:8" ht="52.5" customHeight="1" x14ac:dyDescent="0.2">
      <c r="B56" s="124"/>
      <c r="C56" s="1213" t="s">
        <v>47</v>
      </c>
      <c r="D56" s="1213"/>
      <c r="E56" s="1214"/>
      <c r="F56" s="125">
        <v>353</v>
      </c>
      <c r="G56" s="125">
        <v>353</v>
      </c>
      <c r="H56" s="126">
        <v>353</v>
      </c>
    </row>
    <row r="57" spans="2:8" ht="53.25" customHeight="1" x14ac:dyDescent="0.2">
      <c r="B57" s="124"/>
      <c r="C57" s="1215" t="s">
        <v>48</v>
      </c>
      <c r="D57" s="1215"/>
      <c r="E57" s="1216"/>
      <c r="F57" s="127">
        <v>2865</v>
      </c>
      <c r="G57" s="127">
        <v>2888</v>
      </c>
      <c r="H57" s="128">
        <v>3270</v>
      </c>
    </row>
    <row r="58" spans="2:8" ht="45.75" customHeight="1" x14ac:dyDescent="0.2">
      <c r="B58" s="129"/>
      <c r="C58" s="1203" t="s">
        <v>555</v>
      </c>
      <c r="D58" s="1204"/>
      <c r="E58" s="1205"/>
      <c r="F58" s="130">
        <v>1203</v>
      </c>
      <c r="G58" s="130">
        <v>1203</v>
      </c>
      <c r="H58" s="131">
        <v>1553</v>
      </c>
    </row>
    <row r="59" spans="2:8" ht="45.75" customHeight="1" x14ac:dyDescent="0.2">
      <c r="B59" s="129"/>
      <c r="C59" s="1203" t="s">
        <v>556</v>
      </c>
      <c r="D59" s="1204"/>
      <c r="E59" s="1205"/>
      <c r="F59" s="130">
        <v>567</v>
      </c>
      <c r="G59" s="130">
        <v>567</v>
      </c>
      <c r="H59" s="131">
        <v>567</v>
      </c>
    </row>
    <row r="60" spans="2:8" ht="45.75" customHeight="1" x14ac:dyDescent="0.2">
      <c r="B60" s="129"/>
      <c r="C60" s="1203" t="s">
        <v>557</v>
      </c>
      <c r="D60" s="1204"/>
      <c r="E60" s="1205"/>
      <c r="F60" s="130">
        <v>460</v>
      </c>
      <c r="G60" s="130">
        <v>460</v>
      </c>
      <c r="H60" s="131">
        <v>460</v>
      </c>
    </row>
    <row r="61" spans="2:8" ht="45.75" customHeight="1" x14ac:dyDescent="0.2">
      <c r="B61" s="129"/>
      <c r="C61" s="1203" t="s">
        <v>558</v>
      </c>
      <c r="D61" s="1204"/>
      <c r="E61" s="1205"/>
      <c r="F61" s="130">
        <v>331</v>
      </c>
      <c r="G61" s="130">
        <v>355</v>
      </c>
      <c r="H61" s="131">
        <v>377</v>
      </c>
    </row>
    <row r="62" spans="2:8" ht="45.75" customHeight="1" thickBot="1" x14ac:dyDescent="0.25">
      <c r="B62" s="132"/>
      <c r="C62" s="1206" t="s">
        <v>559</v>
      </c>
      <c r="D62" s="1207"/>
      <c r="E62" s="1208"/>
      <c r="F62" s="133">
        <v>251</v>
      </c>
      <c r="G62" s="133">
        <v>251</v>
      </c>
      <c r="H62" s="134">
        <v>251</v>
      </c>
    </row>
    <row r="63" spans="2:8" ht="52.5" customHeight="1" thickBot="1" x14ac:dyDescent="0.25">
      <c r="B63" s="135"/>
      <c r="C63" s="1209" t="s">
        <v>49</v>
      </c>
      <c r="D63" s="1209"/>
      <c r="E63" s="1210"/>
      <c r="F63" s="136">
        <v>5489</v>
      </c>
      <c r="G63" s="136">
        <v>5954</v>
      </c>
      <c r="H63" s="137">
        <v>6340</v>
      </c>
    </row>
    <row r="64" spans="2:8" ht="13" x14ac:dyDescent="0.2"/>
  </sheetData>
  <sheetProtection algorithmName="SHA-512" hashValue="9SOfofZJKWDn8xbcrVl0PB8Fd7rpKNaTsFIK2QGG+cRnexf+4ONOr0dm764FD6TR0sQ/QCM4jyiVvoYwr/Ppsw==" saltValue="wydklw0LYEKiivOcgizT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38392</v>
      </c>
      <c r="E3" s="156"/>
      <c r="F3" s="157">
        <v>51264</v>
      </c>
      <c r="G3" s="158"/>
      <c r="H3" s="159"/>
    </row>
    <row r="4" spans="1:8" x14ac:dyDescent="0.2">
      <c r="A4" s="160"/>
      <c r="B4" s="161"/>
      <c r="C4" s="162"/>
      <c r="D4" s="163">
        <v>17677</v>
      </c>
      <c r="E4" s="164"/>
      <c r="F4" s="165">
        <v>26040</v>
      </c>
      <c r="G4" s="166"/>
      <c r="H4" s="167"/>
    </row>
    <row r="5" spans="1:8" x14ac:dyDescent="0.2">
      <c r="A5" s="148" t="s">
        <v>518</v>
      </c>
      <c r="B5" s="153"/>
      <c r="C5" s="154"/>
      <c r="D5" s="155">
        <v>42973</v>
      </c>
      <c r="E5" s="156"/>
      <c r="F5" s="157">
        <v>52068</v>
      </c>
      <c r="G5" s="158"/>
      <c r="H5" s="159"/>
    </row>
    <row r="6" spans="1:8" x14ac:dyDescent="0.2">
      <c r="A6" s="160"/>
      <c r="B6" s="161"/>
      <c r="C6" s="162"/>
      <c r="D6" s="163">
        <v>18842</v>
      </c>
      <c r="E6" s="164"/>
      <c r="F6" s="165">
        <v>26936</v>
      </c>
      <c r="G6" s="166"/>
      <c r="H6" s="167"/>
    </row>
    <row r="7" spans="1:8" x14ac:dyDescent="0.2">
      <c r="A7" s="148" t="s">
        <v>519</v>
      </c>
      <c r="B7" s="153"/>
      <c r="C7" s="154"/>
      <c r="D7" s="155">
        <v>29477</v>
      </c>
      <c r="E7" s="156"/>
      <c r="F7" s="157">
        <v>47161</v>
      </c>
      <c r="G7" s="158"/>
      <c r="H7" s="159"/>
    </row>
    <row r="8" spans="1:8" x14ac:dyDescent="0.2">
      <c r="A8" s="160"/>
      <c r="B8" s="161"/>
      <c r="C8" s="162"/>
      <c r="D8" s="163">
        <v>10371</v>
      </c>
      <c r="E8" s="164"/>
      <c r="F8" s="165">
        <v>24595</v>
      </c>
      <c r="G8" s="166"/>
      <c r="H8" s="167"/>
    </row>
    <row r="9" spans="1:8" x14ac:dyDescent="0.2">
      <c r="A9" s="148" t="s">
        <v>520</v>
      </c>
      <c r="B9" s="153"/>
      <c r="C9" s="154"/>
      <c r="D9" s="155">
        <v>65076</v>
      </c>
      <c r="E9" s="156"/>
      <c r="F9" s="157">
        <v>43423</v>
      </c>
      <c r="G9" s="158"/>
      <c r="H9" s="159"/>
    </row>
    <row r="10" spans="1:8" x14ac:dyDescent="0.2">
      <c r="A10" s="160"/>
      <c r="B10" s="161"/>
      <c r="C10" s="162"/>
      <c r="D10" s="163">
        <v>53959</v>
      </c>
      <c r="E10" s="164"/>
      <c r="F10" s="165">
        <v>22207</v>
      </c>
      <c r="G10" s="166"/>
      <c r="H10" s="167"/>
    </row>
    <row r="11" spans="1:8" x14ac:dyDescent="0.2">
      <c r="A11" s="148" t="s">
        <v>521</v>
      </c>
      <c r="B11" s="153"/>
      <c r="C11" s="154"/>
      <c r="D11" s="155">
        <v>17957</v>
      </c>
      <c r="E11" s="156"/>
      <c r="F11" s="157">
        <v>45265</v>
      </c>
      <c r="G11" s="158"/>
      <c r="H11" s="159"/>
    </row>
    <row r="12" spans="1:8" x14ac:dyDescent="0.2">
      <c r="A12" s="160"/>
      <c r="B12" s="161"/>
      <c r="C12" s="168"/>
      <c r="D12" s="163">
        <v>14468</v>
      </c>
      <c r="E12" s="164"/>
      <c r="F12" s="165">
        <v>22600</v>
      </c>
      <c r="G12" s="166"/>
      <c r="H12" s="167"/>
    </row>
    <row r="13" spans="1:8" x14ac:dyDescent="0.2">
      <c r="A13" s="148"/>
      <c r="B13" s="153"/>
      <c r="C13" s="169"/>
      <c r="D13" s="170">
        <v>38775</v>
      </c>
      <c r="E13" s="171"/>
      <c r="F13" s="172">
        <v>47836</v>
      </c>
      <c r="G13" s="173"/>
      <c r="H13" s="159"/>
    </row>
    <row r="14" spans="1:8" x14ac:dyDescent="0.2">
      <c r="A14" s="160"/>
      <c r="B14" s="161"/>
      <c r="C14" s="162"/>
      <c r="D14" s="163">
        <v>23063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6.84</v>
      </c>
      <c r="C19" s="174">
        <f>ROUND(VALUE(SUBSTITUTE(実質収支比率等に係る経年分析!G$48,"▲","-")),2)</f>
        <v>8.99</v>
      </c>
      <c r="D19" s="174">
        <f>ROUND(VALUE(SUBSTITUTE(実質収支比率等に係る経年分析!H$48,"▲","-")),2)</f>
        <v>12.57</v>
      </c>
      <c r="E19" s="174">
        <f>ROUND(VALUE(SUBSTITUTE(実質収支比率等に係る経年分析!I$48,"▲","-")),2)</f>
        <v>12.46</v>
      </c>
      <c r="F19" s="174">
        <f>ROUND(VALUE(SUBSTITUTE(実質収支比率等に係る経年分析!J$48,"▲","-")),2)</f>
        <v>11.75</v>
      </c>
    </row>
    <row r="20" spans="1:11" x14ac:dyDescent="0.2">
      <c r="A20" s="174" t="s">
        <v>53</v>
      </c>
      <c r="B20" s="174">
        <f>ROUND(VALUE(SUBSTITUTE(実質収支比率等に係る経年分析!F$47,"▲","-")),2)</f>
        <v>20.38</v>
      </c>
      <c r="C20" s="174">
        <f>ROUND(VALUE(SUBSTITUTE(実質収支比率等に係る経年分析!G$47,"▲","-")),2)</f>
        <v>23.08</v>
      </c>
      <c r="D20" s="174">
        <f>ROUND(VALUE(SUBSTITUTE(実質収支比率等に係る経年分析!H$47,"▲","-")),2)</f>
        <v>30.57</v>
      </c>
      <c r="E20" s="174">
        <f>ROUND(VALUE(SUBSTITUTE(実質収支比率等に係る経年分析!I$47,"▲","-")),2)</f>
        <v>37.57</v>
      </c>
      <c r="F20" s="174">
        <f>ROUND(VALUE(SUBSTITUTE(実質収支比率等に係る経年分析!J$47,"▲","-")),2)</f>
        <v>36.82</v>
      </c>
    </row>
    <row r="21" spans="1:11" x14ac:dyDescent="0.2">
      <c r="A21" s="174" t="s">
        <v>54</v>
      </c>
      <c r="B21" s="174">
        <f>IF(ISNUMBER(VALUE(SUBSTITUTE(実質収支比率等に係る経年分析!F$49,"▲","-"))),ROUND(VALUE(SUBSTITUTE(実質収支比率等に係る経年分析!F$49,"▲","-")),2),NA())</f>
        <v>5.81</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11.89</v>
      </c>
      <c r="E21" s="174">
        <f>IF(ISNUMBER(VALUE(SUBSTITUTE(実質収支比率等に係る経年分析!I$49,"▲","-"))),ROUND(VALUE(SUBSTITUTE(実質収支比率等に係る経年分析!I$49,"▲","-")),2),NA())</f>
        <v>-0.48</v>
      </c>
      <c r="F21" s="174">
        <f>IF(ISNUMBER(VALUE(SUBSTITUTE(実質収支比率等に係る経年分析!J$49,"▲","-"))),ROUND(VALUE(SUBSTITUTE(実質収支比率等に係る経年分析!J$49,"▲","-")),2),NA())</f>
        <v>-0.38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介護サービス事業会計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国民健康保険事業会計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v>
      </c>
    </row>
    <row r="34" spans="1:16" x14ac:dyDescent="0.2">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666</v>
      </c>
      <c r="E42" s="176"/>
      <c r="F42" s="176"/>
      <c r="G42" s="176">
        <f>'実質公債費比率（分子）の構造'!L$52</f>
        <v>688</v>
      </c>
      <c r="H42" s="176"/>
      <c r="I42" s="176"/>
      <c r="J42" s="176">
        <f>'実質公債費比率（分子）の構造'!M$52</f>
        <v>691</v>
      </c>
      <c r="K42" s="176"/>
      <c r="L42" s="176"/>
      <c r="M42" s="176">
        <f>'実質公債費比率（分子）の構造'!N$52</f>
        <v>627</v>
      </c>
      <c r="N42" s="176"/>
      <c r="O42" s="176"/>
      <c r="P42" s="176">
        <f>'実質公債費比率（分子）の構造'!O$52</f>
        <v>617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62</v>
      </c>
      <c r="C45" s="176"/>
      <c r="D45" s="176"/>
      <c r="E45" s="176">
        <f>'実質公債費比率（分子）の構造'!L$49</f>
        <v>61</v>
      </c>
      <c r="F45" s="176"/>
      <c r="G45" s="176"/>
      <c r="H45" s="176">
        <f>'実質公債費比率（分子）の構造'!M$49</f>
        <v>61</v>
      </c>
      <c r="I45" s="176"/>
      <c r="J45" s="176"/>
      <c r="K45" s="176">
        <f>'実質公債費比率（分子）の構造'!N$49</f>
        <v>65</v>
      </c>
      <c r="L45" s="176"/>
      <c r="M45" s="176"/>
      <c r="N45" s="176">
        <f>'実質公債費比率（分子）の構造'!O$49</f>
        <v>66</v>
      </c>
      <c r="O45" s="176"/>
      <c r="P45" s="176"/>
    </row>
    <row r="46" spans="1:16" x14ac:dyDescent="0.2">
      <c r="A46" s="176" t="s">
        <v>64</v>
      </c>
      <c r="B46" s="176">
        <f>'実質公債費比率（分子）の構造'!K$48</f>
        <v>146</v>
      </c>
      <c r="C46" s="176"/>
      <c r="D46" s="176"/>
      <c r="E46" s="176">
        <f>'実質公債費比率（分子）の構造'!L$48</f>
        <v>173</v>
      </c>
      <c r="F46" s="176"/>
      <c r="G46" s="176"/>
      <c r="H46" s="176">
        <f>'実質公債費比率（分子）の構造'!M$48</f>
        <v>173</v>
      </c>
      <c r="I46" s="176"/>
      <c r="J46" s="176"/>
      <c r="K46" s="176">
        <f>'実質公債費比率（分子）の構造'!N$48</f>
        <v>177</v>
      </c>
      <c r="L46" s="176"/>
      <c r="M46" s="176"/>
      <c r="N46" s="176">
        <f>'実質公債費比率（分子）の構造'!O$48</f>
        <v>201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769</v>
      </c>
      <c r="C49" s="176"/>
      <c r="D49" s="176"/>
      <c r="E49" s="176">
        <f>'実質公債費比率（分子）の構造'!L$45</f>
        <v>808</v>
      </c>
      <c r="F49" s="176"/>
      <c r="G49" s="176"/>
      <c r="H49" s="176">
        <f>'実質公債費比率（分子）の構造'!M$45</f>
        <v>847</v>
      </c>
      <c r="I49" s="176"/>
      <c r="J49" s="176"/>
      <c r="K49" s="176">
        <f>'実質公債費比率（分子）の構造'!N$45</f>
        <v>836</v>
      </c>
      <c r="L49" s="176"/>
      <c r="M49" s="176"/>
      <c r="N49" s="176">
        <f>'実質公債費比率（分子）の構造'!O$45</f>
        <v>903</v>
      </c>
      <c r="O49" s="176"/>
      <c r="P49" s="176"/>
    </row>
    <row r="50" spans="1:16" x14ac:dyDescent="0.2">
      <c r="A50" s="176" t="s">
        <v>67</v>
      </c>
      <c r="B50" s="176" t="e">
        <f>NA()</f>
        <v>#N/A</v>
      </c>
      <c r="C50" s="176">
        <f>IF(ISNUMBER('実質公債費比率（分子）の構造'!K$53),'実質公債費比率（分子）の構造'!K$53,NA())</f>
        <v>311</v>
      </c>
      <c r="D50" s="176" t="e">
        <f>NA()</f>
        <v>#N/A</v>
      </c>
      <c r="E50" s="176" t="e">
        <f>NA()</f>
        <v>#N/A</v>
      </c>
      <c r="F50" s="176">
        <f>IF(ISNUMBER('実質公債費比率（分子）の構造'!L$53),'実質公債費比率（分子）の構造'!L$53,NA())</f>
        <v>354</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451</v>
      </c>
      <c r="M50" s="176" t="e">
        <f>NA()</f>
        <v>#N/A</v>
      </c>
      <c r="N50" s="176" t="e">
        <f>NA()</f>
        <v>#N/A</v>
      </c>
      <c r="O50" s="176">
        <f>IF(ISNUMBER('実質公債費比率（分子）の構造'!O$53),'実質公債費比率（分子）の構造'!O$53,NA())</f>
        <v>553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7902</v>
      </c>
      <c r="E56" s="175"/>
      <c r="F56" s="175"/>
      <c r="G56" s="175">
        <f>'将来負担比率（分子）の構造'!J$52</f>
        <v>7997</v>
      </c>
      <c r="H56" s="175"/>
      <c r="I56" s="175"/>
      <c r="J56" s="175">
        <f>'将来負担比率（分子）の構造'!K$52</f>
        <v>8195</v>
      </c>
      <c r="K56" s="175"/>
      <c r="L56" s="175"/>
      <c r="M56" s="175">
        <f>'将来負担比率（分子）の構造'!L$52</f>
        <v>8417</v>
      </c>
      <c r="N56" s="175"/>
      <c r="O56" s="175"/>
      <c r="P56" s="175">
        <f>'将来負担比率（分子）の構造'!M$52</f>
        <v>7961</v>
      </c>
    </row>
    <row r="57" spans="1:16" x14ac:dyDescent="0.2">
      <c r="A57" s="175" t="s">
        <v>42</v>
      </c>
      <c r="B57" s="175"/>
      <c r="C57" s="175"/>
      <c r="D57" s="175">
        <f>'将来負担比率（分子）の構造'!I$51</f>
        <v>9</v>
      </c>
      <c r="E57" s="175"/>
      <c r="F57" s="175"/>
      <c r="G57" s="175">
        <f>'将来負担比率（分子）の構造'!J$51</f>
        <v>7</v>
      </c>
      <c r="H57" s="175"/>
      <c r="I57" s="175"/>
      <c r="J57" s="175">
        <f>'将来負担比率（分子）の構造'!K$51</f>
        <v>5</v>
      </c>
      <c r="K57" s="175"/>
      <c r="L57" s="175"/>
      <c r="M57" s="175">
        <f>'将来負担比率（分子）の構造'!L$51</f>
        <v>4</v>
      </c>
      <c r="N57" s="175"/>
      <c r="O57" s="175"/>
      <c r="P57" s="175">
        <f>'将来負担比率（分子）の構造'!M$51</f>
        <v>2</v>
      </c>
    </row>
    <row r="58" spans="1:16" x14ac:dyDescent="0.2">
      <c r="A58" s="175" t="s">
        <v>41</v>
      </c>
      <c r="B58" s="175"/>
      <c r="C58" s="175"/>
      <c r="D58" s="175">
        <f>'将来負担比率（分子）の構造'!I$50</f>
        <v>4903</v>
      </c>
      <c r="E58" s="175"/>
      <c r="F58" s="175"/>
      <c r="G58" s="175">
        <f>'将来負担比率（分子）の構造'!J$50</f>
        <v>5164</v>
      </c>
      <c r="H58" s="175"/>
      <c r="I58" s="175"/>
      <c r="J58" s="175">
        <f>'将来負担比率（分子）の構造'!K$50</f>
        <v>5838</v>
      </c>
      <c r="K58" s="175"/>
      <c r="L58" s="175"/>
      <c r="M58" s="175">
        <f>'将来負担比率（分子）の構造'!L$50</f>
        <v>6302</v>
      </c>
      <c r="N58" s="175"/>
      <c r="O58" s="175"/>
      <c r="P58" s="175">
        <f>'将来負担比率（分子）の構造'!M$50</f>
        <v>6680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v>
      </c>
      <c r="C62" s="175"/>
      <c r="D62" s="175"/>
      <c r="E62" s="175">
        <f>'将来負担比率（分子）の構造'!J$45</f>
        <v>34</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491</v>
      </c>
      <c r="C63" s="175"/>
      <c r="D63" s="175"/>
      <c r="E63" s="175">
        <f>'将来負担比率（分子）の構造'!J$44</f>
        <v>460</v>
      </c>
      <c r="F63" s="175"/>
      <c r="G63" s="175"/>
      <c r="H63" s="175">
        <f>'将来負担比率（分子）の構造'!K$44</f>
        <v>405</v>
      </c>
      <c r="I63" s="175"/>
      <c r="J63" s="175"/>
      <c r="K63" s="175">
        <f>'将来負担比率（分子）の構造'!L$44</f>
        <v>344</v>
      </c>
      <c r="L63" s="175"/>
      <c r="M63" s="175"/>
      <c r="N63" s="175">
        <f>'将来負担比率（分子）の構造'!M$44</f>
        <v>299</v>
      </c>
      <c r="O63" s="175"/>
      <c r="P63" s="175"/>
    </row>
    <row r="64" spans="1:16" x14ac:dyDescent="0.2">
      <c r="A64" s="175" t="s">
        <v>33</v>
      </c>
      <c r="B64" s="175">
        <f>'将来負担比率（分子）の構造'!I$43</f>
        <v>2360</v>
      </c>
      <c r="C64" s="175"/>
      <c r="D64" s="175"/>
      <c r="E64" s="175">
        <f>'将来負担比率（分子）の構造'!J$43</f>
        <v>2270</v>
      </c>
      <c r="F64" s="175"/>
      <c r="G64" s="175"/>
      <c r="H64" s="175">
        <f>'将来負担比率（分子）の構造'!K$43</f>
        <v>2656</v>
      </c>
      <c r="I64" s="175"/>
      <c r="J64" s="175"/>
      <c r="K64" s="175">
        <f>'将来負担比率（分子）の構造'!L$43</f>
        <v>2566</v>
      </c>
      <c r="L64" s="175"/>
      <c r="M64" s="175"/>
      <c r="N64" s="175">
        <f>'将来負担比率（分子）の構造'!M$43</f>
        <v>2465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19</v>
      </c>
      <c r="L65" s="175"/>
      <c r="M65" s="175"/>
      <c r="N65" s="175" t="str">
        <f>'将来負担比率（分子）の構造'!M$42</f>
        <v>-</v>
      </c>
      <c r="O65" s="175"/>
      <c r="P65" s="175"/>
    </row>
    <row r="66" spans="1:16" x14ac:dyDescent="0.2">
      <c r="A66" s="175" t="s">
        <v>31</v>
      </c>
      <c r="B66" s="175">
        <f>'将来負担比率（分子）の構造'!I$41</f>
        <v>9765</v>
      </c>
      <c r="C66" s="175"/>
      <c r="D66" s="175"/>
      <c r="E66" s="175">
        <f>'将来負担比率（分子）の構造'!J$41</f>
        <v>10010</v>
      </c>
      <c r="F66" s="175"/>
      <c r="G66" s="175"/>
      <c r="H66" s="175">
        <f>'将来負担比率（分子）の構造'!K$41</f>
        <v>10071</v>
      </c>
      <c r="I66" s="175"/>
      <c r="J66" s="175"/>
      <c r="K66" s="175">
        <f>'将来負担比率（分子）の構造'!L$41</f>
        <v>10919</v>
      </c>
      <c r="L66" s="175"/>
      <c r="M66" s="175"/>
      <c r="N66" s="175">
        <f>'将来負担比率（分子）の構造'!M$41</f>
        <v>10348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2272</v>
      </c>
      <c r="C72" s="179">
        <f>基金残高に係る経年分析!G55</f>
        <v>2713</v>
      </c>
      <c r="D72" s="179">
        <f>基金残高に係る経年分析!H55</f>
        <v>2717</v>
      </c>
    </row>
    <row r="73" spans="1:16" x14ac:dyDescent="0.2">
      <c r="A73" s="178" t="s">
        <v>74</v>
      </c>
      <c r="B73" s="179">
        <f>基金残高に係る経年分析!F56</f>
        <v>353</v>
      </c>
      <c r="C73" s="179">
        <f>基金残高に係る経年分析!G56</f>
        <v>353</v>
      </c>
      <c r="D73" s="179">
        <f>基金残高に係る経年分析!H56</f>
        <v>353</v>
      </c>
    </row>
    <row r="74" spans="1:16" x14ac:dyDescent="0.2">
      <c r="A74" s="178" t="s">
        <v>75</v>
      </c>
      <c r="B74" s="179">
        <f>基金残高に係る経年分析!F57</f>
        <v>2865</v>
      </c>
      <c r="C74" s="179">
        <f>基金残高に係る経年分析!G57</f>
        <v>2888</v>
      </c>
      <c r="D74" s="179">
        <f>基金残高に係る経年分析!H57</f>
        <v>3270</v>
      </c>
    </row>
  </sheetData>
  <sheetProtection algorithmName="SHA-512" hashValue="LzD+J/hiJMFsgb3FKhGdAqtvFlpgBNg15b1wtn9qmqSUkfMttnwEDSc1ZQslc6hu5OOhnamsSW/7lXMs65Ip7w==" saltValue="jT9KRqfOIUh6USHh0z2i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2025-03-12T08:39:01Z</cp:lastPrinted>
  <dcterms:created xsi:type="dcterms:W3CDTF">2025-02-19T04:27:51Z</dcterms:created>
  <dcterms:modified xsi:type="dcterms:W3CDTF">2025-03-21T01:46:20Z</dcterms:modified>
  <cp:category/>
</cp:coreProperties>
</file>