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H_財政\１　R6研修生1（交付税上席）\02_後期(米田)\10_R5決算カード・財政状況資料集\01_財政状況資料集\05 _HP公表用データ\"/>
    </mc:Choice>
  </mc:AlternateContent>
  <xr:revisionPtr revIDLastSave="0" documentId="13_ncr:1_{F6C8F6ED-B485-4A2D-909B-35E147D1C490}" xr6:coauthVersionLast="47" xr6:coauthVersionMax="47" xr10:uidLastSave="{00000000-0000-0000-0000-000000000000}"/>
  <bookViews>
    <workbookView xWindow="-27610" yWindow="460" windowWidth="25740" windowHeight="15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9" r:id="rId5"/>
    <sheet name="経常経費分析表（人件費・公債費・普通建設事業費の分析）" sheetId="15" r:id="rId6"/>
    <sheet name="性質別歳出決算分析表（住民一人当たりのコスト）" sheetId="20" r:id="rId7"/>
    <sheet name="目的別歳出決算分析表（住民一人当たりのコスト）" sheetId="21" r:id="rId8"/>
    <sheet name="実質収支比率等に係る経年分析" sheetId="22" r:id="rId9"/>
    <sheet name="連結実質赤字比率に係る赤字・黒字の構成分析" sheetId="23" r:id="rId10"/>
    <sheet name="実質公債費比率（分子）の構造" sheetId="24" r:id="rId11"/>
    <sheet name="将来負担比率（分子）の構造" sheetId="25" r:id="rId12"/>
    <sheet name="基金残高に係る経年分析" sheetId="26" r:id="rId13"/>
    <sheet name="データシート" sheetId="9" state="hidden" r:id="rId14"/>
  </sheets>
  <externalReferences>
    <externalReference r:id="rId15"/>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<sst xmlns="http://schemas.openxmlformats.org/spreadsheetml/2006/main" count="1135" uniqueCount="559">
  <si>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</si>
  <si>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</si>
  <si>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</si>
  <si>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</si>
  <si>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</si>
  <si>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</si>
  <si>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</si>
  <si>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</si>
  <si>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</si>
  <si>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</si>
  <si>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</si>
  <si>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</si>
  <si>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</si>
  <si>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</si>
  <si>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</si>
  <si>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</si>
  <si>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</si>
  <si>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</si>
  <si>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</si>
  <si>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</si>
  <si>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</si>
  <si>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</si>
  <si>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</si>
  <si>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</si>
  <si>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</si>
  <si>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</si>
  <si>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</si>
  <si>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</si>
  <si>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</si>
  <si>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</si>
  <si>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</si>
  <si>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</si>
  <si>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</si>
  <si>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</si>
  <si>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</si>
  <si>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</si>
  <si>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</si>
  <si>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</si>
  <si>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</si>
  <si>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</si>
  <si>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</si>
  <si>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</si>
  <si>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</si>
  <si>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</si>
  <si>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</si>
  <si>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</si>
  <si>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</si>
  <si>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</si>
  <si>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</si>
  <si>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</si>
  <si>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</si>
  <si>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</si>
  <si>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</si>
  <si>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</si>
  <si>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</si>
  <si>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</si>
  <si>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</si>
  <si>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</si>
  <si>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</si>
  <si>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</si>
  <si>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</si>
  <si>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</si>
  <si>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</si>
  <si>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</si>
  <si>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</si>
  <si>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</si>
  <si>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</si>
  <si>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</si>
  <si>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</si>
  <si>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</si>
  <si>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</si>
  <si>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</si>
  <si>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</si>
  <si>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</si>
  <si>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</si>
  <si>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</si>
  <si>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</si>
  <si>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</si>
  <si>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</si>
  <si>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</si>
  <si>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</si>
  <si>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</si>
  <si>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</si>
  <si>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</si>
  <si>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</si>
  <si>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</si>
  <si>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</si>
  <si>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</si>
  <si>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</si>
  <si>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</si>
  <si>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</si>
  <si>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</si>
  <si>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</si>
  <si>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</si>
  <si>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北島町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</si>
  <si>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</si>
  <si>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</si>
  <si>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</si>
  <si>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</si>
  <si>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</si>
  <si>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</si>
  <si>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</si>
  <si>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</si>
  <si>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</si>
  <si>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</si>
  <si>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</si>
  <si>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</si>
  <si>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</si>
  <si>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</si>
  <si>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</si>
  <si>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</si>
  <si>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</si>
  <si>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</si>
  <si>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</si>
  <si>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</si>
  <si>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</si>
  <si>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</si>
  <si>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</si>
  <si>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</si>
  <si>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</si>
  <si>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</si>
  <si>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</si>
  <si>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</si>
  <si>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</si>
  <si>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</si>
  <si>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</si>
  <si>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</si>
  <si>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</si>
  <si>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</si>
  <si>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</si>
  <si>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</si>
  <si>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</si>
  <si>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</si>
  <si>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</si>
  <si>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</si>
  <si>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</si>
  <si>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</si>
  <si>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</si>
  <si>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</si>
  <si>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</si>
  <si>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</si>
  <si>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</si>
  <si>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</si>
  <si>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</si>
  <si>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</si>
  <si>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</si>
  <si>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</si>
  <si>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</si>
  <si>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</si>
  <si>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</si>
  <si>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</si>
  <si>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</si>
  <si>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</si>
  <si>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</si>
  <si>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</si>
  <si>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</si>
  <si>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</si>
  <si>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</si>
  <si>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</si>
  <si>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</si>
  <si>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</si>
  <si>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</si>
  <si>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</si>
  <si>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</si>
  <si>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</si>
  <si>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</si>
  <si>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</si>
  <si>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</si>
  <si>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</si>
  <si>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</si>
  <si>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</si>
  <si>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</si>
  <si>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</si>
  <si>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</si>
  <si>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</si>
  <si>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</si>
  <si>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</si>
  <si>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</si>
  <si>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</si>
  <si>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</si>
  <si>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</si>
  <si>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</si>
  <si>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</si>
  <si>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</si>
  <si>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</si>
  <si>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</si>
  <si>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</si>
  <si>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</si>
  <si>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</si>
  <si>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</si>
  <si>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</si>
  <si>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</si>
  <si>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</si>
  <si>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</si>
  <si>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</si>
  <si>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</si>
  <si>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</si>
  <si>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</si>
  <si>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</si>
  <si>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</si>
  <si>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</si>
  <si>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</si>
  <si>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徳島県北島町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</si>
  <si>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</si>
  <si>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</si>
  <si>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</si>
  <si>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</si>
  <si>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</si>
  <si>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</si>
  <si>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</si>
  <si>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</si>
  <si>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</si>
  <si>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</si>
  <si>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</si>
  <si>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</si>
  <si>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</si>
  <si>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</si>
  <si>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</si>
  <si>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</si>
  <si>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</si>
  <si>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</si>
  <si>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</si>
  <si>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</si>
  <si>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</si>
  <si>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</si>
  <si>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</si>
  <si>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</si>
  <si>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</si>
  <si>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</si>
  <si>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</si>
  <si>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</si>
  <si>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</si>
  <si>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</si>
  <si>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</si>
  <si>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</si>
  <si>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</si>
  <si>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</si>
  <si>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</si>
  <si>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</si>
  <si>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</si>
  <si>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</si>
  <si>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</si>
  <si>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</si>
  <si>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</si>
  <si>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</si>
  <si>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</si>
  <si>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</si>
  <si>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</si>
  <si>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</si>
  <si>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</si>
  <si>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</si>
  <si>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</si>
  <si>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</si>
  <si>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</si>
  <si>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</si>
  <si>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</si>
  <si>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</si>
  <si>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</si>
  <si>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</si>
  <si>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</si>
  <si>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</si>
  <si>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</si>
  <si>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</si>
  <si>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</si>
  <si>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</si>
  <si>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</si>
  <si>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</si>
  <si>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</si>
  <si>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</si>
  <si>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</si>
  <si>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</si>
  <si>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</si>
  <si>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</si>
  <si>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</si>
  <si>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</si>
  <si>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</si>
  <si>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</si>
  <si>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</si>
  <si>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</si>
  <si>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</si>
  <si>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</si>
  <si>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</si>
  <si>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</si>
  <si>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</si>
  <si>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</si>
  <si>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</si>
  <si>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</si>
  <si>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</si>
  <si>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</si>
  <si>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</si>
  <si>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</si>
  <si>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</si>
  <si>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</si>
  <si>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</si>
  <si>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</si>
  <si>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</si>
  <si>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</si>
  <si>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</si>
  <si>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</si>
  <si>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</si>
  <si>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</si>
  <si>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</si>
  <si>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</si>
  <si>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</si>
  <si>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</si>
  <si>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</si>
  <si>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</si>
  <si>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</si>
  <si>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</si>
  <si>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</si>
  <si>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</si>
  <si>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</si>
  <si>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</si>
  <si>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</si>
  <si>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</si>
  <si>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</si>
  <si>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</si>
  <si>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</si>
  <si>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</si>
  <si>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</si>
  <si>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</si>
  <si>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</si>
  <si>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</si>
  <si>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</si>
  <si>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</si>
  <si>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</si>
  <si>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</si>
  <si>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</si>
  <si>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</si>
  <si>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</si>
  <si>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</si>
  <si>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</si>
  <si>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</si>
  <si>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</si>
  <si>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</si>
  <si>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</si>
  <si>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</si>
  <si>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</si>
  <si>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</si>
  <si>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</si>
  <si>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</si>
  <si>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</si>
  <si>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</si>
  <si>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</si>
  <si>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</si>
  <si>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</si>
  <si>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</si>
  <si>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</si>
  <si>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</si>
  <si>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</si>
  <si>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</si>
  <si>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</si>
  <si>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</si>
  <si>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徳島県北島町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</si>
  <si>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</si>
  <si>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</si>
  <si>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</si>
  <si>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</si>
  <si>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</si>
  <si>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</si>
  <si>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</si>
  <si>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</si>
  <si>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</si>
  <si>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</si>
  <si>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</si>
  <si>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</si>
  <si>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</si>
  <si>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</si>
  <si>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</si>
  <si>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</si>
  <si>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</si>
  <si>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</si>
  <si>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</si>
  <si>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</si>
  <si>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</si>
  <si>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</si>
  <si>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</si>
  <si>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</si>
  <si>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</si>
  <si>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</si>
  <si>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</si>
  <si>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</si>
  <si>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</si>
  <si>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</si>
  <si>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</si>
  <si>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</si>
  <si>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</si>
  <si>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北島町国民健康保険（保険事業勘定）特別会計</t>
    <phoneticPr fontId="5"/>
  </si>
  <si>
    <t>北島町介護保険（保険事業勘定）特別会計</t>
    <phoneticPr fontId="5"/>
  </si>
  <si>
    <t>北島町後期高齢者医療特別会計</t>
    <phoneticPr fontId="5"/>
  </si>
  <si>
    <t>北島町介護保険（サービス事業勘定）特別会計</t>
    <phoneticPr fontId="5"/>
  </si>
  <si>
    <t>北島町水道事業会計</t>
    <phoneticPr fontId="5"/>
  </si>
  <si>
    <t>法適用企業</t>
    <phoneticPr fontId="5"/>
  </si>
  <si>
    <t>北島町公共下水道事業会計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</si>
  <si>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</si>
  <si>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</si>
  <si>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</si>
  <si>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</si>
  <si>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</si>
  <si>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</si>
  <si>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</si>
  <si>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</si>
  <si>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</si>
  <si>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</si>
  <si>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</si>
  <si>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</si>
  <si>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</si>
  <si>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</si>
  <si>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</si>
  <si>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</si>
  <si>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</si>
  <si>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</si>
  <si>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</si>
  <si>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</si>
  <si>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</si>
  <si>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</si>
  <si>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</si>
  <si>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</si>
  <si>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</si>
  <si>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</si>
  <si>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</si>
  <si>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</si>
  <si>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</si>
  <si>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</si>
  <si>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</si>
  <si>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</si>
  <si>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</si>
  <si>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</si>
  <si>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</si>
  <si>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</si>
  <si>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</si>
  <si>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</si>
  <si>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</si>
  <si>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</si>
  <si>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</si>
  <si>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</si>
  <si>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</si>
  <si>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</si>
  <si>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</si>
  <si>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</si>
  <si>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</si>
  <si>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</si>
  <si>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</si>
  <si>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</si>
  <si>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</si>
  <si>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</si>
  <si>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</si>
  <si>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</si>
  <si>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</si>
  <si>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</si>
  <si>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</si>
  <si>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</si>
  <si>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</si>
  <si>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</si>
  <si>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</si>
  <si>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</si>
  <si>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</si>
  <si>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</si>
  <si>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</si>
  <si>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</si>
  <si>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</si>
  <si>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</si>
  <si>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</si>
  <si>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</si>
  <si>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</si>
  <si>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</si>
  <si>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</si>
  <si>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</si>
  <si>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</si>
  <si>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</si>
  <si>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</si>
  <si>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</si>
  <si>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</si>
  <si>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</si>
  <si>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</si>
  <si>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</si>
  <si>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</si>
  <si>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</si>
  <si>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</si>
  <si>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</si>
  <si>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</si>
  <si>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</si>
  <si>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</si>
  <si>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</si>
  <si>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</si>
  <si>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</si>
  <si>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</si>
  <si>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</si>
  <si>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</si>
  <si>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</si>
  <si>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</si>
  <si>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</si>
  <si>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</si>
  <si>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</si>
  <si>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</si>
  <si>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</si>
  <si>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</si>
  <si>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</si>
  <si>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</si>
  <si>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</si>
  <si>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</si>
  <si>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</si>
  <si>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</si>
  <si>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</si>
  <si>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</si>
  <si>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</si>
  <si>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</si>
  <si>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</si>
  <si>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</si>
  <si>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</si>
  <si>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</si>
  <si>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</si>
  <si>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</si>
  <si>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</si>
  <si>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</si>
  <si>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</si>
  <si>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</si>
  <si>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</si>
  <si>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</si>
  <si>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</si>
  <si>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</si>
  <si>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</si>
  <si>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</si>
  <si>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</si>
  <si>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</si>
  <si>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</si>
  <si>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</si>
  <si>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</si>
  <si>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</si>
  <si>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1.09</t>
  </si>
  <si>
    <t>北島町水道事業会計</t>
  </si>
  <si>
    <t>北島町国民健康保険（保険事業勘定）特別会計</t>
  </si>
  <si>
    <t>北島町介護保険（保険事業勘定）特別会計</t>
  </si>
  <si>
    <t>一般会計</t>
  </si>
  <si>
    <t>北島町公共下水道事業会計</t>
  </si>
  <si>
    <t>北島町後期高齢者医療特別会計</t>
  </si>
  <si>
    <t>北島町介護保険（サービス事業勘定）特別会計</t>
  </si>
  <si>
    <t>その他会計（赤字）</t>
  </si>
  <si>
    <t>その他会計（黒字）</t>
  </si>
  <si>
    <t>R01</t>
    <phoneticPr fontId="5"/>
  </si>
  <si>
    <t>R02</t>
    <phoneticPr fontId="5"/>
  </si>
  <si>
    <t>R03</t>
    <phoneticPr fontId="5"/>
  </si>
  <si>
    <t>R04</t>
    <phoneticPr fontId="5"/>
  </si>
  <si>
    <t>R05</t>
    <phoneticPr fontId="5"/>
  </si>
  <si>
    <t>徳島県市町村議会議員公務災害補償等組合</t>
    <rPh sb="0" eb="2">
      <t>トクシマ</t>
    </rPh>
    <rPh sb="2" eb="3">
      <t>ケン</t>
    </rPh>
    <rPh sb="3" eb="6">
      <t>シチョウソン</t>
    </rPh>
    <rPh sb="6" eb="8">
      <t>ギカイ</t>
    </rPh>
    <rPh sb="8" eb="10">
      <t>ギイン</t>
    </rPh>
    <rPh sb="10" eb="12">
      <t>コウム</t>
    </rPh>
    <rPh sb="12" eb="14">
      <t>サイガイ</t>
    </rPh>
    <rPh sb="14" eb="16">
      <t>ホショウ</t>
    </rPh>
    <rPh sb="16" eb="17">
      <t>ナド</t>
    </rPh>
    <rPh sb="17" eb="19">
      <t>クミアイ</t>
    </rPh>
    <phoneticPr fontId="2"/>
  </si>
  <si>
    <t>徳島県市町村総合事務組合　（一般会計）</t>
  </si>
  <si>
    <t>徳島県市町村総合事務組合　（徳島滞納整理機構特別会計）</t>
  </si>
  <si>
    <t>板野東部青少年育成センター組合</t>
  </si>
  <si>
    <t>板野東部消防組合</t>
  </si>
  <si>
    <t>松茂町ほか二町競艇事業組合</t>
  </si>
  <si>
    <t>徳島県後期高齢者医療広域連合（一般会計）</t>
  </si>
  <si>
    <t>徳島県後期高齢者医療広域連合（後期高齢者医療事業会計）</t>
  </si>
  <si>
    <t>北島町労働者福祉協会</t>
  </si>
  <si>
    <t>北島町土地開発公社</t>
  </si>
  <si>
    <t>北島町公共施設等整備基金</t>
    <rPh sb="0" eb="3">
      <t>キタジマチョウ</t>
    </rPh>
    <rPh sb="3" eb="5">
      <t>コウキョウ</t>
    </rPh>
    <rPh sb="5" eb="7">
      <t>シセツ</t>
    </rPh>
    <rPh sb="7" eb="8">
      <t>トウ</t>
    </rPh>
    <rPh sb="8" eb="10">
      <t>セイビ</t>
    </rPh>
    <rPh sb="10" eb="12">
      <t>キキン</t>
    </rPh>
    <phoneticPr fontId="5"/>
  </si>
  <si>
    <t>北島町職員退職手当基金</t>
    <rPh sb="0" eb="3">
      <t>キタジマチョウ</t>
    </rPh>
    <rPh sb="3" eb="5">
      <t>ショクイン</t>
    </rPh>
    <rPh sb="5" eb="7">
      <t>タイショク</t>
    </rPh>
    <rPh sb="7" eb="9">
      <t>テアテ</t>
    </rPh>
    <rPh sb="9" eb="11">
      <t>キキン</t>
    </rPh>
    <phoneticPr fontId="2"/>
  </si>
  <si>
    <t>労働者福祉施設改築基金</t>
    <rPh sb="0" eb="3">
      <t>ロウドウシャ</t>
    </rPh>
    <rPh sb="3" eb="5">
      <t>フクシ</t>
    </rPh>
    <rPh sb="5" eb="7">
      <t>シセツ</t>
    </rPh>
    <rPh sb="7" eb="9">
      <t>カイチク</t>
    </rPh>
    <rPh sb="9" eb="11">
      <t>キキン</t>
    </rPh>
    <phoneticPr fontId="2"/>
  </si>
  <si>
    <t>災害対策基金</t>
    <rPh sb="0" eb="2">
      <t>サイガイ</t>
    </rPh>
    <rPh sb="2" eb="4">
      <t>タイサク</t>
    </rPh>
    <rPh sb="4" eb="6">
      <t>キキン</t>
    </rPh>
    <phoneticPr fontId="2"/>
  </si>
  <si>
    <t>教育振興基金</t>
    <rPh sb="0" eb="2">
      <t>キョウイク</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</si>
</sst>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4137-47F4-9C68-FE6F4FE7D8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28969</c:v>
                </c:pt>
                <c:pt idx="1">
                  <c:v>69662</c:v>
                </c:pt>
                <c:pt idx="2">
                  <c:v>33120</c:v>
                </c:pt>
                <c:pt idx="3">
                  <c:v>22694</c:v>
                </c:pt>
                <c:pt idx="4">
                  <c:v>24409</c:v>
                </c:pt>
              </c:numCache>
            </c:numRef>
          </c:val>
          <c:smooth val="0"/>
          <c:extLst>
            <c:ext xmlns:c16="http://schemas.microsoft.com/office/drawing/2014/chart" uri="{C3380CC4-5D6E-409C-BE32-E72D297353CC}">
              <c16:uniqueId val="{00000001-4137-47F4-9C68-FE6F4FE7D8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4.82</c:v>
                </c:pt>
                <c:pt idx="1">
                  <c:v>3.43</c:v>
                </c:pt>
                <c:pt idx="2">
                  <c:v>9.43</c:v>
                </c:pt>
                <c:pt idx="3">
                  <c:v>8.23</c:v>
                </c:pt>
                <c:pt idx="4">
                  <c:v>2.84</c:v>
                </c:pt>
              </c:numCache>
            </c:numRef>
          </c:val>
          <c:extLst>
            <c:ext xmlns:c16="http://schemas.microsoft.com/office/drawing/2014/chart" uri="{C3380CC4-5D6E-409C-BE32-E72D297353CC}">
              <c16:uniqueId val="{00000000-C630-444B-888A-EE49C2BDF91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58.83</c:v>
                </c:pt>
                <c:pt idx="1">
                  <c:v>57.7</c:v>
                </c:pt>
                <c:pt idx="2">
                  <c:v>58.55</c:v>
                </c:pt>
                <c:pt idx="3">
                  <c:v>63.84</c:v>
                </c:pt>
                <c:pt idx="4">
                  <c:v>64.95</c:v>
                </c:pt>
              </c:numCache>
            </c:numRef>
          </c:val>
          <c:extLst>
            <c:ext xmlns:c16="http://schemas.microsoft.com/office/drawing/2014/chart" uri="{C3380CC4-5D6E-409C-BE32-E72D297353CC}">
              <c16:uniqueId val="{00000001-C630-444B-888A-EE49C2BDF91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4.45</c:v>
                </c:pt>
                <c:pt idx="1">
                  <c:v>1.1599999999999999</c:v>
                </c:pt>
                <c:pt idx="2">
                  <c:v>11.56</c:v>
                </c:pt>
                <c:pt idx="3">
                  <c:v>2.4500000000000002</c:v>
                </c:pt>
                <c:pt idx="4">
                  <c:v>-1.0900000000000001</c:v>
                </c:pt>
              </c:numCache>
            </c:numRef>
          </c:val>
          <c:smooth val="0"/>
          <c:extLst>
            <c:ext xmlns:c16="http://schemas.microsoft.com/office/drawing/2014/chart" uri="{C3380CC4-5D6E-409C-BE32-E72D297353CC}">
              <c16:uniqueId val="{00000002-C630-444B-888A-EE49C2BDF91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1E3-4237-A505-ACEDB85718D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E3-4237-A505-ACEDB85718D8}"/>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1E3-4237-A505-ACEDB85718D8}"/>
            </c:ext>
          </c:extLst>
        </c:ser>
        <c:ser>
          <c:idx val="3"/>
          <c:order val="3"/>
          <c:tx>
            <c:strRef>
              <c:f>[1]データシート!$A$30</c:f>
              <c:strCache>
                <c:ptCount val="1"/>
                <c:pt idx="0">
                  <c:v>北島町介護保険（サービス事業勘定）特別会計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#N/A</c:v>
                </c:pt>
                <c:pt idx="1">
                  <c:v>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01E3-4237-A505-ACEDB85718D8}"/>
            </c:ext>
          </c:extLst>
        </c:ser>
        <c:ser>
          <c:idx val="4"/>
          <c:order val="4"/>
          <c:tx>
            <c:strRef>
              <c:f>[1]データシート!$A$31</c:f>
              <c:strCache>
                <c:ptCount val="1"/>
                <c:pt idx="0">
                  <c:v>北島町後期高齢者医療特別会計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0.23</c:v>
                </c:pt>
                <c:pt idx="2">
                  <c:v>#N/A</c:v>
                </c:pt>
                <c:pt idx="3">
                  <c:v>0.23</c:v>
                </c:pt>
                <c:pt idx="4">
                  <c:v>#N/A</c:v>
                </c:pt>
                <c:pt idx="5">
                  <c:v>0.19</c:v>
                </c:pt>
                <c:pt idx="6">
                  <c:v>#N/A</c:v>
                </c:pt>
                <c:pt idx="7">
                  <c:v>0.24</c:v>
                </c:pt>
                <c:pt idx="8">
                  <c:v>#N/A</c:v>
                </c:pt>
                <c:pt idx="9">
                  <c:v>0.22</c:v>
                </c:pt>
              </c:numCache>
            </c:numRef>
          </c:val>
          <c:extLst>
            <c:ext xmlns:c16="http://schemas.microsoft.com/office/drawing/2014/chart" uri="{C3380CC4-5D6E-409C-BE32-E72D297353CC}">
              <c16:uniqueId val="{00000004-01E3-4237-A505-ACEDB85718D8}"/>
            </c:ext>
          </c:extLst>
        </c:ser>
        <c:ser>
          <c:idx val="5"/>
          <c:order val="5"/>
          <c:tx>
            <c:strRef>
              <c:f>[1]データシート!$A$32</c:f>
              <c:strCache>
                <c:ptCount val="1"/>
                <c:pt idx="0">
                  <c:v>北島町公共下水道事業会計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2.25</c:v>
                </c:pt>
                <c:pt idx="2">
                  <c:v>#N/A</c:v>
                </c:pt>
                <c:pt idx="3">
                  <c:v>2.1800000000000002</c:v>
                </c:pt>
                <c:pt idx="4">
                  <c:v>#N/A</c:v>
                </c:pt>
                <c:pt idx="5">
                  <c:v>2.15</c:v>
                </c:pt>
                <c:pt idx="6">
                  <c:v>#N/A</c:v>
                </c:pt>
                <c:pt idx="7">
                  <c:v>2.16</c:v>
                </c:pt>
                <c:pt idx="8">
                  <c:v>#N/A</c:v>
                </c:pt>
                <c:pt idx="9">
                  <c:v>1.89</c:v>
                </c:pt>
              </c:numCache>
            </c:numRef>
          </c:val>
          <c:extLst>
            <c:ext xmlns:c16="http://schemas.microsoft.com/office/drawing/2014/chart" uri="{C3380CC4-5D6E-409C-BE32-E72D297353CC}">
              <c16:uniqueId val="{00000005-01E3-4237-A505-ACEDB85718D8}"/>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4.82</c:v>
                </c:pt>
                <c:pt idx="2">
                  <c:v>#N/A</c:v>
                </c:pt>
                <c:pt idx="3">
                  <c:v>3.42</c:v>
                </c:pt>
                <c:pt idx="4">
                  <c:v>#N/A</c:v>
                </c:pt>
                <c:pt idx="5">
                  <c:v>9.43</c:v>
                </c:pt>
                <c:pt idx="6">
                  <c:v>#N/A</c:v>
                </c:pt>
                <c:pt idx="7">
                  <c:v>8.23</c:v>
                </c:pt>
                <c:pt idx="8">
                  <c:v>#N/A</c:v>
                </c:pt>
                <c:pt idx="9">
                  <c:v>2.84</c:v>
                </c:pt>
              </c:numCache>
            </c:numRef>
          </c:val>
          <c:extLst>
            <c:ext xmlns:c16="http://schemas.microsoft.com/office/drawing/2014/chart" uri="{C3380CC4-5D6E-409C-BE32-E72D297353CC}">
              <c16:uniqueId val="{00000006-01E3-4237-A505-ACEDB85718D8}"/>
            </c:ext>
          </c:extLst>
        </c:ser>
        <c:ser>
          <c:idx val="7"/>
          <c:order val="7"/>
          <c:tx>
            <c:strRef>
              <c:f>[1]データシート!$A$34</c:f>
              <c:strCache>
                <c:ptCount val="1"/>
                <c:pt idx="0">
                  <c:v>北島町介護保険（保険事業勘定）特別会計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3.51</c:v>
                </c:pt>
                <c:pt idx="2">
                  <c:v>#N/A</c:v>
                </c:pt>
                <c:pt idx="3">
                  <c:v>2.87</c:v>
                </c:pt>
                <c:pt idx="4">
                  <c:v>#N/A</c:v>
                </c:pt>
                <c:pt idx="5">
                  <c:v>3.75</c:v>
                </c:pt>
                <c:pt idx="6">
                  <c:v>#N/A</c:v>
                </c:pt>
                <c:pt idx="7">
                  <c:v>4.12</c:v>
                </c:pt>
                <c:pt idx="8">
                  <c:v>#N/A</c:v>
                </c:pt>
                <c:pt idx="9">
                  <c:v>3.17</c:v>
                </c:pt>
              </c:numCache>
            </c:numRef>
          </c:val>
          <c:extLst>
            <c:ext xmlns:c16="http://schemas.microsoft.com/office/drawing/2014/chart" uri="{C3380CC4-5D6E-409C-BE32-E72D297353CC}">
              <c16:uniqueId val="{00000007-01E3-4237-A505-ACEDB85718D8}"/>
            </c:ext>
          </c:extLst>
        </c:ser>
        <c:ser>
          <c:idx val="8"/>
          <c:order val="8"/>
          <c:tx>
            <c:strRef>
              <c:f>[1]データシート!$A$35</c:f>
              <c:strCache>
                <c:ptCount val="1"/>
                <c:pt idx="0">
                  <c:v>北島町国民健康保険（保険事業勘定）特別会計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2.44</c:v>
                </c:pt>
                <c:pt idx="2">
                  <c:v>#N/A</c:v>
                </c:pt>
                <c:pt idx="3">
                  <c:v>2.4300000000000002</c:v>
                </c:pt>
                <c:pt idx="4">
                  <c:v>#N/A</c:v>
                </c:pt>
                <c:pt idx="5">
                  <c:v>2.35</c:v>
                </c:pt>
                <c:pt idx="6">
                  <c:v>#N/A</c:v>
                </c:pt>
                <c:pt idx="7">
                  <c:v>3.25</c:v>
                </c:pt>
                <c:pt idx="8">
                  <c:v>#N/A</c:v>
                </c:pt>
                <c:pt idx="9">
                  <c:v>3.29</c:v>
                </c:pt>
              </c:numCache>
            </c:numRef>
          </c:val>
          <c:extLst>
            <c:ext xmlns:c16="http://schemas.microsoft.com/office/drawing/2014/chart" uri="{C3380CC4-5D6E-409C-BE32-E72D297353CC}">
              <c16:uniqueId val="{00000008-01E3-4237-A505-ACEDB85718D8}"/>
            </c:ext>
          </c:extLst>
        </c:ser>
        <c:ser>
          <c:idx val="9"/>
          <c:order val="9"/>
          <c:tx>
            <c:strRef>
              <c:f>[1]データシート!$A$36</c:f>
              <c:strCache>
                <c:ptCount val="1"/>
                <c:pt idx="0">
                  <c:v>北島町水道事業会計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13.05</c:v>
                </c:pt>
                <c:pt idx="2">
                  <c:v>#N/A</c:v>
                </c:pt>
                <c:pt idx="3">
                  <c:v>12.74</c:v>
                </c:pt>
                <c:pt idx="4">
                  <c:v>#N/A</c:v>
                </c:pt>
                <c:pt idx="5">
                  <c:v>11.92</c:v>
                </c:pt>
                <c:pt idx="6">
                  <c:v>#N/A</c:v>
                </c:pt>
                <c:pt idx="7">
                  <c:v>13.54</c:v>
                </c:pt>
                <c:pt idx="8">
                  <c:v>#N/A</c:v>
                </c:pt>
                <c:pt idx="9">
                  <c:v>13.62</c:v>
                </c:pt>
              </c:numCache>
            </c:numRef>
          </c:val>
          <c:extLst>
            <c:ext xmlns:c16="http://schemas.microsoft.com/office/drawing/2014/chart" uri="{C3380CC4-5D6E-409C-BE32-E72D297353CC}">
              <c16:uniqueId val="{00000009-01E3-4237-A505-ACEDB85718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480</c:v>
                </c:pt>
                <c:pt idx="5">
                  <c:v>439</c:v>
                </c:pt>
                <c:pt idx="8">
                  <c:v>433</c:v>
                </c:pt>
                <c:pt idx="11">
                  <c:v>431</c:v>
                </c:pt>
                <c:pt idx="14">
                  <c:v>437</c:v>
                </c:pt>
              </c:numCache>
            </c:numRef>
          </c:val>
          <c:extLst>
            <c:ext xmlns:c16="http://schemas.microsoft.com/office/drawing/2014/chart" uri="{C3380CC4-5D6E-409C-BE32-E72D297353CC}">
              <c16:uniqueId val="{00000000-D067-43F6-B3FF-6BFF838A4C3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67-43F6-B3FF-6BFF838A4C3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67-43F6-B3FF-6BFF838A4C3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43</c:v>
                </c:pt>
                <c:pt idx="3">
                  <c:v>43</c:v>
                </c:pt>
                <c:pt idx="6">
                  <c:v>43</c:v>
                </c:pt>
                <c:pt idx="9">
                  <c:v>46</c:v>
                </c:pt>
                <c:pt idx="12">
                  <c:v>47</c:v>
                </c:pt>
              </c:numCache>
            </c:numRef>
          </c:val>
          <c:extLst>
            <c:ext xmlns:c16="http://schemas.microsoft.com/office/drawing/2014/chart" uri="{C3380CC4-5D6E-409C-BE32-E72D297353CC}">
              <c16:uniqueId val="{00000003-D067-43F6-B3FF-6BFF838A4C3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103</c:v>
                </c:pt>
                <c:pt idx="3">
                  <c:v>108</c:v>
                </c:pt>
                <c:pt idx="6">
                  <c:v>113</c:v>
                </c:pt>
                <c:pt idx="9">
                  <c:v>110</c:v>
                </c:pt>
                <c:pt idx="12">
                  <c:v>114</c:v>
                </c:pt>
              </c:numCache>
            </c:numRef>
          </c:val>
          <c:extLst>
            <c:ext xmlns:c16="http://schemas.microsoft.com/office/drawing/2014/chart" uri="{C3380CC4-5D6E-409C-BE32-E72D297353CC}">
              <c16:uniqueId val="{00000004-D067-43F6-B3FF-6BFF838A4C3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67-43F6-B3FF-6BFF838A4C3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67-43F6-B3FF-6BFF838A4C3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547</c:v>
                </c:pt>
                <c:pt idx="3">
                  <c:v>524</c:v>
                </c:pt>
                <c:pt idx="6">
                  <c:v>521</c:v>
                </c:pt>
                <c:pt idx="9">
                  <c:v>564</c:v>
                </c:pt>
                <c:pt idx="12">
                  <c:v>604</c:v>
                </c:pt>
              </c:numCache>
            </c:numRef>
          </c:val>
          <c:extLst>
            <c:ext xmlns:c16="http://schemas.microsoft.com/office/drawing/2014/chart" uri="{C3380CC4-5D6E-409C-BE32-E72D297353CC}">
              <c16:uniqueId val="{00000007-D067-43F6-B3FF-6BFF838A4C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213</c:v>
                </c:pt>
                <c:pt idx="2">
                  <c:v>#N/A</c:v>
                </c:pt>
                <c:pt idx="3">
                  <c:v>#N/A</c:v>
                </c:pt>
                <c:pt idx="4">
                  <c:v>236</c:v>
                </c:pt>
                <c:pt idx="5">
                  <c:v>#N/A</c:v>
                </c:pt>
                <c:pt idx="6">
                  <c:v>#N/A</c:v>
                </c:pt>
                <c:pt idx="7">
                  <c:v>244</c:v>
                </c:pt>
                <c:pt idx="8">
                  <c:v>#N/A</c:v>
                </c:pt>
                <c:pt idx="9">
                  <c:v>#N/A</c:v>
                </c:pt>
                <c:pt idx="10">
                  <c:v>289</c:v>
                </c:pt>
                <c:pt idx="11">
                  <c:v>#N/A</c:v>
                </c:pt>
                <c:pt idx="12">
                  <c:v>#N/A</c:v>
                </c:pt>
                <c:pt idx="13">
                  <c:v>328</c:v>
                </c:pt>
                <c:pt idx="14">
                  <c:v>#N/A</c:v>
                </c:pt>
              </c:numCache>
            </c:numRef>
          </c:val>
          <c:smooth val="0"/>
          <c:extLst>
            <c:ext xmlns:c16="http://schemas.microsoft.com/office/drawing/2014/chart" uri="{C3380CC4-5D6E-409C-BE32-E72D297353CC}">
              <c16:uniqueId val="{00000008-D067-43F6-B3FF-6BFF838A4C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5429</c:v>
                </c:pt>
                <c:pt idx="5">
                  <c:v>5558</c:v>
                </c:pt>
                <c:pt idx="8">
                  <c:v>5608</c:v>
                </c:pt>
                <c:pt idx="11">
                  <c:v>5503</c:v>
                </c:pt>
                <c:pt idx="14">
                  <c:v>5563</c:v>
                </c:pt>
              </c:numCache>
            </c:numRef>
          </c:val>
          <c:extLst>
            <c:ext xmlns:c16="http://schemas.microsoft.com/office/drawing/2014/chart" uri="{C3380CC4-5D6E-409C-BE32-E72D297353CC}">
              <c16:uniqueId val="{00000000-73FC-455C-95A6-513BA0CD1BA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73</c:v>
                </c:pt>
                <c:pt idx="5">
                  <c:v>161</c:v>
                </c:pt>
                <c:pt idx="8">
                  <c:v>261</c:v>
                </c:pt>
                <c:pt idx="11">
                  <c:v>251</c:v>
                </c:pt>
                <c:pt idx="14">
                  <c:v>234</c:v>
                </c:pt>
              </c:numCache>
            </c:numRef>
          </c:val>
          <c:extLst>
            <c:ext xmlns:c16="http://schemas.microsoft.com/office/drawing/2014/chart" uri="{C3380CC4-5D6E-409C-BE32-E72D297353CC}">
              <c16:uniqueId val="{00000001-73FC-455C-95A6-513BA0CD1BA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5022</c:v>
                </c:pt>
                <c:pt idx="5">
                  <c:v>5247</c:v>
                </c:pt>
                <c:pt idx="8">
                  <c:v>5594</c:v>
                </c:pt>
                <c:pt idx="11">
                  <c:v>5727</c:v>
                </c:pt>
                <c:pt idx="14">
                  <c:v>6000</c:v>
                </c:pt>
              </c:numCache>
            </c:numRef>
          </c:val>
          <c:extLst>
            <c:ext xmlns:c16="http://schemas.microsoft.com/office/drawing/2014/chart" uri="{C3380CC4-5D6E-409C-BE32-E72D297353CC}">
              <c16:uniqueId val="{00000002-73FC-455C-95A6-513BA0CD1BA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FC-455C-95A6-513BA0CD1BA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FC-455C-95A6-513BA0CD1BA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FC-455C-95A6-513BA0CD1BA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480</c:v>
                </c:pt>
                <c:pt idx="3">
                  <c:v>469</c:v>
                </c:pt>
                <c:pt idx="6">
                  <c:v>459</c:v>
                </c:pt>
                <c:pt idx="9">
                  <c:v>430</c:v>
                </c:pt>
                <c:pt idx="12">
                  <c:v>405</c:v>
                </c:pt>
              </c:numCache>
            </c:numRef>
          </c:val>
          <c:extLst>
            <c:ext xmlns:c16="http://schemas.microsoft.com/office/drawing/2014/chart" uri="{C3380CC4-5D6E-409C-BE32-E72D297353CC}">
              <c16:uniqueId val="{00000006-73FC-455C-95A6-513BA0CD1BA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346</c:v>
                </c:pt>
                <c:pt idx="3">
                  <c:v>324</c:v>
                </c:pt>
                <c:pt idx="6">
                  <c:v>285</c:v>
                </c:pt>
                <c:pt idx="9">
                  <c:v>243</c:v>
                </c:pt>
                <c:pt idx="12">
                  <c:v>212</c:v>
                </c:pt>
              </c:numCache>
            </c:numRef>
          </c:val>
          <c:extLst>
            <c:ext xmlns:c16="http://schemas.microsoft.com/office/drawing/2014/chart" uri="{C3380CC4-5D6E-409C-BE32-E72D297353CC}">
              <c16:uniqueId val="{00000007-73FC-455C-95A6-513BA0CD1BA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2139</c:v>
                </c:pt>
                <c:pt idx="3">
                  <c:v>2206</c:v>
                </c:pt>
                <c:pt idx="6">
                  <c:v>2179</c:v>
                </c:pt>
                <c:pt idx="9">
                  <c:v>2208</c:v>
                </c:pt>
                <c:pt idx="12">
                  <c:v>2175</c:v>
                </c:pt>
              </c:numCache>
            </c:numRef>
          </c:val>
          <c:extLst>
            <c:ext xmlns:c16="http://schemas.microsoft.com/office/drawing/2014/chart" uri="{C3380CC4-5D6E-409C-BE32-E72D297353CC}">
              <c16:uniqueId val="{00000008-73FC-455C-95A6-513BA0CD1BA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3FC-455C-95A6-513BA0CD1BA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5705</c:v>
                </c:pt>
                <c:pt idx="3">
                  <c:v>6027</c:v>
                </c:pt>
                <c:pt idx="6">
                  <c:v>6455</c:v>
                </c:pt>
                <c:pt idx="9">
                  <c:v>6490</c:v>
                </c:pt>
                <c:pt idx="12">
                  <c:v>6475</c:v>
                </c:pt>
              </c:numCache>
            </c:numRef>
          </c:val>
          <c:extLst>
            <c:ext xmlns:c16="http://schemas.microsoft.com/office/drawing/2014/chart" uri="{C3380CC4-5D6E-409C-BE32-E72D297353CC}">
              <c16:uniqueId val="{0000000A-73FC-455C-95A6-513BA0CD1B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3FC-455C-95A6-513BA0CD1B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3160</c:v>
                </c:pt>
                <c:pt idx="1">
                  <c:v>3364</c:v>
                </c:pt>
                <c:pt idx="2">
                  <c:v>3581</c:v>
                </c:pt>
              </c:numCache>
            </c:numRef>
          </c:val>
          <c:extLst>
            <c:ext xmlns:c16="http://schemas.microsoft.com/office/drawing/2014/chart" uri="{C3380CC4-5D6E-409C-BE32-E72D297353CC}">
              <c16:uniqueId val="{00000000-6169-4621-AA64-E0E5F82E939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239</c:v>
                </c:pt>
                <c:pt idx="1">
                  <c:v>239</c:v>
                </c:pt>
                <c:pt idx="2">
                  <c:v>239</c:v>
                </c:pt>
              </c:numCache>
            </c:numRef>
          </c:val>
          <c:extLst>
            <c:ext xmlns:c16="http://schemas.microsoft.com/office/drawing/2014/chart" uri="{C3380CC4-5D6E-409C-BE32-E72D297353CC}">
              <c16:uniqueId val="{00000001-6169-4621-AA64-E0E5F82E939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1494</c:v>
                </c:pt>
                <c:pt idx="1">
                  <c:v>1504</c:v>
                </c:pt>
                <c:pt idx="2">
                  <c:v>1511</c:v>
                </c:pt>
              </c:numCache>
            </c:numRef>
          </c:val>
          <c:extLst>
            <c:ext xmlns:c16="http://schemas.microsoft.com/office/drawing/2014/chart" uri="{C3380CC4-5D6E-409C-BE32-E72D297353CC}">
              <c16:uniqueId val="{00000002-6169-4621-AA64-E0E5F82E93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87AC974-A4CB-4D26-81D8-4869D2EE778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7958B00-2D35-4B25-AC07-F9BCACF1772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F2A1676-CD4C-45CB-8681-213EF6CEB1B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95B67BD-7D31-4E37-8067-1F38BA876F0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1C8ECAD-C7E8-40A6-B911-866EB4F3930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8600CC0-54AB-4E48-903F-974D6B2F4AE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B484890-904F-4358-B0BC-0F60ED01CEE6}"/>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D0E7FA3-2470-46D5-BECB-7559C06D201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4115816-D544-480D-BE58-2C3041FA5E8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B2E72A1-DC3E-49E1-8C66-92AB719007B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23,680
23,512
8.74
9,555,958
9,349,265
156,673
5,513,878
6,474,598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30AE886-034A-4851-BBE7-F5713DB9AF9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48EEFB7-B242-42AC-8E6D-DADABA73D89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E4C2A95-DD07-485E-8009-2AD37A34A1C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400BD86-EB27-480E-94C1-A7924007EEC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878F782-C6F7-49BE-8A16-210B8B2B0F19}"/>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8962817-9F52-4105-9E87-522857F62C0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6D119FE-B902-40E3-B66F-37B01456FC0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49C80BE-522C-4558-9B52-640FB870B4A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1B4B95F-C9D8-4734-ADEA-22E68B82B23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FCB78D3-9F9F-4C98-A1CC-0B5B90AA92E4}"/>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0A2BDFA-8642-4B1C-B323-F6A9FDDA2F38}"/>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B951829-B711-442D-B9A6-A3354427CB7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C549801-43D6-4E13-97FF-74A17BA5456B}"/>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A52328C-F175-4F2B-8596-43ECC47FB45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97C2291-6207-444C-B24F-CEF2F6AC5D1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9F78F5A-4CA0-4EB1-9FBF-F017760C975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3449AD2-240B-4EA2-A1E3-3C7A674BC6B4}"/>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1C113C5-1988-4D56-BC2A-E3AAB229C80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E954FFFE-5D08-4549-843D-157CC4F7E602}"/>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7A5636E6-99B5-4843-94B7-E33FA2FCB70C}"/>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1439F4B6-8AFF-4445-8B4D-94B527617828}"/>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A75FF969-61F6-4514-9939-56C55A0812A1}"/>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DFED4EFE-03CB-4635-B369-830E4FD77438}"/>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7C63F49A-8A1D-4117-AD30-45038E544719}"/>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1BE7C62-8B5C-4158-96EA-FC6A7E1309F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328C89E-D433-4768-8AE8-D5BCB9DBFDA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55D32BF-01DE-4624-B64B-D786FC694148}"/>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0FA69FF-1806-4736-95DB-6D8173BD428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667946C-3BCF-4DCD-95F7-01C967DB9A1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E462CAC-DD28-46F6-842C-30095B63DDB6}"/>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C097520-7F70-41D3-9906-595F75D781C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4B7898C-66C6-4C81-910A-02AFE6865753}"/>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0CF2553-1080-45FB-AC1E-CAED32A2AB8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B26A498-3910-42E7-9131-C839FFE31B1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6375C92-EA42-4B85-9821-22470BDA92F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FACA204-C2C3-4E9F-BB77-07D6DF776DB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FB9CB97-E835-41CB-B48D-CB8B2C430757}"/>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従来より全国平均及び類似団体平均を上回っている。今後とも、町税の徴収強化や企業誘致により歳入確保に努めるとともに、行政の効率化を進めることで財政の健全化を図る。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01FEF23-AA9D-4CBA-A1CF-F2031C29F46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7CACD38-DACE-4D6C-B1F2-F17A121E64E7}"/>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E7FAA03-C899-4D1F-B89C-12ABEF8E7C8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BF4FAAC5-1FF1-4AD8-A463-9D084E73850E}"/>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2106EE95-0DBA-447F-9F77-589A6EC02F57}"/>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17312509-84FA-402F-854F-3B3F912132E4}"/>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BA1B2197-8FC0-45CF-9D53-7354A4D2ADCA}"/>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25105207-4EAF-428D-B154-6F26056EDDF7}"/>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374873E5-0352-4311-8011-C4BFF85B8B18}"/>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9C06BC34-1797-4F7D-AC29-B594A1708469}"/>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859812E1-3BB2-46D1-BACD-CCCB9768423A}"/>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EC4F5D30-CBFD-4443-9710-EABB4169F114}"/>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CE230E5D-33DE-4018-A69F-7D53688DC0A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BD317636-255F-4DD6-81A4-7DE6E84C127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8FD73A99-000C-4729-9326-ACF1E74477F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6C591DD9-F453-4623-A22B-1A23C1270DE8}"/>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B63A044C-7968-48B3-AD09-51151A67948A}"/>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5310AE99-5D4E-49CA-9A0A-F944E89B08ED}"/>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20144BAD-EFE5-41FD-9F1E-9D33978752A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706ADE27-3E65-4DF3-A903-630DD7323BD9}"/>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E79EC65-5391-4EF6-93D2-AA21EBA81895}"/>
            </a:ext>
          </a:extLst>
        </xdr:cNvPr>
        <xdr:cNvCxnSpPr/>
      </xdr:nvCxnSpPr>
      <xdr:spPr>
        <a:xfrm>
          <a:off x="4114800" y="71994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B6D73AC1-A429-45CA-8183-48F032D5E4AA}"/>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9D76550A-47F8-4A4A-B3EC-2C65942A0F06}"/>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170039</xdr:rowOff>
    </xdr:to>
    <xdr:cxnSp macro="">
      <xdr:nvCxnSpPr>
        <xdr:cNvPr id="72" name="直線コネクタ 71">
          <a:extLst>
            <a:ext uri="{FF2B5EF4-FFF2-40B4-BE49-F238E27FC236}">
              <a16:creationId xmlns:a16="http://schemas.microsoft.com/office/drawing/2014/main" id="{9181FD13-33EA-4C75-A20E-26B177DB7264}"/>
            </a:ext>
          </a:extLst>
        </xdr:cNvPr>
        <xdr:cNvCxnSpPr/>
      </xdr:nvCxnSpPr>
      <xdr:spPr>
        <a:xfrm>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3B69E748-3871-4A84-AEAA-F342701AADE2}"/>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B82FF3F9-4B15-4E92-88E4-3A8534997BF5}"/>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D6314A4C-0EC1-4A8D-B779-C3B735CBE9A7}"/>
            </a:ext>
          </a:extLst>
        </xdr:cNvPr>
        <xdr:cNvCxnSpPr/>
      </xdr:nvCxnSpPr>
      <xdr:spPr>
        <a:xfrm>
          <a:off x="2336800" y="71324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6482278D-1A5A-46D2-8B87-853E68401B33}"/>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3FF4FF57-7F0A-48F8-9C27-AD6C6678C301}"/>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103011</xdr:rowOff>
    </xdr:to>
    <xdr:cxnSp macro="">
      <xdr:nvCxnSpPr>
        <xdr:cNvPr id="78" name="直線コネクタ 77">
          <a:extLst>
            <a:ext uri="{FF2B5EF4-FFF2-40B4-BE49-F238E27FC236}">
              <a16:creationId xmlns:a16="http://schemas.microsoft.com/office/drawing/2014/main" id="{7BC3380C-59B9-4250-AC5F-2710060495CC}"/>
            </a:ext>
          </a:extLst>
        </xdr:cNvPr>
        <xdr:cNvCxnSpPr/>
      </xdr:nvCxnSpPr>
      <xdr:spPr>
        <a:xfrm>
          <a:off x="1447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123D91C1-59A2-4756-ACA7-B238112CB15A}"/>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557825C2-9826-40E5-B466-9C398D4337FF}"/>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38E419EA-0F4F-4DEE-B1D6-CA1B1B50183A}"/>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2D0E9A-3884-42D1-A43A-820128FFDCE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5513195-65DC-4CA1-BC2B-270D9E4FD06C}"/>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0B7B9F0-E6B5-4E89-8535-767E0E6B882D}"/>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BD49FC5-5CCB-4751-8B6E-5CCCC844CA78}"/>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2C12F74-6420-4092-A466-BE4BA83BD92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0B5F19A-C750-4086-82BF-23E92E73144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29B285B7-C6E2-4438-A3FF-AAB697C82C64}"/>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a:extLst>
            <a:ext uri="{FF2B5EF4-FFF2-40B4-BE49-F238E27FC236}">
              <a16:creationId xmlns:a16="http://schemas.microsoft.com/office/drawing/2014/main" id="{A226C68D-7CA9-4880-B6E5-580A03F7B621}"/>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a:extLst>
            <a:ext uri="{FF2B5EF4-FFF2-40B4-BE49-F238E27FC236}">
              <a16:creationId xmlns:a16="http://schemas.microsoft.com/office/drawing/2014/main" id="{BB2DE768-43EF-4A79-94AF-9F44F9E4A6BE}"/>
            </a:ext>
          </a:extLst>
        </xdr:cNvPr>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a:extLst>
            <a:ext uri="{FF2B5EF4-FFF2-40B4-BE49-F238E27FC236}">
              <a16:creationId xmlns:a16="http://schemas.microsoft.com/office/drawing/2014/main" id="{3476A2A9-7C46-4EEB-9300-B49EBCFA8793}"/>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9BEE0700-161B-408D-9582-9FD55DC2042D}"/>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E4D23DA2-59CB-49A5-8467-765E0B926847}"/>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a:extLst>
            <a:ext uri="{FF2B5EF4-FFF2-40B4-BE49-F238E27FC236}">
              <a16:creationId xmlns:a16="http://schemas.microsoft.com/office/drawing/2014/main" id="{760407D0-25CD-4D34-BC54-463FD5926435}"/>
            </a:ext>
          </a:extLst>
        </xdr:cNvPr>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5" name="テキスト ボックス 94">
          <a:extLst>
            <a:ext uri="{FF2B5EF4-FFF2-40B4-BE49-F238E27FC236}">
              <a16:creationId xmlns:a16="http://schemas.microsoft.com/office/drawing/2014/main" id="{C380572F-DD03-4CC9-B5C7-9CAFBAAB62F6}"/>
            </a:ext>
          </a:extLst>
        </xdr:cNvPr>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a:extLst>
            <a:ext uri="{FF2B5EF4-FFF2-40B4-BE49-F238E27FC236}">
              <a16:creationId xmlns:a16="http://schemas.microsoft.com/office/drawing/2014/main" id="{40990714-5D96-42FD-BC61-1A55742886B5}"/>
            </a:ext>
          </a:extLst>
        </xdr:cNvPr>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a:extLst>
            <a:ext uri="{FF2B5EF4-FFF2-40B4-BE49-F238E27FC236}">
              <a16:creationId xmlns:a16="http://schemas.microsoft.com/office/drawing/2014/main" id="{D4D23524-A673-44ED-98A7-E3E81CB341F0}"/>
            </a:ext>
          </a:extLst>
        </xdr:cNvPr>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F50A41B5-5710-44D4-8E40-BEF663C70FB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977BD2EB-9B67-42B4-828C-C6D879AAF41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5D3E3B53-3BDB-4C18-B8A9-9F1E4F5A2CFC}"/>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1B45441A-B4AB-4493-867B-67364464653B}"/>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AD29FC0F-3822-454B-B2A1-03EA47E2B41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DE748107-74ED-4B71-9F37-5A4BEA38066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514DA5E3-AE0B-40D4-AB3F-B448C4CF9AB2}"/>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BC7FB5E5-D794-44DF-9C3A-5F4996E4851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79CDE8FF-9900-4AFF-BEB9-2362C2D6F77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6703D1E1-4DCE-406C-BCE2-98B11788EE3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435A3273-BD1A-4693-8BA8-BEF1A058B12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2EAFCD08-4FBB-40D4-8416-0BE96F74331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5B518543-7CED-429C-B475-354E6AA09DD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扶助費及び公債費等の増加により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％となっており、類似団体平均より上回っている。事務事業の見直しを進め、優先度の低い事務事業について計画的に廃止・縮小を実施することで経常経費の削減に努め、財政の弾力性を保っていく。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B8B45077-0F9C-45B5-B128-D912878FA8AE}"/>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7373263E-A324-4EB0-B63C-E564600EE5A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5EDB2A89-65A8-43FB-9C2D-CF8D7C6FA3F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4F94D232-E5AA-4F88-887A-17592D29412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3D8421A4-5BF0-4DFC-BC9D-12063CEE91E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19DEB19-5B97-4307-A7DA-B7288B44E1E2}"/>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C955FC4C-1D8C-47ED-8203-2E454E2C5B64}"/>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2A78132B-2BA6-4A51-AD88-34755E27B4A3}"/>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6810510B-0DCB-416C-BBE3-C75A1BA3B559}"/>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95855A10-31E1-467C-849B-9CFF1C716449}"/>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B84AB0C6-B7AC-4878-A4CE-B0831575580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B22F6F23-EAB2-4AB5-A72D-C2B504DEA28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EAD8C4E2-5722-4287-B06A-983A4C68AEA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19AD490D-3922-4455-8CF5-333F8FA82FD4}"/>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43EE3934-CFDC-4407-9A57-DB85018CDB01}"/>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9AB71AFC-8625-442E-A328-2B362D3D0DD2}"/>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6CD2DD24-B302-4A86-B7FB-C5156351699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23813</xdr:rowOff>
    </xdr:from>
    <xdr:to>
      <xdr:col>23</xdr:col>
      <xdr:colOff>133350</xdr:colOff>
      <xdr:row>63</xdr:row>
      <xdr:rowOff>84138</xdr:rowOff>
    </xdr:to>
    <xdr:cxnSp macro="">
      <xdr:nvCxnSpPr>
        <xdr:cNvPr id="128" name="直線コネクタ 127">
          <a:extLst>
            <a:ext uri="{FF2B5EF4-FFF2-40B4-BE49-F238E27FC236}">
              <a16:creationId xmlns:a16="http://schemas.microsoft.com/office/drawing/2014/main" id="{DB9E46A2-A5D2-4D4E-BF6A-C5F48EC9FBBD}"/>
            </a:ext>
          </a:extLst>
        </xdr:cNvPr>
        <xdr:cNvCxnSpPr/>
      </xdr:nvCxnSpPr>
      <xdr:spPr>
        <a:xfrm>
          <a:off x="4114800" y="1082516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3FB732DD-EE7C-4408-B4A0-9C24794BB166}"/>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83DCBAEC-B1A2-47A5-B070-2BC84D16A2C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63</xdr:row>
      <xdr:rowOff>23813</xdr:rowOff>
    </xdr:to>
    <xdr:cxnSp macro="">
      <xdr:nvCxnSpPr>
        <xdr:cNvPr id="131" name="直線コネクタ 130">
          <a:extLst>
            <a:ext uri="{FF2B5EF4-FFF2-40B4-BE49-F238E27FC236}">
              <a16:creationId xmlns:a16="http://schemas.microsoft.com/office/drawing/2014/main" id="{038DEC53-89DC-405B-91A0-0C461037E038}"/>
            </a:ext>
          </a:extLst>
        </xdr:cNvPr>
        <xdr:cNvCxnSpPr/>
      </xdr:nvCxnSpPr>
      <xdr:spPr>
        <a:xfrm>
          <a:off x="3225800" y="10336530"/>
          <a:ext cx="889000" cy="48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957AE9E4-645D-4EBF-8BD3-2B95F4C59108}"/>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D0CC48C4-FC0C-48C5-B8F9-A4430D57787E}"/>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62</xdr:row>
      <xdr:rowOff>171132</xdr:rowOff>
    </xdr:to>
    <xdr:cxnSp macro="">
      <xdr:nvCxnSpPr>
        <xdr:cNvPr id="134" name="直線コネクタ 133">
          <a:extLst>
            <a:ext uri="{FF2B5EF4-FFF2-40B4-BE49-F238E27FC236}">
              <a16:creationId xmlns:a16="http://schemas.microsoft.com/office/drawing/2014/main" id="{FE3B17AF-B3E5-4B5F-B15A-BCA836214602}"/>
            </a:ext>
          </a:extLst>
        </xdr:cNvPr>
        <xdr:cNvCxnSpPr/>
      </xdr:nvCxnSpPr>
      <xdr:spPr>
        <a:xfrm flipV="1">
          <a:off x="2336800" y="10336530"/>
          <a:ext cx="889000" cy="46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C33E0238-705D-46E5-A131-790D4FA9AB67}"/>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84BBD28D-C0E7-4BC8-B1D5-589C99D77AA1}"/>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101282</xdr:rowOff>
    </xdr:from>
    <xdr:to>
      <xdr:col>11</xdr:col>
      <xdr:colOff>31750</xdr:colOff>
      <xdr:row>62</xdr:row>
      <xdr:rowOff>171132</xdr:rowOff>
    </xdr:to>
    <xdr:cxnSp macro="">
      <xdr:nvCxnSpPr>
        <xdr:cNvPr id="137" name="直線コネクタ 136">
          <a:extLst>
            <a:ext uri="{FF2B5EF4-FFF2-40B4-BE49-F238E27FC236}">
              <a16:creationId xmlns:a16="http://schemas.microsoft.com/office/drawing/2014/main" id="{B264EBA0-DE2E-40AA-8A6C-1BC0744FA45B}"/>
            </a:ext>
          </a:extLst>
        </xdr:cNvPr>
        <xdr:cNvCxnSpPr/>
      </xdr:nvCxnSpPr>
      <xdr:spPr>
        <a:xfrm>
          <a:off x="1447800" y="1055973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DA3655FF-F621-4EB2-8CDF-476955CF1234}"/>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72DA689E-64CC-478C-8550-F2ABD2C60371}"/>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512F9BE1-2114-420C-B073-4BA89E5ABAE4}"/>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DC3331B8-ECC5-486A-8FA2-234FF11839BE}"/>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75386F5E-2EFB-4FE4-B8D3-9DFA0B055AE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A2A21E2A-1C9A-4EC9-B9FB-139A89DC641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FEC49B20-80E3-426F-AA79-B1C09C8E2621}"/>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0F307D4-C21E-468B-A4ED-FE2CF7C4652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AA0AE29-E968-4F98-A854-DBA1726F676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47" name="楕円 146">
          <a:extLst>
            <a:ext uri="{FF2B5EF4-FFF2-40B4-BE49-F238E27FC236}">
              <a16:creationId xmlns:a16="http://schemas.microsoft.com/office/drawing/2014/main" id="{C9A35917-CA67-4B02-A624-0E8D5AABF5FC}"/>
            </a:ext>
          </a:extLst>
        </xdr:cNvPr>
        <xdr:cNvSpPr/>
      </xdr:nvSpPr>
      <xdr:spPr>
        <a:xfrm>
          <a:off x="49022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5415</xdr:rowOff>
    </xdr:from>
    <xdr:ext cx="762000" cy="259045"/>
    <xdr:sp macro="" textlink="">
      <xdr:nvSpPr>
        <xdr:cNvPr id="148" name="財政構造の弾力性該当値テキスト">
          <a:extLst>
            <a:ext uri="{FF2B5EF4-FFF2-40B4-BE49-F238E27FC236}">
              <a16:creationId xmlns:a16="http://schemas.microsoft.com/office/drawing/2014/main" id="{162624CC-3F1E-4829-AE64-50D0217F0D20}"/>
            </a:ext>
          </a:extLst>
        </xdr:cNvPr>
        <xdr:cNvSpPr txBox="1"/>
      </xdr:nvSpPr>
      <xdr:spPr>
        <a:xfrm>
          <a:off x="5041900" y="1080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144463</xdr:rowOff>
    </xdr:from>
    <xdr:to>
      <xdr:col>19</xdr:col>
      <xdr:colOff>184150</xdr:colOff>
      <xdr:row>63</xdr:row>
      <xdr:rowOff>74613</xdr:rowOff>
    </xdr:to>
    <xdr:sp macro="" textlink="">
      <xdr:nvSpPr>
        <xdr:cNvPr id="149" name="楕円 148">
          <a:extLst>
            <a:ext uri="{FF2B5EF4-FFF2-40B4-BE49-F238E27FC236}">
              <a16:creationId xmlns:a16="http://schemas.microsoft.com/office/drawing/2014/main" id="{137C957E-B083-4558-B105-ADD90BC051AE}"/>
            </a:ext>
          </a:extLst>
        </xdr:cNvPr>
        <xdr:cNvSpPr/>
      </xdr:nvSpPr>
      <xdr:spPr>
        <a:xfrm>
          <a:off x="4064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59390</xdr:rowOff>
    </xdr:from>
    <xdr:ext cx="736600" cy="259045"/>
    <xdr:sp macro="" textlink="">
      <xdr:nvSpPr>
        <xdr:cNvPr id="150" name="テキスト ボックス 149">
          <a:extLst>
            <a:ext uri="{FF2B5EF4-FFF2-40B4-BE49-F238E27FC236}">
              <a16:creationId xmlns:a16="http://schemas.microsoft.com/office/drawing/2014/main" id="{C925A3C2-5580-48BF-8B47-D8C7724868F0}"/>
            </a:ext>
          </a:extLst>
        </xdr:cNvPr>
        <xdr:cNvSpPr txBox="1"/>
      </xdr:nvSpPr>
      <xdr:spPr>
        <a:xfrm>
          <a:off x="3733800" y="1086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1" name="楕円 150">
          <a:extLst>
            <a:ext uri="{FF2B5EF4-FFF2-40B4-BE49-F238E27FC236}">
              <a16:creationId xmlns:a16="http://schemas.microsoft.com/office/drawing/2014/main" id="{2545D04B-4216-4C00-90D0-4E111E963546}"/>
            </a:ext>
          </a:extLst>
        </xdr:cNvPr>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2" name="テキスト ボックス 151">
          <a:extLst>
            <a:ext uri="{FF2B5EF4-FFF2-40B4-BE49-F238E27FC236}">
              <a16:creationId xmlns:a16="http://schemas.microsoft.com/office/drawing/2014/main" id="{F79C1654-220E-4A2D-8F24-CA1AA7A5A7C4}"/>
            </a:ext>
          </a:extLst>
        </xdr:cNvPr>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120332</xdr:rowOff>
    </xdr:from>
    <xdr:to>
      <xdr:col>11</xdr:col>
      <xdr:colOff>82550</xdr:colOff>
      <xdr:row>63</xdr:row>
      <xdr:rowOff>50482</xdr:rowOff>
    </xdr:to>
    <xdr:sp macro="" textlink="">
      <xdr:nvSpPr>
        <xdr:cNvPr id="153" name="楕円 152">
          <a:extLst>
            <a:ext uri="{FF2B5EF4-FFF2-40B4-BE49-F238E27FC236}">
              <a16:creationId xmlns:a16="http://schemas.microsoft.com/office/drawing/2014/main" id="{7D35B067-C84B-4616-8C59-7DD393F7EF9C}"/>
            </a:ext>
          </a:extLst>
        </xdr:cNvPr>
        <xdr:cNvSpPr/>
      </xdr:nvSpPr>
      <xdr:spPr>
        <a:xfrm>
          <a:off x="2286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60659</xdr:rowOff>
    </xdr:from>
    <xdr:ext cx="762000" cy="259045"/>
    <xdr:sp macro="" textlink="">
      <xdr:nvSpPr>
        <xdr:cNvPr id="154" name="テキスト ボックス 153">
          <a:extLst>
            <a:ext uri="{FF2B5EF4-FFF2-40B4-BE49-F238E27FC236}">
              <a16:creationId xmlns:a16="http://schemas.microsoft.com/office/drawing/2014/main" id="{542BFA28-1BC7-4B75-A3AB-41F951A82718}"/>
            </a:ext>
          </a:extLst>
        </xdr:cNvPr>
        <xdr:cNvSpPr txBox="1"/>
      </xdr:nvSpPr>
      <xdr:spPr>
        <a:xfrm>
          <a:off x="1955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55" name="楕円 154">
          <a:extLst>
            <a:ext uri="{FF2B5EF4-FFF2-40B4-BE49-F238E27FC236}">
              <a16:creationId xmlns:a16="http://schemas.microsoft.com/office/drawing/2014/main" id="{F8F7A98E-F1FA-4BBD-ACF0-B80621429B76}"/>
            </a:ext>
          </a:extLst>
        </xdr:cNvPr>
        <xdr:cNvSpPr/>
      </xdr:nvSpPr>
      <xdr:spPr>
        <a:xfrm>
          <a:off x="1397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56" name="テキスト ボックス 155">
          <a:extLst>
            <a:ext uri="{FF2B5EF4-FFF2-40B4-BE49-F238E27FC236}">
              <a16:creationId xmlns:a16="http://schemas.microsoft.com/office/drawing/2014/main" id="{5B352752-6245-432E-A883-77966172F165}"/>
            </a:ext>
          </a:extLst>
        </xdr:cNvPr>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4875A875-E125-4084-AD0C-B7704B590626}"/>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C6E61BA0-E293-4323-B03D-2F7DEC088C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A8CE689C-E38C-4F79-B4EB-C8150B504B25}"/>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C1994BB6-3320-478D-9CB1-E571BECE374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E5EB9092-E9F2-490E-BE8F-6AA9D895141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6A391738-5E41-48FB-8A01-8D248BA9CEC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424823F-44C3-4ACE-BBDB-9678F97F764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4E9012D4-E44F-48AD-AC49-A5D4626702C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FF39C9BB-3B2B-4AE7-836C-81434D44C223}"/>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B80E5CC-1368-445A-837B-62A925725AD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7D7546D2-44F6-47CE-9B33-9D6CF3959C6C}"/>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637FD141-56B9-42CF-B076-0AEE89B7D5AB}"/>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FEBAA09E-6B39-4B04-B592-6E7CEB84E55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来より類似団体平均及び全国平均を下回っている。ごみの収集業務や保育所などの施設運営を直営で行っているため、人件費の抑制は難しい状態にあるが、入札契約の徹底等コストの削減に努め数値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711BF0E5-BE73-4E2D-8321-75227A790C9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385001AB-4366-44CE-BA2E-69364B63F81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29DC3C73-86B5-4DDD-9A2A-05AD2102531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E2E7FCD6-5FF4-48A0-94B8-6705B50E3EC5}"/>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F6AF1F0-A7C8-49B6-B04D-0F793B349DD5}"/>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37CB811C-72A9-421E-A1D0-47439DBF829F}"/>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C250C443-17E2-4E44-B7F2-E1796FB781A2}"/>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2CCD9FA5-6548-4B5C-9527-905B481DEDAF}"/>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C4541C5B-6C58-4C74-A5AE-E0E097F857CE}"/>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64B06498-43A5-4CC8-BC8C-CCCF072D86C2}"/>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2D0EF3A-AEC6-40A4-A5E4-CBAC8D7324B5}"/>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D0BBD873-05D6-4E0B-813A-4DD593A65B1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FFF87274-D3AF-4DE7-8361-1DC6615DC732}"/>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B23E2559-08A3-4A75-B73E-95A8BE8A442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A064FC32-426E-442C-BE34-CC42C73EE65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8E0B2F7-784D-4356-ADD5-A0D6535BA8B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4F3D3D74-E47C-480D-ABED-82DD9F045A1C}"/>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C210C41C-3FFF-4CCD-A15D-84988F90B79A}"/>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2D221296-26FE-4588-A47E-F50092F1E7F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120428</xdr:rowOff>
    </xdr:from>
    <xdr:to>
      <xdr:col>23</xdr:col>
      <xdr:colOff>133350</xdr:colOff>
      <xdr:row>81</xdr:row>
      <xdr:rowOff>140027</xdr:rowOff>
    </xdr:to>
    <xdr:cxnSp macro="">
      <xdr:nvCxnSpPr>
        <xdr:cNvPr id="189" name="直線コネクタ 188">
          <a:extLst>
            <a:ext uri="{FF2B5EF4-FFF2-40B4-BE49-F238E27FC236}">
              <a16:creationId xmlns:a16="http://schemas.microsoft.com/office/drawing/2014/main" id="{65F0DA01-5948-4A43-8285-88657900C555}"/>
            </a:ext>
          </a:extLst>
        </xdr:cNvPr>
        <xdr:cNvCxnSpPr/>
      </xdr:nvCxnSpPr>
      <xdr:spPr>
        <a:xfrm>
          <a:off x="4114800" y="14007878"/>
          <a:ext cx="838200" cy="1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A4D7CD87-C1E2-4DB0-B1CF-D18AAF0CB607}"/>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7F72D6EF-0B12-4584-8115-447F1362C7C9}"/>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120428</xdr:rowOff>
    </xdr:from>
    <xdr:to>
      <xdr:col>19</xdr:col>
      <xdr:colOff>133350</xdr:colOff>
      <xdr:row>81</xdr:row>
      <xdr:rowOff>128015</xdr:rowOff>
    </xdr:to>
    <xdr:cxnSp macro="">
      <xdr:nvCxnSpPr>
        <xdr:cNvPr id="192" name="直線コネクタ 191">
          <a:extLst>
            <a:ext uri="{FF2B5EF4-FFF2-40B4-BE49-F238E27FC236}">
              <a16:creationId xmlns:a16="http://schemas.microsoft.com/office/drawing/2014/main" id="{9311CB48-C148-4CDF-B140-F8D7065C083F}"/>
            </a:ext>
          </a:extLst>
        </xdr:cNvPr>
        <xdr:cNvCxnSpPr/>
      </xdr:nvCxnSpPr>
      <xdr:spPr>
        <a:xfrm flipV="1">
          <a:off x="3225800" y="14007878"/>
          <a:ext cx="889000" cy="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EF97A33C-9F0A-45CA-93F6-A919F6B4A93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32B22908-F451-4C69-BD26-A26A4D788545}"/>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70659</xdr:rowOff>
    </xdr:from>
    <xdr:to>
      <xdr:col>15</xdr:col>
      <xdr:colOff>82550</xdr:colOff>
      <xdr:row>81</xdr:row>
      <xdr:rowOff>128015</xdr:rowOff>
    </xdr:to>
    <xdr:cxnSp macro="">
      <xdr:nvCxnSpPr>
        <xdr:cNvPr id="195" name="直線コネクタ 194">
          <a:extLst>
            <a:ext uri="{FF2B5EF4-FFF2-40B4-BE49-F238E27FC236}">
              <a16:creationId xmlns:a16="http://schemas.microsoft.com/office/drawing/2014/main" id="{052357CB-B00F-4780-8649-42E5858D3AC6}"/>
            </a:ext>
          </a:extLst>
        </xdr:cNvPr>
        <xdr:cNvCxnSpPr/>
      </xdr:nvCxnSpPr>
      <xdr:spPr>
        <a:xfrm>
          <a:off x="2336800" y="13958109"/>
          <a:ext cx="889000" cy="5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EB4592BD-9A05-41D5-B5B5-39BA4D3EAA9B}"/>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6C4B1258-4F12-4BFD-BD90-5B31C2AF06E6}"/>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22572</xdr:rowOff>
    </xdr:from>
    <xdr:to>
      <xdr:col>11</xdr:col>
      <xdr:colOff>31750</xdr:colOff>
      <xdr:row>81</xdr:row>
      <xdr:rowOff>70659</xdr:rowOff>
    </xdr:to>
    <xdr:cxnSp macro="">
      <xdr:nvCxnSpPr>
        <xdr:cNvPr id="198" name="直線コネクタ 197">
          <a:extLst>
            <a:ext uri="{FF2B5EF4-FFF2-40B4-BE49-F238E27FC236}">
              <a16:creationId xmlns:a16="http://schemas.microsoft.com/office/drawing/2014/main" id="{E02C6137-E88D-4E95-9E5F-F5CD06179C95}"/>
            </a:ext>
          </a:extLst>
        </xdr:cNvPr>
        <xdr:cNvCxnSpPr/>
      </xdr:nvCxnSpPr>
      <xdr:spPr>
        <a:xfrm>
          <a:off x="1447800" y="13910022"/>
          <a:ext cx="889000" cy="4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DC1F2DD4-FE1C-4C34-933E-2A2C7CAB9C38}"/>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E8890558-1CB9-479E-86AD-1CC14E5F9542}"/>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9919A53E-E0AE-442D-9246-CBE0CF746791}"/>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C42EB9E2-F0C5-4D52-9AC3-B53DA35C4BED}"/>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BE503BF6-833F-4AA9-971C-1D89A7F8163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D56A9AE6-2777-464A-9D6F-B1E00E8CFDB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2A8224B3-FF15-42F7-A698-378922493F4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DECA5BF-59BC-4F03-90CA-AB2CE9C1119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9F1F7371-FFB4-4C31-8241-7FAFED90AE2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89227</xdr:rowOff>
    </xdr:from>
    <xdr:to>
      <xdr:col>23</xdr:col>
      <xdr:colOff>184150</xdr:colOff>
      <xdr:row>82</xdr:row>
      <xdr:rowOff>19377</xdr:rowOff>
    </xdr:to>
    <xdr:sp macro="" textlink="">
      <xdr:nvSpPr>
        <xdr:cNvPr id="208" name="楕円 207">
          <a:extLst>
            <a:ext uri="{FF2B5EF4-FFF2-40B4-BE49-F238E27FC236}">
              <a16:creationId xmlns:a16="http://schemas.microsoft.com/office/drawing/2014/main" id="{E7CAB670-4D92-4962-985A-C98033BC049B}"/>
            </a:ext>
          </a:extLst>
        </xdr:cNvPr>
        <xdr:cNvSpPr/>
      </xdr:nvSpPr>
      <xdr:spPr>
        <a:xfrm>
          <a:off x="4902200" y="1397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105754</xdr:rowOff>
    </xdr:from>
    <xdr:ext cx="762000" cy="259045"/>
    <xdr:sp macro="" textlink="">
      <xdr:nvSpPr>
        <xdr:cNvPr id="209" name="人件費・物件費等の状況該当値テキスト">
          <a:extLst>
            <a:ext uri="{FF2B5EF4-FFF2-40B4-BE49-F238E27FC236}">
              <a16:creationId xmlns:a16="http://schemas.microsoft.com/office/drawing/2014/main" id="{9D31978F-36D2-46E6-9956-DD2EFA2F1484}"/>
            </a:ext>
          </a:extLst>
        </xdr:cNvPr>
        <xdr:cNvSpPr txBox="1"/>
      </xdr:nvSpPr>
      <xdr:spPr>
        <a:xfrm>
          <a:off x="5041900" y="138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69628</xdr:rowOff>
    </xdr:from>
    <xdr:to>
      <xdr:col>19</xdr:col>
      <xdr:colOff>184150</xdr:colOff>
      <xdr:row>81</xdr:row>
      <xdr:rowOff>171228</xdr:rowOff>
    </xdr:to>
    <xdr:sp macro="" textlink="">
      <xdr:nvSpPr>
        <xdr:cNvPr id="210" name="楕円 209">
          <a:extLst>
            <a:ext uri="{FF2B5EF4-FFF2-40B4-BE49-F238E27FC236}">
              <a16:creationId xmlns:a16="http://schemas.microsoft.com/office/drawing/2014/main" id="{5C51C1FA-5DCE-4195-A9AE-081DF11296BB}"/>
            </a:ext>
          </a:extLst>
        </xdr:cNvPr>
        <xdr:cNvSpPr/>
      </xdr:nvSpPr>
      <xdr:spPr>
        <a:xfrm>
          <a:off x="4064000" y="139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9955</xdr:rowOff>
    </xdr:from>
    <xdr:ext cx="736600" cy="259045"/>
    <xdr:sp macro="" textlink="">
      <xdr:nvSpPr>
        <xdr:cNvPr id="211" name="テキスト ボックス 210">
          <a:extLst>
            <a:ext uri="{FF2B5EF4-FFF2-40B4-BE49-F238E27FC236}">
              <a16:creationId xmlns:a16="http://schemas.microsoft.com/office/drawing/2014/main" id="{623B3855-76D4-4843-9485-CCB8CECA9385}"/>
            </a:ext>
          </a:extLst>
        </xdr:cNvPr>
        <xdr:cNvSpPr txBox="1"/>
      </xdr:nvSpPr>
      <xdr:spPr>
        <a:xfrm>
          <a:off x="3733800" y="1372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77215</xdr:rowOff>
    </xdr:from>
    <xdr:to>
      <xdr:col>15</xdr:col>
      <xdr:colOff>133350</xdr:colOff>
      <xdr:row>82</xdr:row>
      <xdr:rowOff>7365</xdr:rowOff>
    </xdr:to>
    <xdr:sp macro="" textlink="">
      <xdr:nvSpPr>
        <xdr:cNvPr id="212" name="楕円 211">
          <a:extLst>
            <a:ext uri="{FF2B5EF4-FFF2-40B4-BE49-F238E27FC236}">
              <a16:creationId xmlns:a16="http://schemas.microsoft.com/office/drawing/2014/main" id="{1CCAB01F-C6BB-4786-BCA9-0CA1750AE04E}"/>
            </a:ext>
          </a:extLst>
        </xdr:cNvPr>
        <xdr:cNvSpPr/>
      </xdr:nvSpPr>
      <xdr:spPr>
        <a:xfrm>
          <a:off x="3175000" y="1396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17542</xdr:rowOff>
    </xdr:from>
    <xdr:ext cx="762000" cy="259045"/>
    <xdr:sp macro="" textlink="">
      <xdr:nvSpPr>
        <xdr:cNvPr id="213" name="テキスト ボックス 212">
          <a:extLst>
            <a:ext uri="{FF2B5EF4-FFF2-40B4-BE49-F238E27FC236}">
              <a16:creationId xmlns:a16="http://schemas.microsoft.com/office/drawing/2014/main" id="{30049DC6-4336-4E9A-A0EE-463C9B4170F9}"/>
            </a:ext>
          </a:extLst>
        </xdr:cNvPr>
        <xdr:cNvSpPr txBox="1"/>
      </xdr:nvSpPr>
      <xdr:spPr>
        <a:xfrm>
          <a:off x="2844800" y="1373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19859</xdr:rowOff>
    </xdr:from>
    <xdr:to>
      <xdr:col>11</xdr:col>
      <xdr:colOff>82550</xdr:colOff>
      <xdr:row>81</xdr:row>
      <xdr:rowOff>121459</xdr:rowOff>
    </xdr:to>
    <xdr:sp macro="" textlink="">
      <xdr:nvSpPr>
        <xdr:cNvPr id="214" name="楕円 213">
          <a:extLst>
            <a:ext uri="{FF2B5EF4-FFF2-40B4-BE49-F238E27FC236}">
              <a16:creationId xmlns:a16="http://schemas.microsoft.com/office/drawing/2014/main" id="{6E375697-B3A1-4C5E-8243-55703F1B3DCF}"/>
            </a:ext>
          </a:extLst>
        </xdr:cNvPr>
        <xdr:cNvSpPr/>
      </xdr:nvSpPr>
      <xdr:spPr>
        <a:xfrm>
          <a:off x="2286000" y="139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131636</xdr:rowOff>
    </xdr:from>
    <xdr:ext cx="762000" cy="259045"/>
    <xdr:sp macro="" textlink="">
      <xdr:nvSpPr>
        <xdr:cNvPr id="215" name="テキスト ボックス 214">
          <a:extLst>
            <a:ext uri="{FF2B5EF4-FFF2-40B4-BE49-F238E27FC236}">
              <a16:creationId xmlns:a16="http://schemas.microsoft.com/office/drawing/2014/main" id="{8FECFCE7-50A1-4DD9-82FC-052ADE5D68D6}"/>
            </a:ext>
          </a:extLst>
        </xdr:cNvPr>
        <xdr:cNvSpPr txBox="1"/>
      </xdr:nvSpPr>
      <xdr:spPr>
        <a:xfrm>
          <a:off x="1955800" y="1367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143222</xdr:rowOff>
    </xdr:from>
    <xdr:to>
      <xdr:col>7</xdr:col>
      <xdr:colOff>31750</xdr:colOff>
      <xdr:row>81</xdr:row>
      <xdr:rowOff>73372</xdr:rowOff>
    </xdr:to>
    <xdr:sp macro="" textlink="">
      <xdr:nvSpPr>
        <xdr:cNvPr id="216" name="楕円 215">
          <a:extLst>
            <a:ext uri="{FF2B5EF4-FFF2-40B4-BE49-F238E27FC236}">
              <a16:creationId xmlns:a16="http://schemas.microsoft.com/office/drawing/2014/main" id="{15D91350-CD3C-4945-98B5-36DADC1FE74F}"/>
            </a:ext>
          </a:extLst>
        </xdr:cNvPr>
        <xdr:cNvSpPr/>
      </xdr:nvSpPr>
      <xdr:spPr>
        <a:xfrm>
          <a:off x="1397000" y="138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83549</xdr:rowOff>
    </xdr:from>
    <xdr:ext cx="762000" cy="259045"/>
    <xdr:sp macro="" textlink="">
      <xdr:nvSpPr>
        <xdr:cNvPr id="217" name="テキスト ボックス 216">
          <a:extLst>
            <a:ext uri="{FF2B5EF4-FFF2-40B4-BE49-F238E27FC236}">
              <a16:creationId xmlns:a16="http://schemas.microsoft.com/office/drawing/2014/main" id="{427B67AC-25E7-4E73-9707-3FDDF6632815}"/>
            </a:ext>
          </a:extLst>
        </xdr:cNvPr>
        <xdr:cNvSpPr txBox="1"/>
      </xdr:nvSpPr>
      <xdr:spPr>
        <a:xfrm>
          <a:off x="1066800" y="136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214E4B30-F010-4B10-80AE-E4DDFAAB9FB2}"/>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DA86D627-241F-474A-9481-575188884C7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983BD4EB-95AB-4ACC-8C72-54E3F958B9BD}"/>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2773189F-B11A-4053-8893-7550B5A2E8C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6BCBC622-83E8-4CD9-BAB4-DF8F3E8871F4}"/>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E0588305-329F-4D48-9FC5-32CBFD20B20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9957D607-046D-4EAF-9447-42622CF21E8C}"/>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31E46B2A-3C0C-4866-A8BB-75B1444A95E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582E1664-621B-423D-B376-975CC937E2A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FC1E8C80-25B8-4C85-8A9F-9D04E0C15F3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BA2D4EA2-AE47-4218-AC4A-B93BA82D5F4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B5C90A2D-7F47-4F7F-B92C-05DD533EF27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25EB80AE-077C-4EED-B6FA-FB9D937736C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従来より全国平均及び類似団体平均を下回る水準を維持している。今後においては、財政負担が過大にならないように人員の適正管理を進め、現在の予算配分のなかで、適正な水準となるよう努める。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E1EDDEE-B757-40E8-B6A9-C9831B875F4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EE15A868-5B11-46F1-9F4C-6AA4D4D127A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D1AE6740-8EEC-4DD9-86F5-840822B7B425}"/>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A6E0FE23-E2FB-4A95-B369-C2A92E4011DD}"/>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C1534799-CD9F-4491-B761-D27D900405E4}"/>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5D2B6DA3-2079-4CE9-AD90-E249B8C8A43F}"/>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CB091756-573B-46A4-962A-8C1E6C2AE2B3}"/>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38C0DA50-46E4-45EE-9E6C-2A4CAFF158D2}"/>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4106D330-9CE7-40D5-9BD3-F83893F0B1AF}"/>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CD9755BD-45D0-4C3F-88F7-D39BFA9AC15D}"/>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14EAFF85-54C0-44AF-906A-D256999FC80A}"/>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EB165426-C17C-43B5-90C2-E97778F77F06}"/>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19E8CB42-8B3A-4C90-A1FD-13A14861D0E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C9F7BA3-CA73-49EB-879D-F43342F8922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2566E593-2483-4891-8E12-2EEEBDAEB16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4B28496A-0A08-4DCB-BE5C-113E201D4252}"/>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903F3017-8E44-457A-B600-2C1A6B6FD795}"/>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58294E0D-8846-4354-BB83-1752159C9379}"/>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3EF4360A-CEFA-471C-B25E-A6CB01B5B4ED}"/>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581FEB3E-F4C6-4A9F-945F-764EEFF0543C}"/>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84</xdr:row>
      <xdr:rowOff>28928</xdr:rowOff>
    </xdr:to>
    <xdr:cxnSp macro="">
      <xdr:nvCxnSpPr>
        <xdr:cNvPr id="251" name="直線コネクタ 250">
          <a:extLst>
            <a:ext uri="{FF2B5EF4-FFF2-40B4-BE49-F238E27FC236}">
              <a16:creationId xmlns:a16="http://schemas.microsoft.com/office/drawing/2014/main" id="{77D5C08E-B544-4CD0-874A-7DF0FDDD0AC1}"/>
            </a:ext>
          </a:extLst>
        </xdr:cNvPr>
        <xdr:cNvCxnSpPr/>
      </xdr:nvCxnSpPr>
      <xdr:spPr>
        <a:xfrm>
          <a:off x="16179800" y="1435029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B9981A26-E66A-43A7-83B3-04E96D4F4F55}"/>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4066A237-EF68-4DA1-BF85-FAC271FE83C5}"/>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84</xdr:row>
      <xdr:rowOff>42334</xdr:rowOff>
    </xdr:to>
    <xdr:cxnSp macro="">
      <xdr:nvCxnSpPr>
        <xdr:cNvPr id="254" name="直線コネクタ 253">
          <a:extLst>
            <a:ext uri="{FF2B5EF4-FFF2-40B4-BE49-F238E27FC236}">
              <a16:creationId xmlns:a16="http://schemas.microsoft.com/office/drawing/2014/main" id="{A2B41AD3-099B-425E-8EDD-B87B3DA41564}"/>
            </a:ext>
          </a:extLst>
        </xdr:cNvPr>
        <xdr:cNvCxnSpPr/>
      </xdr:nvCxnSpPr>
      <xdr:spPr>
        <a:xfrm flipV="1">
          <a:off x="15290800" y="1435029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D7CF03C-057E-4A9C-AE4A-1D88A71B9445}"/>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BCB80929-DF23-4FE6-B156-74C47C08869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85</xdr:row>
      <xdr:rowOff>58561</xdr:rowOff>
    </xdr:to>
    <xdr:cxnSp macro="">
      <xdr:nvCxnSpPr>
        <xdr:cNvPr id="257" name="直線コネクタ 256">
          <a:extLst>
            <a:ext uri="{FF2B5EF4-FFF2-40B4-BE49-F238E27FC236}">
              <a16:creationId xmlns:a16="http://schemas.microsoft.com/office/drawing/2014/main" id="{D6DBD680-D7D1-41BA-8313-C453C1550114}"/>
            </a:ext>
          </a:extLst>
        </xdr:cNvPr>
        <xdr:cNvCxnSpPr/>
      </xdr:nvCxnSpPr>
      <xdr:spPr>
        <a:xfrm flipV="1">
          <a:off x="14401800" y="1444413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59E5F597-71FD-41BC-91C0-93879FA1FDBA}"/>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7F3B391B-072C-4FD4-A8F0-E77DF2B65CC8}"/>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58561</xdr:rowOff>
    </xdr:to>
    <xdr:cxnSp macro="">
      <xdr:nvCxnSpPr>
        <xdr:cNvPr id="260" name="直線コネクタ 259">
          <a:extLst>
            <a:ext uri="{FF2B5EF4-FFF2-40B4-BE49-F238E27FC236}">
              <a16:creationId xmlns:a16="http://schemas.microsoft.com/office/drawing/2014/main" id="{7237314C-2F78-4A5F-8773-02F69AA78221}"/>
            </a:ext>
          </a:extLst>
        </xdr:cNvPr>
        <xdr:cNvCxnSpPr/>
      </xdr:nvCxnSpPr>
      <xdr:spPr>
        <a:xfrm>
          <a:off x="13512800" y="1459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15CE9014-CF5B-48F8-84ED-E4B032889398}"/>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530A408A-A649-4823-ABAF-260C974E09EB}"/>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51DECF36-4626-4F83-8BB0-F133CE64781B}"/>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B766196A-9508-43F5-BDB1-4B3E0A944F4E}"/>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4F4C7A36-751A-4317-ADAE-779BF3D08BE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1A6051E7-2183-4066-BEC8-05A4168297F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5D7C6D39-3587-4114-8019-7C6E4CDC02E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A80E83E1-844D-4F1F-BC72-F705C4A9EC37}"/>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5C432894-8634-4714-ACBC-C2134BAB3D7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70" name="楕円 269">
          <a:extLst>
            <a:ext uri="{FF2B5EF4-FFF2-40B4-BE49-F238E27FC236}">
              <a16:creationId xmlns:a16="http://schemas.microsoft.com/office/drawing/2014/main" id="{6A8D0EE0-ED2D-468D-BA86-C22C91AC6BCA}"/>
            </a:ext>
          </a:extLst>
        </xdr:cNvPr>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166105</xdr:rowOff>
    </xdr:from>
    <xdr:ext cx="762000" cy="259045"/>
    <xdr:sp macro="" textlink="">
      <xdr:nvSpPr>
        <xdr:cNvPr id="271" name="給与水準   （国との比較）該当値テキスト">
          <a:extLst>
            <a:ext uri="{FF2B5EF4-FFF2-40B4-BE49-F238E27FC236}">
              <a16:creationId xmlns:a16="http://schemas.microsoft.com/office/drawing/2014/main" id="{519591AF-8B8C-493B-BC8B-A8D5B5C93DEF}"/>
            </a:ext>
          </a:extLst>
        </xdr:cNvPr>
        <xdr:cNvSpPr txBox="1"/>
      </xdr:nvSpPr>
      <xdr:spPr>
        <a:xfrm>
          <a:off x="171069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72" name="楕円 271">
          <a:extLst>
            <a:ext uri="{FF2B5EF4-FFF2-40B4-BE49-F238E27FC236}">
              <a16:creationId xmlns:a16="http://schemas.microsoft.com/office/drawing/2014/main" id="{1225DC9A-83DC-41B4-934D-81A8C18810A3}"/>
            </a:ext>
          </a:extLst>
        </xdr:cNvPr>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73" name="テキスト ボックス 272">
          <a:extLst>
            <a:ext uri="{FF2B5EF4-FFF2-40B4-BE49-F238E27FC236}">
              <a16:creationId xmlns:a16="http://schemas.microsoft.com/office/drawing/2014/main" id="{D896736D-D981-472C-8E59-A1FD6F5240A5}"/>
            </a:ext>
          </a:extLst>
        </xdr:cNvPr>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4" name="楕円 273">
          <a:extLst>
            <a:ext uri="{FF2B5EF4-FFF2-40B4-BE49-F238E27FC236}">
              <a16:creationId xmlns:a16="http://schemas.microsoft.com/office/drawing/2014/main" id="{ABFBCD18-38E5-45D8-87E9-B92C39F2F985}"/>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5" name="テキスト ボックス 274">
          <a:extLst>
            <a:ext uri="{FF2B5EF4-FFF2-40B4-BE49-F238E27FC236}">
              <a16:creationId xmlns:a16="http://schemas.microsoft.com/office/drawing/2014/main" id="{46E11434-0413-4E89-8AEB-B3D5764C58DF}"/>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76" name="楕円 275">
          <a:extLst>
            <a:ext uri="{FF2B5EF4-FFF2-40B4-BE49-F238E27FC236}">
              <a16:creationId xmlns:a16="http://schemas.microsoft.com/office/drawing/2014/main" id="{F83CC696-5E90-446D-9FB1-F26D94C703F4}"/>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77" name="テキスト ボックス 276">
          <a:extLst>
            <a:ext uri="{FF2B5EF4-FFF2-40B4-BE49-F238E27FC236}">
              <a16:creationId xmlns:a16="http://schemas.microsoft.com/office/drawing/2014/main" id="{E6A543F7-0369-4603-9970-AC3E7111910D}"/>
            </a:ext>
          </a:extLst>
        </xdr:cNvPr>
        <xdr:cNvSpPr txBox="1"/>
      </xdr:nvSpPr>
      <xdr:spPr>
        <a:xfrm>
          <a:off x="14020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8" name="楕円 277">
          <a:extLst>
            <a:ext uri="{FF2B5EF4-FFF2-40B4-BE49-F238E27FC236}">
              <a16:creationId xmlns:a16="http://schemas.microsoft.com/office/drawing/2014/main" id="{138A2827-B9EA-4828-81A1-7AD7BBDBED53}"/>
            </a:ext>
          </a:extLst>
        </xdr:cNvPr>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79" name="テキスト ボックス 278">
          <a:extLst>
            <a:ext uri="{FF2B5EF4-FFF2-40B4-BE49-F238E27FC236}">
              <a16:creationId xmlns:a16="http://schemas.microsoft.com/office/drawing/2014/main" id="{8BE2D899-4468-4DF0-98EF-81BFD024095C}"/>
            </a:ext>
          </a:extLst>
        </xdr:cNvPr>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5C7C8E17-3038-46B6-8819-7403175CC7D9}"/>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983B355B-F5AE-49CE-A89D-0A6E61CA11C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61399D6-809A-46AF-B98E-123FC2B071F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C9727571-237C-4B5A-81D6-86D7CB9D546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8AFBD3AD-A317-4707-9ABF-D598F6BFA3A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22ACE1B5-FB23-4EF2-A523-E756B493AF1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86FFC81B-F8F1-47AF-8451-ACB77975F6A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BE3404B6-DDE8-4EAB-BDF1-548203204361}"/>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ABF81A50-32B3-4F11-8BEC-B64AFB1C08A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983386E6-A753-4102-A731-EFAE8C40490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D5083CD-FC77-472F-A90D-3DBD3AD9F33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3C307D9B-EF38-4216-A3DF-9D0F0AEB2A1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74A61685-1FCF-4A1F-B3FD-843E1330598C}"/>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従来より全国平均及び類似団体平均を下回る水準を維持している。今後は人口増加や地方分権等による業務量の増加を勘案し、適切な定数管理に努める。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A9516C75-FBEF-42B7-8D41-19C5BFC498BF}"/>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D616EF5B-33A1-489C-9A04-72DE4F7A3FF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6B4E57CD-8B2E-420F-BC3B-174AD4A3D9D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2C9CE905-41A5-4655-A90D-F2C901B341AD}"/>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20C0A1A2-C2B7-4479-A63F-E8AD0C0B9B07}"/>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CC921179-400D-4E31-9F97-719CEB191F43}"/>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FA31BC60-DB1B-493B-BA0C-F8D67F802085}"/>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6C75E8BE-F1DF-4C5A-91A4-CB84A486C894}"/>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B9D8B476-12E8-44A8-9DA8-F40D2474DA54}"/>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4103696F-C1AC-41DF-A860-33A0690A3448}"/>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3E92F42A-CC5A-466E-94C6-BC8187383F97}"/>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5EC5A76A-0605-4690-9FC3-CDE11432CEBD}"/>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6405838C-2728-43FA-ADAA-BBC5A0671933}"/>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F6D76ABD-2506-4AEC-AE23-3CCB583DFD5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FABB9B37-C5C5-4ED9-B6A9-6B05DE37C958}"/>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32868CE0-A31C-4C91-B833-C18DA1B01BC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EFF71037-2D6C-4439-8DD5-A59458C9F068}"/>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FC9846B9-D16F-4405-804B-0DB141F4B823}"/>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134EC3A0-6955-4A0D-805C-ADC899157527}"/>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810B58EE-4300-44BA-B1CE-5B76B2A0A13C}"/>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6EF62977-BF4F-4C7B-8CFA-AFE3E23C66ED}"/>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502184BF-560B-40F8-AA42-9B04E71FD9A1}"/>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67106952-B9F2-484D-BA79-DA03C4B8E73C}"/>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152037</xdr:rowOff>
    </xdr:from>
    <xdr:to>
      <xdr:col>81</xdr:col>
      <xdr:colOff>44450</xdr:colOff>
      <xdr:row>60</xdr:row>
      <xdr:rowOff>40912</xdr:rowOff>
    </xdr:to>
    <xdr:cxnSp macro="">
      <xdr:nvCxnSpPr>
        <xdr:cNvPr id="316" name="直線コネクタ 315">
          <a:extLst>
            <a:ext uri="{FF2B5EF4-FFF2-40B4-BE49-F238E27FC236}">
              <a16:creationId xmlns:a16="http://schemas.microsoft.com/office/drawing/2014/main" id="{CB812B11-C5AF-4990-B40F-99A082576C0B}"/>
            </a:ext>
          </a:extLst>
        </xdr:cNvPr>
        <xdr:cNvCxnSpPr/>
      </xdr:nvCxnSpPr>
      <xdr:spPr>
        <a:xfrm>
          <a:off x="16179800" y="1026758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61B79FCD-2EE4-4701-ADF3-C74D43401B06}"/>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D6B535DF-2592-400A-96CC-2B1138DBF6A5}"/>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127907</xdr:rowOff>
    </xdr:from>
    <xdr:to>
      <xdr:col>77</xdr:col>
      <xdr:colOff>44450</xdr:colOff>
      <xdr:row>59</xdr:row>
      <xdr:rowOff>152037</xdr:rowOff>
    </xdr:to>
    <xdr:cxnSp macro="">
      <xdr:nvCxnSpPr>
        <xdr:cNvPr id="319" name="直線コネクタ 318">
          <a:extLst>
            <a:ext uri="{FF2B5EF4-FFF2-40B4-BE49-F238E27FC236}">
              <a16:creationId xmlns:a16="http://schemas.microsoft.com/office/drawing/2014/main" id="{63D47455-7496-4B75-92FF-E7BFC527EA21}"/>
            </a:ext>
          </a:extLst>
        </xdr:cNvPr>
        <xdr:cNvCxnSpPr/>
      </xdr:nvCxnSpPr>
      <xdr:spPr>
        <a:xfrm>
          <a:off x="15290800" y="102434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C37DAEBF-6E02-42AC-B229-22D406ABFF14}"/>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B160F22E-80FE-47DC-8B89-22D327B0A337}"/>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127907</xdr:rowOff>
    </xdr:from>
    <xdr:to>
      <xdr:col>72</xdr:col>
      <xdr:colOff>203200</xdr:colOff>
      <xdr:row>59</xdr:row>
      <xdr:rowOff>134801</xdr:rowOff>
    </xdr:to>
    <xdr:cxnSp macro="">
      <xdr:nvCxnSpPr>
        <xdr:cNvPr id="322" name="直線コネクタ 321">
          <a:extLst>
            <a:ext uri="{FF2B5EF4-FFF2-40B4-BE49-F238E27FC236}">
              <a16:creationId xmlns:a16="http://schemas.microsoft.com/office/drawing/2014/main" id="{D1EC5A41-989D-4775-AF7D-FB775FA53C30}"/>
            </a:ext>
          </a:extLst>
        </xdr:cNvPr>
        <xdr:cNvCxnSpPr/>
      </xdr:nvCxnSpPr>
      <xdr:spPr>
        <a:xfrm flipV="1">
          <a:off x="14401800" y="102434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D48FDEB7-874B-48D8-A60D-D9B378EC038D}"/>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4731B7BE-31C1-4331-B9A1-E5719E86611D}"/>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84818</xdr:rowOff>
    </xdr:from>
    <xdr:to>
      <xdr:col>68</xdr:col>
      <xdr:colOff>152400</xdr:colOff>
      <xdr:row>59</xdr:row>
      <xdr:rowOff>134801</xdr:rowOff>
    </xdr:to>
    <xdr:cxnSp macro="">
      <xdr:nvCxnSpPr>
        <xdr:cNvPr id="325" name="直線コネクタ 324">
          <a:extLst>
            <a:ext uri="{FF2B5EF4-FFF2-40B4-BE49-F238E27FC236}">
              <a16:creationId xmlns:a16="http://schemas.microsoft.com/office/drawing/2014/main" id="{691414B7-ED59-4CAB-9537-CC7809E77B71}"/>
            </a:ext>
          </a:extLst>
        </xdr:cNvPr>
        <xdr:cNvCxnSpPr/>
      </xdr:nvCxnSpPr>
      <xdr:spPr>
        <a:xfrm>
          <a:off x="13512800" y="10200368"/>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D9F9EFD7-89F6-48FB-9855-7E8AA0B63D2F}"/>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C39FCB55-91F8-40FA-8716-8F7AC004468A}"/>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F487FA76-6CCB-4965-A1F4-5B1CF3ED887A}"/>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2E42A0F6-C91E-4735-8FE5-0C089A5A8A11}"/>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F4AD312F-8C19-45E5-93C6-FABA1F89383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979A6CA0-B529-4214-BE01-490468F1F435}"/>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F296AF26-67D7-48B8-9094-AE68EDCA7F9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4B961F89-7719-4509-A1FA-808452A3DC1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9577FE95-69DE-4416-9B26-D372C566961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161562</xdr:rowOff>
    </xdr:from>
    <xdr:to>
      <xdr:col>81</xdr:col>
      <xdr:colOff>95250</xdr:colOff>
      <xdr:row>60</xdr:row>
      <xdr:rowOff>91712</xdr:rowOff>
    </xdr:to>
    <xdr:sp macro="" textlink="">
      <xdr:nvSpPr>
        <xdr:cNvPr id="335" name="楕円 334">
          <a:extLst>
            <a:ext uri="{FF2B5EF4-FFF2-40B4-BE49-F238E27FC236}">
              <a16:creationId xmlns:a16="http://schemas.microsoft.com/office/drawing/2014/main" id="{0C1CFE51-8F17-499D-A7D2-8608EB8EAB99}"/>
            </a:ext>
          </a:extLst>
        </xdr:cNvPr>
        <xdr:cNvSpPr/>
      </xdr:nvSpPr>
      <xdr:spPr>
        <a:xfrm>
          <a:off x="16967200" y="102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6639</xdr:rowOff>
    </xdr:from>
    <xdr:ext cx="762000" cy="259045"/>
    <xdr:sp macro="" textlink="">
      <xdr:nvSpPr>
        <xdr:cNvPr id="336" name="定員管理の状況該当値テキスト">
          <a:extLst>
            <a:ext uri="{FF2B5EF4-FFF2-40B4-BE49-F238E27FC236}">
              <a16:creationId xmlns:a16="http://schemas.microsoft.com/office/drawing/2014/main" id="{F28D3848-F2C2-4B48-BE85-98188F2A2FE1}"/>
            </a:ext>
          </a:extLst>
        </xdr:cNvPr>
        <xdr:cNvSpPr txBox="1"/>
      </xdr:nvSpPr>
      <xdr:spPr>
        <a:xfrm>
          <a:off x="17106900" y="1012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101237</xdr:rowOff>
    </xdr:from>
    <xdr:to>
      <xdr:col>77</xdr:col>
      <xdr:colOff>95250</xdr:colOff>
      <xdr:row>60</xdr:row>
      <xdr:rowOff>31387</xdr:rowOff>
    </xdr:to>
    <xdr:sp macro="" textlink="">
      <xdr:nvSpPr>
        <xdr:cNvPr id="337" name="楕円 336">
          <a:extLst>
            <a:ext uri="{FF2B5EF4-FFF2-40B4-BE49-F238E27FC236}">
              <a16:creationId xmlns:a16="http://schemas.microsoft.com/office/drawing/2014/main" id="{233D49A4-D361-4352-97D5-C3837EAEDF10}"/>
            </a:ext>
          </a:extLst>
        </xdr:cNvPr>
        <xdr:cNvSpPr/>
      </xdr:nvSpPr>
      <xdr:spPr>
        <a:xfrm>
          <a:off x="16129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41564</xdr:rowOff>
    </xdr:from>
    <xdr:ext cx="736600" cy="259045"/>
    <xdr:sp macro="" textlink="">
      <xdr:nvSpPr>
        <xdr:cNvPr id="338" name="テキスト ボックス 337">
          <a:extLst>
            <a:ext uri="{FF2B5EF4-FFF2-40B4-BE49-F238E27FC236}">
              <a16:creationId xmlns:a16="http://schemas.microsoft.com/office/drawing/2014/main" id="{74510DDE-3A4E-43BB-BA97-D66153D62420}"/>
            </a:ext>
          </a:extLst>
        </xdr:cNvPr>
        <xdr:cNvSpPr txBox="1"/>
      </xdr:nvSpPr>
      <xdr:spPr>
        <a:xfrm>
          <a:off x="15798800" y="998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77107</xdr:rowOff>
    </xdr:from>
    <xdr:to>
      <xdr:col>73</xdr:col>
      <xdr:colOff>44450</xdr:colOff>
      <xdr:row>60</xdr:row>
      <xdr:rowOff>7257</xdr:rowOff>
    </xdr:to>
    <xdr:sp macro="" textlink="">
      <xdr:nvSpPr>
        <xdr:cNvPr id="339" name="楕円 338">
          <a:extLst>
            <a:ext uri="{FF2B5EF4-FFF2-40B4-BE49-F238E27FC236}">
              <a16:creationId xmlns:a16="http://schemas.microsoft.com/office/drawing/2014/main" id="{3E07A196-1347-4105-8E25-133C36E1D475}"/>
            </a:ext>
          </a:extLst>
        </xdr:cNvPr>
        <xdr:cNvSpPr/>
      </xdr:nvSpPr>
      <xdr:spPr>
        <a:xfrm>
          <a:off x="15240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17434</xdr:rowOff>
    </xdr:from>
    <xdr:ext cx="762000" cy="259045"/>
    <xdr:sp macro="" textlink="">
      <xdr:nvSpPr>
        <xdr:cNvPr id="340" name="テキスト ボックス 339">
          <a:extLst>
            <a:ext uri="{FF2B5EF4-FFF2-40B4-BE49-F238E27FC236}">
              <a16:creationId xmlns:a16="http://schemas.microsoft.com/office/drawing/2014/main" id="{A99C2F55-E7EC-4BC2-A8D3-C65DB41EA8CD}"/>
            </a:ext>
          </a:extLst>
        </xdr:cNvPr>
        <xdr:cNvSpPr txBox="1"/>
      </xdr:nvSpPr>
      <xdr:spPr>
        <a:xfrm>
          <a:off x="14909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84001</xdr:rowOff>
    </xdr:from>
    <xdr:to>
      <xdr:col>68</xdr:col>
      <xdr:colOff>203200</xdr:colOff>
      <xdr:row>60</xdr:row>
      <xdr:rowOff>14151</xdr:rowOff>
    </xdr:to>
    <xdr:sp macro="" textlink="">
      <xdr:nvSpPr>
        <xdr:cNvPr id="341" name="楕円 340">
          <a:extLst>
            <a:ext uri="{FF2B5EF4-FFF2-40B4-BE49-F238E27FC236}">
              <a16:creationId xmlns:a16="http://schemas.microsoft.com/office/drawing/2014/main" id="{1D91D6BA-04F4-4599-8149-2F07872F1499}"/>
            </a:ext>
          </a:extLst>
        </xdr:cNvPr>
        <xdr:cNvSpPr/>
      </xdr:nvSpPr>
      <xdr:spPr>
        <a:xfrm>
          <a:off x="14351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24328</xdr:rowOff>
    </xdr:from>
    <xdr:ext cx="762000" cy="259045"/>
    <xdr:sp macro="" textlink="">
      <xdr:nvSpPr>
        <xdr:cNvPr id="342" name="テキスト ボックス 341">
          <a:extLst>
            <a:ext uri="{FF2B5EF4-FFF2-40B4-BE49-F238E27FC236}">
              <a16:creationId xmlns:a16="http://schemas.microsoft.com/office/drawing/2014/main" id="{07727FCA-406C-41EA-B186-5DF779E69E7A}"/>
            </a:ext>
          </a:extLst>
        </xdr:cNvPr>
        <xdr:cNvSpPr txBox="1"/>
      </xdr:nvSpPr>
      <xdr:spPr>
        <a:xfrm>
          <a:off x="14020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34018</xdr:rowOff>
    </xdr:from>
    <xdr:to>
      <xdr:col>64</xdr:col>
      <xdr:colOff>152400</xdr:colOff>
      <xdr:row>59</xdr:row>
      <xdr:rowOff>135618</xdr:rowOff>
    </xdr:to>
    <xdr:sp macro="" textlink="">
      <xdr:nvSpPr>
        <xdr:cNvPr id="343" name="楕円 342">
          <a:extLst>
            <a:ext uri="{FF2B5EF4-FFF2-40B4-BE49-F238E27FC236}">
              <a16:creationId xmlns:a16="http://schemas.microsoft.com/office/drawing/2014/main" id="{82DB21DF-EB7A-466C-ACFD-D8FC69B21430}"/>
            </a:ext>
          </a:extLst>
        </xdr:cNvPr>
        <xdr:cNvSpPr/>
      </xdr:nvSpPr>
      <xdr:spPr>
        <a:xfrm>
          <a:off x="13462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145795</xdr:rowOff>
    </xdr:from>
    <xdr:ext cx="762000" cy="259045"/>
    <xdr:sp macro="" textlink="">
      <xdr:nvSpPr>
        <xdr:cNvPr id="344" name="テキスト ボックス 343">
          <a:extLst>
            <a:ext uri="{FF2B5EF4-FFF2-40B4-BE49-F238E27FC236}">
              <a16:creationId xmlns:a16="http://schemas.microsoft.com/office/drawing/2014/main" id="{494696F4-0B5B-4303-9503-EE5A6634D8C9}"/>
            </a:ext>
          </a:extLst>
        </xdr:cNvPr>
        <xdr:cNvSpPr txBox="1"/>
      </xdr:nvSpPr>
      <xdr:spPr>
        <a:xfrm>
          <a:off x="13131800" y="99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84D83E93-1AE2-4E7F-B941-14020F95779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CCB539B2-98D9-47BD-BE40-75BF962E20D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75EF1A73-89B1-4B2B-BBFB-ED4BB325D13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30C18BB6-CA68-4FBD-834C-29AB4DAF084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619A47A6-874B-4B1C-B3DB-C59AAAB24A2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ADB3FFF9-C79A-4F7E-B771-F0D1DA270CF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25A20F8D-10A6-4F23-AF25-EC6D9C5F622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47F164B2-D53B-4F9C-A875-86A13B265B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C896A32A-BE4B-4681-9A27-27AA7F44B04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BEA8ACED-6703-4312-8687-7ADE97BD056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A3368027-AE44-4E5F-A197-56146AA54C5A}"/>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4B91227B-C2C5-46A2-AF7A-52FA95AEB61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B7F7682D-4D73-4C68-9363-22FE82D677D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従来より全国平均及び類似団体平均を下回っている。この水準を維持できるよう、事業の規模や必要性、交付税算入の有無などを考慮するなど、精査に努める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CBB6892A-8B18-4CBF-9BB3-147D2344CF7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9DF65078-A2BA-47D2-A898-C83D41C12E5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1FDB5F60-BA6E-4F83-9381-C08D7A856B5D}"/>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1EB52576-73F8-4270-A3DF-8EC40C4FDC7C}"/>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3E9306FF-8BB4-4A9D-A714-06DA96B16947}"/>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9AFF36B-B7AC-49B4-8A40-0866D6ADAC3E}"/>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A80C67C0-44CE-4CD3-BE6E-0944C02D9CF8}"/>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98907981-5E33-4708-B658-28D9B6FE5C13}"/>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1B26368D-2E85-4AE5-B388-01BC026D1CFA}"/>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6335D61B-5741-4D2E-A65C-874DC8C8C48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D596E303-911D-4A0F-9D6E-A015E02B296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42903BE1-CA72-4A3D-AC7B-4C4A53A8EAEF}"/>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6DE86A57-D449-47FA-AEE6-2146D187E4A9}"/>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A3F1AD48-4A82-4D65-972B-34BA6BE53E87}"/>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27C50EAA-A2F8-4A6E-9B3E-DB1086D4F0C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CC4956CA-A48F-4F69-A4C2-F445902FC6F3}"/>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14922</xdr:rowOff>
    </xdr:from>
    <xdr:to>
      <xdr:col>81</xdr:col>
      <xdr:colOff>44450</xdr:colOff>
      <xdr:row>39</xdr:row>
      <xdr:rowOff>39053</xdr:rowOff>
    </xdr:to>
    <xdr:cxnSp macro="">
      <xdr:nvCxnSpPr>
        <xdr:cNvPr id="374" name="直線コネクタ 373">
          <a:extLst>
            <a:ext uri="{FF2B5EF4-FFF2-40B4-BE49-F238E27FC236}">
              <a16:creationId xmlns:a16="http://schemas.microsoft.com/office/drawing/2014/main" id="{D7943837-FE6C-4797-9C3D-6BE4E95AF314}"/>
            </a:ext>
          </a:extLst>
        </xdr:cNvPr>
        <xdr:cNvCxnSpPr/>
      </xdr:nvCxnSpPr>
      <xdr:spPr>
        <a:xfrm>
          <a:off x="16179800" y="670147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FF9B0EC1-DEE8-4391-8394-1D1395BEA33B}"/>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68DEF468-16F9-4B6D-B8B4-0125AB481A59}"/>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168275</xdr:rowOff>
    </xdr:from>
    <xdr:to>
      <xdr:col>77</xdr:col>
      <xdr:colOff>44450</xdr:colOff>
      <xdr:row>39</xdr:row>
      <xdr:rowOff>14922</xdr:rowOff>
    </xdr:to>
    <xdr:cxnSp macro="">
      <xdr:nvCxnSpPr>
        <xdr:cNvPr id="377" name="直線コネクタ 376">
          <a:extLst>
            <a:ext uri="{FF2B5EF4-FFF2-40B4-BE49-F238E27FC236}">
              <a16:creationId xmlns:a16="http://schemas.microsoft.com/office/drawing/2014/main" id="{5FC4FC6F-08AA-4497-8B50-09DE278B2B87}"/>
            </a:ext>
          </a:extLst>
        </xdr:cNvPr>
        <xdr:cNvCxnSpPr/>
      </xdr:nvCxnSpPr>
      <xdr:spPr>
        <a:xfrm>
          <a:off x="15290800" y="668337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C0A83E24-427C-4909-A871-374944FABC9E}"/>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CD1D5350-5EDF-4583-86AC-F8E1EE3CD4D2}"/>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168275</xdr:rowOff>
    </xdr:from>
    <xdr:to>
      <xdr:col>72</xdr:col>
      <xdr:colOff>203200</xdr:colOff>
      <xdr:row>39</xdr:row>
      <xdr:rowOff>8890</xdr:rowOff>
    </xdr:to>
    <xdr:cxnSp macro="">
      <xdr:nvCxnSpPr>
        <xdr:cNvPr id="380" name="直線コネクタ 379">
          <a:extLst>
            <a:ext uri="{FF2B5EF4-FFF2-40B4-BE49-F238E27FC236}">
              <a16:creationId xmlns:a16="http://schemas.microsoft.com/office/drawing/2014/main" id="{67741D64-62D7-42DC-9ED0-B6DA2DE9D6FB}"/>
            </a:ext>
          </a:extLst>
        </xdr:cNvPr>
        <xdr:cNvCxnSpPr/>
      </xdr:nvCxnSpPr>
      <xdr:spPr>
        <a:xfrm flipV="1">
          <a:off x="14401800" y="66833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117E0E8-2725-4299-B446-83830C62017B}"/>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951A47BD-8707-4DC2-96A4-62C5980C7DBA}"/>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14922</xdr:rowOff>
    </xdr:to>
    <xdr:cxnSp macro="">
      <xdr:nvCxnSpPr>
        <xdr:cNvPr id="383" name="直線コネクタ 382">
          <a:extLst>
            <a:ext uri="{FF2B5EF4-FFF2-40B4-BE49-F238E27FC236}">
              <a16:creationId xmlns:a16="http://schemas.microsoft.com/office/drawing/2014/main" id="{187B0FA2-9982-49E4-AAA8-496F2DE385F2}"/>
            </a:ext>
          </a:extLst>
        </xdr:cNvPr>
        <xdr:cNvCxnSpPr/>
      </xdr:nvCxnSpPr>
      <xdr:spPr>
        <a:xfrm flipV="1">
          <a:off x="13512800" y="669544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10CA507-DA08-4CF0-8848-ED25E8BBCF51}"/>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C4C3FA6C-1E30-4E7C-B854-360B45D47752}"/>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CCE91E8C-1056-4940-9DC3-A96B4B5081B5}"/>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AB09BAA9-65EC-4E36-96EB-FCDD9CE010FC}"/>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3AF2DF9E-239E-4A56-8508-C14C4D8DA56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DC7A6A2B-EC00-42FF-88C5-0606509FC84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652D0A24-9A64-4B48-BB64-5B48F3C00AA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6E6F3037-06B0-4670-8E39-FE59AA26F4F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984DAD22-B704-45A4-B8B9-8A07D03E419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159703</xdr:rowOff>
    </xdr:from>
    <xdr:to>
      <xdr:col>81</xdr:col>
      <xdr:colOff>95250</xdr:colOff>
      <xdr:row>39</xdr:row>
      <xdr:rowOff>89853</xdr:rowOff>
    </xdr:to>
    <xdr:sp macro="" textlink="">
      <xdr:nvSpPr>
        <xdr:cNvPr id="393" name="楕円 392">
          <a:extLst>
            <a:ext uri="{FF2B5EF4-FFF2-40B4-BE49-F238E27FC236}">
              <a16:creationId xmlns:a16="http://schemas.microsoft.com/office/drawing/2014/main" id="{1349C4BF-2C7D-43CC-BB33-B3E1A2321082}"/>
            </a:ext>
          </a:extLst>
        </xdr:cNvPr>
        <xdr:cNvSpPr/>
      </xdr:nvSpPr>
      <xdr:spPr>
        <a:xfrm>
          <a:off x="169672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4780</xdr:rowOff>
    </xdr:from>
    <xdr:ext cx="762000" cy="259045"/>
    <xdr:sp macro="" textlink="">
      <xdr:nvSpPr>
        <xdr:cNvPr id="394" name="公債費負担の状況該当値テキスト">
          <a:extLst>
            <a:ext uri="{FF2B5EF4-FFF2-40B4-BE49-F238E27FC236}">
              <a16:creationId xmlns:a16="http://schemas.microsoft.com/office/drawing/2014/main" id="{710A717C-26AE-44EF-853A-AE04FB8CAF5D}"/>
            </a:ext>
          </a:extLst>
        </xdr:cNvPr>
        <xdr:cNvSpPr txBox="1"/>
      </xdr:nvSpPr>
      <xdr:spPr>
        <a:xfrm>
          <a:off x="171069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135572</xdr:rowOff>
    </xdr:from>
    <xdr:to>
      <xdr:col>77</xdr:col>
      <xdr:colOff>95250</xdr:colOff>
      <xdr:row>39</xdr:row>
      <xdr:rowOff>65722</xdr:rowOff>
    </xdr:to>
    <xdr:sp macro="" textlink="">
      <xdr:nvSpPr>
        <xdr:cNvPr id="395" name="楕円 394">
          <a:extLst>
            <a:ext uri="{FF2B5EF4-FFF2-40B4-BE49-F238E27FC236}">
              <a16:creationId xmlns:a16="http://schemas.microsoft.com/office/drawing/2014/main" id="{13A9320C-6F5E-40B1-9184-8E7823DE2AED}"/>
            </a:ext>
          </a:extLst>
        </xdr:cNvPr>
        <xdr:cNvSpPr/>
      </xdr:nvSpPr>
      <xdr:spPr>
        <a:xfrm>
          <a:off x="16129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75899</xdr:rowOff>
    </xdr:from>
    <xdr:ext cx="736600" cy="259045"/>
    <xdr:sp macro="" textlink="">
      <xdr:nvSpPr>
        <xdr:cNvPr id="396" name="テキスト ボックス 395">
          <a:extLst>
            <a:ext uri="{FF2B5EF4-FFF2-40B4-BE49-F238E27FC236}">
              <a16:creationId xmlns:a16="http://schemas.microsoft.com/office/drawing/2014/main" id="{EDB08BB1-9EFB-4C12-984E-414B65F7A75E}"/>
            </a:ext>
          </a:extLst>
        </xdr:cNvPr>
        <xdr:cNvSpPr txBox="1"/>
      </xdr:nvSpPr>
      <xdr:spPr>
        <a:xfrm>
          <a:off x="15798800" y="641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117475</xdr:rowOff>
    </xdr:from>
    <xdr:to>
      <xdr:col>73</xdr:col>
      <xdr:colOff>44450</xdr:colOff>
      <xdr:row>39</xdr:row>
      <xdr:rowOff>47625</xdr:rowOff>
    </xdr:to>
    <xdr:sp macro="" textlink="">
      <xdr:nvSpPr>
        <xdr:cNvPr id="397" name="楕円 396">
          <a:extLst>
            <a:ext uri="{FF2B5EF4-FFF2-40B4-BE49-F238E27FC236}">
              <a16:creationId xmlns:a16="http://schemas.microsoft.com/office/drawing/2014/main" id="{868F9DE0-89AE-4384-BAD1-A4D03CAE1850}"/>
            </a:ext>
          </a:extLst>
        </xdr:cNvPr>
        <xdr:cNvSpPr/>
      </xdr:nvSpPr>
      <xdr:spPr>
        <a:xfrm>
          <a:off x="15240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57802</xdr:rowOff>
    </xdr:from>
    <xdr:ext cx="762000" cy="259045"/>
    <xdr:sp macro="" textlink="">
      <xdr:nvSpPr>
        <xdr:cNvPr id="398" name="テキスト ボックス 397">
          <a:extLst>
            <a:ext uri="{FF2B5EF4-FFF2-40B4-BE49-F238E27FC236}">
              <a16:creationId xmlns:a16="http://schemas.microsoft.com/office/drawing/2014/main" id="{227EA7E0-2E12-4FC6-AEA1-0E4B46174FE2}"/>
            </a:ext>
          </a:extLst>
        </xdr:cNvPr>
        <xdr:cNvSpPr txBox="1"/>
      </xdr:nvSpPr>
      <xdr:spPr>
        <a:xfrm>
          <a:off x="14909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399" name="楕円 398">
          <a:extLst>
            <a:ext uri="{FF2B5EF4-FFF2-40B4-BE49-F238E27FC236}">
              <a16:creationId xmlns:a16="http://schemas.microsoft.com/office/drawing/2014/main" id="{814A799F-5F2A-4819-A446-ABF672853775}"/>
            </a:ext>
          </a:extLst>
        </xdr:cNvPr>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0" name="テキスト ボックス 399">
          <a:extLst>
            <a:ext uri="{FF2B5EF4-FFF2-40B4-BE49-F238E27FC236}">
              <a16:creationId xmlns:a16="http://schemas.microsoft.com/office/drawing/2014/main" id="{44761300-CC12-4229-BCAF-2751CD1EEBAA}"/>
            </a:ext>
          </a:extLst>
        </xdr:cNvPr>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135572</xdr:rowOff>
    </xdr:from>
    <xdr:to>
      <xdr:col>64</xdr:col>
      <xdr:colOff>152400</xdr:colOff>
      <xdr:row>39</xdr:row>
      <xdr:rowOff>65722</xdr:rowOff>
    </xdr:to>
    <xdr:sp macro="" textlink="">
      <xdr:nvSpPr>
        <xdr:cNvPr id="401" name="楕円 400">
          <a:extLst>
            <a:ext uri="{FF2B5EF4-FFF2-40B4-BE49-F238E27FC236}">
              <a16:creationId xmlns:a16="http://schemas.microsoft.com/office/drawing/2014/main" id="{D8A4951B-7332-4E46-9D0F-226BD1AB1376}"/>
            </a:ext>
          </a:extLst>
        </xdr:cNvPr>
        <xdr:cNvSpPr/>
      </xdr:nvSpPr>
      <xdr:spPr>
        <a:xfrm>
          <a:off x="13462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75899</xdr:rowOff>
    </xdr:from>
    <xdr:ext cx="762000" cy="259045"/>
    <xdr:sp macro="" textlink="">
      <xdr:nvSpPr>
        <xdr:cNvPr id="402" name="テキスト ボックス 401">
          <a:extLst>
            <a:ext uri="{FF2B5EF4-FFF2-40B4-BE49-F238E27FC236}">
              <a16:creationId xmlns:a16="http://schemas.microsoft.com/office/drawing/2014/main" id="{AFD13032-CEC6-40E5-9ECF-D51DABA428AB}"/>
            </a:ext>
          </a:extLst>
        </xdr:cNvPr>
        <xdr:cNvSpPr txBox="1"/>
      </xdr:nvSpPr>
      <xdr:spPr>
        <a:xfrm>
          <a:off x="13131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D4AAB455-273B-49EA-860B-1EFBF68C69A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AB1D258C-80F2-4EE6-B90E-E2A19EF3651D}"/>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8DFCCE6B-76DC-489F-8591-92E98B2696E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FA6A7F8D-60F2-41F5-B47C-5EBFFF0F638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367B2650-FC64-496A-A44B-D070CD4F6B1C}"/>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D3411898-69D7-457D-97BD-6C77978AD37E}"/>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ED400257-6A30-4B65-A459-3DE8680A9A2F}"/>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6FBF9B8F-4776-448D-9D34-E975DEEF6C4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6CBE35DB-7D09-4732-AD2E-E3DD48D804E7}"/>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B160B6F5-1E1E-44A7-9119-B2798466281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38EBC057-FE58-4582-A576-52B5DC2D3FFA}"/>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C90F5B3E-2878-43E5-A7CF-8EA3632BA96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91CC30D-E945-472C-B5B1-1F3C9782E3D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従来より数値が算出されない状況が続いている。今後は公共施設の老朽化に伴う多額の費用の発生が見込まれているため、大幅に悪化しないよう計画的な改修を進める。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4CF1AB8F-9E7C-414B-86A4-7BE0A532254F}"/>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79B20CA7-6810-459B-8915-7CC97DABF90B}"/>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57D1A0D8-4FCE-4D24-AD6C-666A1984A65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4496F4D5-89F4-4494-86E5-827F1B952E36}"/>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76E3B0BC-CFA4-4CC7-8ED9-25A0F9E197CC}"/>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D937EDA-7B27-4150-A50F-2877176AF196}"/>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6E8CFC70-C8A7-4F3D-8180-C68791C1421E}"/>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760A16F7-306E-42F1-9981-B362C80FA75F}"/>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277DFBEC-271C-45AB-99A3-3C1575F52976}"/>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567B1AD3-27FA-49E9-852A-B129036C090A}"/>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63DCDF62-8E9D-4781-A340-1140387F77CA}"/>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55E07304-0B4B-4793-B6CC-4AADA339BC46}"/>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63FB9E3B-8869-4C8A-BA78-B8B45B4F6888}"/>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5AD6FD30-5DCC-43E8-85D8-F681E212FB2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CD9E8A91-31AD-49D5-A6FE-E080D1E10408}"/>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4F8A2D26-24E9-4C6F-BFB5-21AA713CC6F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9BAFD1FB-5710-4E74-BF98-56EA5C474B8D}"/>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CD0D826-38C4-4E3A-A5F7-4B1D4C6538FD}"/>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26A6FAB9-47CA-434F-92BE-6F3AD90D72F6}"/>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5EFA3234-E80E-495D-86BC-4FE8D510B9C4}"/>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61D412A2-86E5-4DCE-84C7-A85E4C18BF2A}"/>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38C88749-0716-4BAF-8095-7C37713595A6}"/>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38717178-DF25-4138-8CAC-ACF99D1CCD39}"/>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2FAB03B0-987D-49B4-84C3-2C1CC6E2011E}"/>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2FD96D32-25BD-4281-8D76-8EE64F8D5CC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9A750791-615E-4E58-947B-02510BF8DDBC}"/>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7342CAE4-5A3B-4364-800A-8835CCC62879}"/>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6DD8DDBD-F10D-47A4-A57F-5D73927A17CF}"/>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A406AA1E-FA11-472F-AE3E-A3B32B05150D}"/>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C0C71AE-BFC9-4F5B-9E86-40A45BD57B3A}"/>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1F749C2D-5F00-463E-A4DA-D7BAB502726C}"/>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7A776FC7-AD34-497E-8B4A-5D59EC2E5F26}"/>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225E6FAE-7E93-49C4-AFD1-2E579652D7D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ABDC7A75-AE22-4D7E-A425-9C69347B3F7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C7F7263C-7960-42E4-B36F-F8BF30511937}"/>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18E130F6-13CB-4A20-B95B-0B565BE151A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F5677024-B443-475A-9F91-907258BA7BB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6F763579-3486-459F-B483-5FCB4E4CD05F}"/>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A9734D48-F743-41E0-8BD5-1E1E8BF463DB}"/>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EEBDF1B1-15AF-4D3D-A9C2-7BEC9082A63B}"/>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67865B9B-4C6C-4B53-98BF-C5707B7A3F88}"/>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1DE31204-188B-4748-976A-A900A2AD4EEB}"/>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2DB0CC2A-1ABA-4E57-835F-85B44AF0D266}"/>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490FB2E1-69EB-4ED4-A2D8-9768D446EB15}"/>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8592148F-3591-4112-BBFF-7870FF24CC43}"/>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6CA3207D-40C9-409F-B766-29652096678F}"/>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72884D7D-EAA2-4D10-88C0-1B16D3328876}"/>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7FCF1DF8-8828-485F-9026-617AA0CA31AC}"/>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23,680
23,512
8.74
9,555,958
9,349,265
156,673
5,513,878
6,474,598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A4FBBF1A-12EC-4C39-8333-8B263F1B6843}"/>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347ABD66-CAD9-4DE7-9E92-3F7F1301F155}"/>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234F38A-49DE-42C9-A2A9-9067B8C09779}"/>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1F19C21C-07B5-43E0-8B64-959A3C1E8065}"/>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B6BBA164-ED81-471E-A198-4627C62C8C1E}"/>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1AF78E1E-3AB3-4435-8BB4-0CC8F97E129B}"/>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FE63715-2FA4-4550-9BB8-A8C86556DA5A}"/>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925BA74E-D185-4E77-9A59-8951CD887AF5}"/>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3760669F-88EF-40F1-8C9D-68680B427493}"/>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E76776F9-56C6-42DC-BC06-7A679D1F257C}"/>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3DEDBCC5-A17C-4D1A-8F0F-29586B9CF0DA}"/>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7257E70D-3114-46A6-9EFB-D0FC4D7DB61D}"/>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26120FA3-586D-4DFF-952E-968168291CD2}"/>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2D96F88-E7CE-40F5-9BC3-FAC13184787F}"/>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C80131B5-A19F-4777-98C8-1FCC4C4481B6}"/>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85462DD3-90C7-462F-AFFC-C3D363973639}"/>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1771E35E-3BD4-4431-9D78-65A7D49EBBAC}"/>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D49B3A06-12F9-4596-A714-B201B0AF7934}"/>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7AD803D3-3235-4568-8764-13DB2C3DA944}"/>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E529A85A-92D9-4A3F-A6FA-7C1D7B03916F}"/>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21AB1234-3AA9-4D0D-8656-F36CF229FF67}"/>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93E7DBFB-FD2B-4E3C-A295-66000516C578}"/>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642087D2-DECE-4E01-B89B-289C2034B3AD}"/>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C8AC81B-8DB5-4643-8B43-B4F47D5DEFFF}"/>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ACDE33C-1159-41D6-8F5F-4FC046FCA306}"/>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C0E5C86A-4DB9-4EBE-B17D-B606ACEF2345}"/>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67326514-9568-4B41-9743-4BA10630B87A}"/>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ED46C7F9-80F7-40F0-BFD0-16893FCFAD8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7FE97E35-B55B-4A4C-8817-A9C8314BB4A1}"/>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B62D7012-A5E1-4662-B6FA-A02BFE91FCCC}"/>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97E6170C-BAEE-43B6-ACFA-1FF788DBA9FC}"/>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E2257885-572C-412F-8E58-6858D3DA5A22}"/>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人件費に係るものは、令和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と比べて高い水準にある。これは、ごみ収集業務や保育所などの施設運営を直営で行っている影響で、職員数が類似団体平均と比較して多いことが主な要因であり、行政サービスの提供方法の差異によるものと言える。今後については、現在の水準を上回る事がないように努めるとともに、業務量の増加に対応した適正な職員数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7FB5FD60-D22C-4360-9B70-C9040D470F2D}"/>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F2F08CAC-99CC-4285-86C9-1584BC765E9D}"/>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E8104583-2CCA-461A-BC27-D32C989F8A3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BE903079-6BD8-477E-B83C-F5D087199A39}"/>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B2F888B7-F30A-4F3D-9FAC-E41BD2497301}"/>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9DD6F983-2A63-4A6B-8AD3-0804D00F94BE}"/>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342DD0EF-F841-47B4-A453-F39420A7B21D}"/>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BFAD9ED1-BD60-431B-A4FD-D9BB03F3F86D}"/>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517B7C03-D5B7-4F97-A3C9-826DA581C85C}"/>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ECB6DEB0-D01A-45C7-9DFA-8AF4F8BFF8E9}"/>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39319848-17D9-44C2-828C-02C510653F3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68BA4365-9BF4-49D9-A64E-F21612C17AD6}"/>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1BDB8E45-4E64-4D5F-AB61-9711A717C8C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C5030B81-B177-49F3-9E4B-A64835D76C79}"/>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34167BF7-FA3E-4BC8-B0DA-96D63F46FBBA}"/>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EA48A39C-3018-46AB-99B2-D5D56AD1AB8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47D6F1D4-A039-4545-9403-742D643E5282}"/>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C6BCB878-97E5-4584-9308-BDF695873CE5}"/>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5195CC39-A8C6-475D-9A15-7F4D71B37328}"/>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480D8471-8653-4B82-85CB-F4B03C778ECD}"/>
            </a:ext>
          </a:extLst>
        </xdr:cNvPr>
        <xdr:cNvCxnSpPr/>
      </xdr:nvCxnSpPr>
      <xdr:spPr>
        <a:xfrm>
          <a:off x="3987800" y="6367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1E6EB60B-2953-4A99-864C-85C9671972ED}"/>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A13FB8CB-B058-40A4-8F3F-4C55A586E5FC}"/>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7DB70960-92F4-4D58-86D8-2D7DD6A4A351}"/>
            </a:ext>
          </a:extLst>
        </xdr:cNvPr>
        <xdr:cNvCxnSpPr/>
      </xdr:nvCxnSpPr>
      <xdr:spPr>
        <a:xfrm>
          <a:off x="3098800" y="6294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E7572FFC-F095-4EA1-9C03-8FA5F03D82AC}"/>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4065938B-7EF9-43E5-AC94-298F236EABF6}"/>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37</xdr:row>
      <xdr:rowOff>51562</xdr:rowOff>
    </xdr:to>
    <xdr:cxnSp macro="">
      <xdr:nvCxnSpPr>
        <xdr:cNvPr id="70" name="直線コネクタ 69">
          <a:extLst>
            <a:ext uri="{FF2B5EF4-FFF2-40B4-BE49-F238E27FC236}">
              <a16:creationId xmlns:a16="http://schemas.microsoft.com/office/drawing/2014/main" id="{4042C8FE-29AB-41C4-B40C-C27F15413BA3}"/>
            </a:ext>
          </a:extLst>
        </xdr:cNvPr>
        <xdr:cNvCxnSpPr/>
      </xdr:nvCxnSpPr>
      <xdr:spPr>
        <a:xfrm flipV="1">
          <a:off x="2209800" y="62946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438937D2-46E0-490C-A806-4D2AE73D6EF6}"/>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E7B1C085-E23C-413D-BDCF-EFA82BE9A406}"/>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147574</xdr:rowOff>
    </xdr:from>
    <xdr:to>
      <xdr:col>11</xdr:col>
      <xdr:colOff>9525</xdr:colOff>
      <xdr:row>37</xdr:row>
      <xdr:rowOff>51562</xdr:rowOff>
    </xdr:to>
    <xdr:cxnSp macro="">
      <xdr:nvCxnSpPr>
        <xdr:cNvPr id="73" name="直線コネクタ 72">
          <a:extLst>
            <a:ext uri="{FF2B5EF4-FFF2-40B4-BE49-F238E27FC236}">
              <a16:creationId xmlns:a16="http://schemas.microsoft.com/office/drawing/2014/main" id="{F02AE530-F6D1-4F46-B3DA-98C72CA446E6}"/>
            </a:ext>
          </a:extLst>
        </xdr:cNvPr>
        <xdr:cNvCxnSpPr/>
      </xdr:nvCxnSpPr>
      <xdr:spPr>
        <a:xfrm>
          <a:off x="1320800" y="614832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F6EDF613-7BD4-4F59-AF3E-2F69DF5B1AA4}"/>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D40F4589-1F69-4C26-B138-535DDDAB6C1B}"/>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92E329A2-7B09-4277-B1BC-98DDB0E7E3F1}"/>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6D2F441A-7724-495A-9CD5-9E41572E140B}"/>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1A0F08A4-6767-431F-928D-855723AAB466}"/>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DE893162-5AD1-498C-8D7E-570E9F401AD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6F9DF1E2-1C4D-4C15-B04C-B3064F13229D}"/>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7B9FC0BC-C3D0-49F6-9118-8FF4E5954F41}"/>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1C5C854E-3D9B-4E55-9A5F-57433913BEBC}"/>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a:extLst>
            <a:ext uri="{FF2B5EF4-FFF2-40B4-BE49-F238E27FC236}">
              <a16:creationId xmlns:a16="http://schemas.microsoft.com/office/drawing/2014/main" id="{CB463F7E-517D-4956-8BB0-02388DF67D4C}"/>
            </a:ext>
          </a:extLst>
        </xdr:cNvPr>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126001</xdr:rowOff>
    </xdr:from>
    <xdr:ext cx="762000" cy="259045"/>
    <xdr:sp macro="" textlink="">
      <xdr:nvSpPr>
        <xdr:cNvPr id="84" name="人件費該当値テキスト">
          <a:extLst>
            <a:ext uri="{FF2B5EF4-FFF2-40B4-BE49-F238E27FC236}">
              <a16:creationId xmlns:a16="http://schemas.microsoft.com/office/drawing/2014/main" id="{A5017848-66C2-4528-ABC9-4E4256C8E1B6}"/>
            </a:ext>
          </a:extLst>
        </xdr:cNvPr>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a:extLst>
            <a:ext uri="{FF2B5EF4-FFF2-40B4-BE49-F238E27FC236}">
              <a16:creationId xmlns:a16="http://schemas.microsoft.com/office/drawing/2014/main" id="{9E9C7785-E3A8-4261-8D84-DC06B7449DC7}"/>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6" name="テキスト ボックス 85">
          <a:extLst>
            <a:ext uri="{FF2B5EF4-FFF2-40B4-BE49-F238E27FC236}">
              <a16:creationId xmlns:a16="http://schemas.microsoft.com/office/drawing/2014/main" id="{CF8416F7-0AF7-4E58-A2C7-3F807B881A98}"/>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a:extLst>
            <a:ext uri="{FF2B5EF4-FFF2-40B4-BE49-F238E27FC236}">
              <a16:creationId xmlns:a16="http://schemas.microsoft.com/office/drawing/2014/main" id="{933B7F65-E315-401F-A352-55963D956410}"/>
            </a:ext>
          </a:extLst>
        </xdr:cNvPr>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a:extLst>
            <a:ext uri="{FF2B5EF4-FFF2-40B4-BE49-F238E27FC236}">
              <a16:creationId xmlns:a16="http://schemas.microsoft.com/office/drawing/2014/main" id="{0E3A617F-D04E-4DB0-8392-9D203F25D3AE}"/>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a:extLst>
            <a:ext uri="{FF2B5EF4-FFF2-40B4-BE49-F238E27FC236}">
              <a16:creationId xmlns:a16="http://schemas.microsoft.com/office/drawing/2014/main" id="{DD5C7269-1C70-45CC-8875-A397339EBA32}"/>
            </a:ext>
          </a:extLst>
        </xdr:cNvPr>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a:extLst>
            <a:ext uri="{FF2B5EF4-FFF2-40B4-BE49-F238E27FC236}">
              <a16:creationId xmlns:a16="http://schemas.microsoft.com/office/drawing/2014/main" id="{12A12F02-BE92-4B1C-9419-5E935497708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a:extLst>
            <a:ext uri="{FF2B5EF4-FFF2-40B4-BE49-F238E27FC236}">
              <a16:creationId xmlns:a16="http://schemas.microsoft.com/office/drawing/2014/main" id="{E631DAF0-A5A6-434A-9E81-A5B0EC1C5EB8}"/>
            </a:ext>
          </a:extLst>
        </xdr:cNvPr>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37101</xdr:rowOff>
    </xdr:from>
    <xdr:ext cx="762000" cy="259045"/>
    <xdr:sp macro="" textlink="">
      <xdr:nvSpPr>
        <xdr:cNvPr id="92" name="テキスト ボックス 91">
          <a:extLst>
            <a:ext uri="{FF2B5EF4-FFF2-40B4-BE49-F238E27FC236}">
              <a16:creationId xmlns:a16="http://schemas.microsoft.com/office/drawing/2014/main" id="{A9C9B69D-1835-480F-AD6E-4E89477861F1}"/>
            </a:ext>
          </a:extLst>
        </xdr:cNvPr>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121654E1-AA8F-40A0-A062-1F5DECBEDF5C}"/>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D309D0CA-0040-44B5-8D81-5BAFD67774A9}"/>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E2A04EDE-6C20-467E-9FFD-7B0246B7723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C010F7D0-C342-4F1A-A675-9DD1C127C86D}"/>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23E6E74B-51BB-42EA-8861-224BE6D5ADD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567C9F71-3CA9-46FE-B571-F67A0FEC6E1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18A4D2E5-8476-4D43-BE69-FEF32EA06573}"/>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BABEB2F3-5231-4D41-BCDB-7744F241BD97}"/>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BECD369D-4F02-4BE4-8B38-7B376D424171}"/>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43BC1AE6-62AD-4A39-A98E-DCE8BE5A35E1}"/>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7F001BD2-CDB6-46CB-BF0F-020135BC85B5}"/>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は近年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は保有している施設も多く、それに伴い、修繕料が多くなる傾向にあるため、公共施設等総合管理計画及び個別施設計画に基づく計画的な施設更新等を実施することにより、物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AB8E50B7-45CC-4F7A-9324-9F9327E07DAD}"/>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3028F245-442C-4F44-9393-CF793CC3DCE7}"/>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C32C0A11-971E-4389-8A46-0F9C416E6373}"/>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95C24C7B-F287-4E87-B939-DF5DB87F5F0B}"/>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B113DD8B-3CBA-4B82-A1D1-AA69AD6AFBB2}"/>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5051FAC5-A952-413E-AB96-4DD0AC1AF10B}"/>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ED648846-4E3F-42FC-98A6-6B5D007B2AF8}"/>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2DD87BDB-E302-4CC3-AD06-EF286C9AF8EA}"/>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321C5DAB-B78B-4AE9-ADA4-B268B63D9173}"/>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D3BD753-3C76-4A5F-A83C-C361B7169F14}"/>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9A9DFECA-4D00-4730-8BD7-A7010979F828}"/>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8BFD46F-CB88-40F0-A246-37508F986F4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ED81FB21-616A-4331-B78E-624185829781}"/>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6E01B9BA-A680-4F10-9AD8-199FBBDA593A}"/>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1A13212B-B1B1-4958-9E9D-8C7D0E1668C1}"/>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4627B54E-D4DA-4152-9D9C-D76489BC0406}"/>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FBB2FF45-B8F8-437E-AA8D-4C3651304DB7}"/>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5130E6A8-4FDD-4EEE-8DE4-12D803FBC815}"/>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9F978BC3-CD38-4A81-AAE6-D5C551ABEFE5}"/>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CB22CF20-186A-4A86-9DAF-C578F08A04A4}"/>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7CDF3626-28B9-4FB8-A896-39020995D3FA}"/>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16</xdr:row>
      <xdr:rowOff>157480</xdr:rowOff>
    </xdr:to>
    <xdr:cxnSp macro="">
      <xdr:nvCxnSpPr>
        <xdr:cNvPr id="125" name="直線コネクタ 124">
          <a:extLst>
            <a:ext uri="{FF2B5EF4-FFF2-40B4-BE49-F238E27FC236}">
              <a16:creationId xmlns:a16="http://schemas.microsoft.com/office/drawing/2014/main" id="{4A0C4BDA-25BC-47AE-9318-763A4484FB1F}"/>
            </a:ext>
          </a:extLst>
        </xdr:cNvPr>
        <xdr:cNvCxnSpPr/>
      </xdr:nvCxnSpPr>
      <xdr:spPr>
        <a:xfrm>
          <a:off x="15671800" y="2862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A37BEF4C-AF8F-4D7E-8505-0340CE11FDE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1D8EAE15-F1F3-41DA-A8C0-C20F6D617A0C}"/>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16</xdr:row>
      <xdr:rowOff>119380</xdr:rowOff>
    </xdr:to>
    <xdr:cxnSp macro="">
      <xdr:nvCxnSpPr>
        <xdr:cNvPr id="128" name="直線コネクタ 127">
          <a:extLst>
            <a:ext uri="{FF2B5EF4-FFF2-40B4-BE49-F238E27FC236}">
              <a16:creationId xmlns:a16="http://schemas.microsoft.com/office/drawing/2014/main" id="{1C4BA040-0B98-4B06-8913-69B00C26FEAD}"/>
            </a:ext>
          </a:extLst>
        </xdr:cNvPr>
        <xdr:cNvCxnSpPr/>
      </xdr:nvCxnSpPr>
      <xdr:spPr>
        <a:xfrm>
          <a:off x="14782800" y="26339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9504433E-95D5-4E76-93C5-C321F05D8A7D}"/>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885EAEE2-C9DE-4946-B568-B1C1D8A212F4}"/>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146050</xdr:rowOff>
    </xdr:to>
    <xdr:cxnSp macro="">
      <xdr:nvCxnSpPr>
        <xdr:cNvPr id="131" name="直線コネクタ 130">
          <a:extLst>
            <a:ext uri="{FF2B5EF4-FFF2-40B4-BE49-F238E27FC236}">
              <a16:creationId xmlns:a16="http://schemas.microsoft.com/office/drawing/2014/main" id="{BC56273F-1EAB-4E40-BC6F-8E836EF90ADC}"/>
            </a:ext>
          </a:extLst>
        </xdr:cNvPr>
        <xdr:cNvCxnSpPr/>
      </xdr:nvCxnSpPr>
      <xdr:spPr>
        <a:xfrm flipV="1">
          <a:off x="13893800" y="2633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60F57C-87AE-4474-9541-A6A35D012649}"/>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7552858-057B-4ADC-99C9-E22E35CB3BE3}"/>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134620</xdr:rowOff>
    </xdr:to>
    <xdr:cxnSp macro="">
      <xdr:nvCxnSpPr>
        <xdr:cNvPr id="134" name="直線コネクタ 133">
          <a:extLst>
            <a:ext uri="{FF2B5EF4-FFF2-40B4-BE49-F238E27FC236}">
              <a16:creationId xmlns:a16="http://schemas.microsoft.com/office/drawing/2014/main" id="{26451ACD-5893-4AD5-A6F3-78EEB75800E5}"/>
            </a:ext>
          </a:extLst>
        </xdr:cNvPr>
        <xdr:cNvCxnSpPr/>
      </xdr:nvCxnSpPr>
      <xdr:spPr>
        <a:xfrm flipV="1">
          <a:off x="13004800" y="27178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C0DE23BA-A3D9-4DC9-9FAF-15338C0AA3C3}"/>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6D09F71E-4F84-4EFE-9CD6-4FDD4C354DDE}"/>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D5DB2067-E1E5-47FE-9A18-0024CFCA23FF}"/>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10C2FBA8-5667-4420-98DE-4D471E443F65}"/>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5258E634-2803-4744-96AB-DBA3494215E5}"/>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9ADB584C-F0DC-46B1-80E7-FEECA81FFD07}"/>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48197C2A-0A09-4317-9C5E-516BC2D6E589}"/>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8B40FA13-6E59-4300-8F17-1FE900F9E23F}"/>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2F22BD86-DB95-42EE-9320-43928BFC3AA5}"/>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4" name="楕円 143">
          <a:extLst>
            <a:ext uri="{FF2B5EF4-FFF2-40B4-BE49-F238E27FC236}">
              <a16:creationId xmlns:a16="http://schemas.microsoft.com/office/drawing/2014/main" id="{93DE92A3-6744-4082-9F6B-B274AA31D74F}"/>
            </a:ext>
          </a:extLst>
        </xdr:cNvPr>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78757</xdr:rowOff>
    </xdr:from>
    <xdr:ext cx="762000" cy="259045"/>
    <xdr:sp macro="" textlink="">
      <xdr:nvSpPr>
        <xdr:cNvPr id="145" name="物件費該当値テキスト">
          <a:extLst>
            <a:ext uri="{FF2B5EF4-FFF2-40B4-BE49-F238E27FC236}">
              <a16:creationId xmlns:a16="http://schemas.microsoft.com/office/drawing/2014/main" id="{DCCD3698-823A-41E5-BE1F-DCB59723D3A2}"/>
            </a:ext>
          </a:extLst>
        </xdr:cNvPr>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6" name="楕円 145">
          <a:extLst>
            <a:ext uri="{FF2B5EF4-FFF2-40B4-BE49-F238E27FC236}">
              <a16:creationId xmlns:a16="http://schemas.microsoft.com/office/drawing/2014/main" id="{36B92186-577C-4995-BFF1-3E24924753DE}"/>
            </a:ext>
          </a:extLst>
        </xdr:cNvPr>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47" name="テキスト ボックス 146">
          <a:extLst>
            <a:ext uri="{FF2B5EF4-FFF2-40B4-BE49-F238E27FC236}">
              <a16:creationId xmlns:a16="http://schemas.microsoft.com/office/drawing/2014/main" id="{8A85F797-18ED-4787-BDA2-7C00D0C75668}"/>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48" name="楕円 147">
          <a:extLst>
            <a:ext uri="{FF2B5EF4-FFF2-40B4-BE49-F238E27FC236}">
              <a16:creationId xmlns:a16="http://schemas.microsoft.com/office/drawing/2014/main" id="{E7275AF4-28ED-413E-AF76-F38F039F0D26}"/>
            </a:ext>
          </a:extLst>
        </xdr:cNvPr>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49" name="テキスト ボックス 148">
          <a:extLst>
            <a:ext uri="{FF2B5EF4-FFF2-40B4-BE49-F238E27FC236}">
              <a16:creationId xmlns:a16="http://schemas.microsoft.com/office/drawing/2014/main" id="{F70E2375-A70B-4B0C-9A00-D4F1C9155C74}"/>
            </a:ext>
          </a:extLst>
        </xdr:cNvPr>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0" name="楕円 149">
          <a:extLst>
            <a:ext uri="{FF2B5EF4-FFF2-40B4-BE49-F238E27FC236}">
              <a16:creationId xmlns:a16="http://schemas.microsoft.com/office/drawing/2014/main" id="{626AA295-2BFE-4B1E-B804-8F45408E0106}"/>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51" name="テキスト ボックス 150">
          <a:extLst>
            <a:ext uri="{FF2B5EF4-FFF2-40B4-BE49-F238E27FC236}">
              <a16:creationId xmlns:a16="http://schemas.microsoft.com/office/drawing/2014/main" id="{078A74AA-C627-489B-879C-442CEC5B5A54}"/>
            </a:ext>
          </a:extLst>
        </xdr:cNvPr>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2" name="楕円 151">
          <a:extLst>
            <a:ext uri="{FF2B5EF4-FFF2-40B4-BE49-F238E27FC236}">
              <a16:creationId xmlns:a16="http://schemas.microsoft.com/office/drawing/2014/main" id="{93C41E56-2D28-4AB8-8E68-15338F76FC5D}"/>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53" name="テキスト ボックス 152">
          <a:extLst>
            <a:ext uri="{FF2B5EF4-FFF2-40B4-BE49-F238E27FC236}">
              <a16:creationId xmlns:a16="http://schemas.microsoft.com/office/drawing/2014/main" id="{4C68A9E0-429D-4407-80C5-0F236D18BC47}"/>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1373E98-B117-496E-96A5-35D1693F7392}"/>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91B2BC3A-AA38-4A12-9F60-65C3665B1934}"/>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4B11A3F-AE8E-4EA1-9964-962B1CE3DC7C}"/>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4D9F6AD0-5206-4C68-B685-E784448568AB}"/>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D66639-51FE-4470-B4AF-C56E62429121}"/>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7AEF18A1-2AD9-4524-A187-5E8BC7A9D9A4}"/>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2DB6E3F0-EE55-4286-9DFC-50CFFCF72054}"/>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C68C4448-F835-4DD2-8D3F-263BD2250C5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A2461D5-BE0C-4EEC-85CA-07633B8966AC}"/>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43A9E8FB-B294-4805-9F34-B617275999BC}"/>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D7925003-7D80-4380-9AE3-82045C35E455}"/>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類似団体平均を上回っており、財政を圧迫する要因となっている。今後も施設型給付費負担金や障害児通所給付費、はぐくみ医療の増加が見込まれるため、歳出項目ごとの見直しを行い、数値の改善を図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7E51AFA0-6DBC-4566-A86D-4491BE062506}"/>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CC1FC356-B587-4055-A6FC-AF1D5E9703A1}"/>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76F3E754-1A4D-4D0E-BB8F-9C2BADC7E2C8}"/>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A529855A-978B-42EB-9168-D87E67D3B087}"/>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D73047BB-DF07-407E-8D9E-3EF8F6102EA7}"/>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3CDDF2B9-172A-4BEE-9246-18CEE8AB704A}"/>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199550C2-8551-4266-972D-84166C0D4126}"/>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32400DF7-CA5B-49DB-9DEF-6D70708E5B31}"/>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AB7E044-E63C-49A8-91D3-DB1BE24DF395}"/>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B00E56C3-2CC3-4E46-A97B-53A39D72055D}"/>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D271B30C-C53F-450B-B720-02958890E2F4}"/>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F8B4B4B-17B6-4FA5-A136-090B9008AB6F}"/>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53EDC6F8-3420-4A8B-B6FB-33EAF5C5677C}"/>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49DB81AD-4E1B-47D8-BFAC-3F956CDE37B8}"/>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D2450EBE-696C-4527-B1EC-9FE28BB0E603}"/>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7E9DAF6A-363E-4CDC-964F-E13A13C8786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AB00A25C-E06C-4625-A632-18931AF63B7D}"/>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1D7AA555-805F-4555-816C-B11A6C7B7616}"/>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7A301AF0-E27B-44CC-9B7E-263655E1F8F9}"/>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628AB902-61C6-4963-84C1-DAF79978094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380908F2-5415-44D8-83AB-254CE980DCDF}"/>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4E4B65C8-06DD-484E-948C-D1C4CCCCCAE4}"/>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6494868F-8822-46D7-AA1B-76B8F0A01A04}"/>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18143</xdr:rowOff>
    </xdr:from>
    <xdr:to>
      <xdr:col>24</xdr:col>
      <xdr:colOff>25400</xdr:colOff>
      <xdr:row>58</xdr:row>
      <xdr:rowOff>61685</xdr:rowOff>
    </xdr:to>
    <xdr:cxnSp macro="">
      <xdr:nvCxnSpPr>
        <xdr:cNvPr id="188" name="直線コネクタ 187">
          <a:extLst>
            <a:ext uri="{FF2B5EF4-FFF2-40B4-BE49-F238E27FC236}">
              <a16:creationId xmlns:a16="http://schemas.microsoft.com/office/drawing/2014/main" id="{533C9E70-48F2-46C0-9296-D08FF5ACE12A}"/>
            </a:ext>
          </a:extLst>
        </xdr:cNvPr>
        <xdr:cNvCxnSpPr/>
      </xdr:nvCxnSpPr>
      <xdr:spPr>
        <a:xfrm>
          <a:off x="3987800" y="99622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656764D9-8923-45CC-BF01-C8EECAE0AFD2}"/>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8F1C894C-4463-462C-A1A8-8544240CFDB8}"/>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80735</xdr:rowOff>
    </xdr:from>
    <xdr:to>
      <xdr:col>19</xdr:col>
      <xdr:colOff>187325</xdr:colOff>
      <xdr:row>58</xdr:row>
      <xdr:rowOff>18143</xdr:rowOff>
    </xdr:to>
    <xdr:cxnSp macro="">
      <xdr:nvCxnSpPr>
        <xdr:cNvPr id="191" name="直線コネクタ 190">
          <a:extLst>
            <a:ext uri="{FF2B5EF4-FFF2-40B4-BE49-F238E27FC236}">
              <a16:creationId xmlns:a16="http://schemas.microsoft.com/office/drawing/2014/main" id="{5C981B72-DD9D-4DA0-B685-42D136CFBAF2}"/>
            </a:ext>
          </a:extLst>
        </xdr:cNvPr>
        <xdr:cNvCxnSpPr/>
      </xdr:nvCxnSpPr>
      <xdr:spPr>
        <a:xfrm>
          <a:off x="3098800" y="98533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8C9251DB-AAA0-4AED-A714-288F0D6F4829}"/>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918F87DB-4717-4561-9603-042613AFB3A5}"/>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80735</xdr:rowOff>
    </xdr:from>
    <xdr:to>
      <xdr:col>15</xdr:col>
      <xdr:colOff>98425</xdr:colOff>
      <xdr:row>57</xdr:row>
      <xdr:rowOff>146050</xdr:rowOff>
    </xdr:to>
    <xdr:cxnSp macro="">
      <xdr:nvCxnSpPr>
        <xdr:cNvPr id="194" name="直線コネクタ 193">
          <a:extLst>
            <a:ext uri="{FF2B5EF4-FFF2-40B4-BE49-F238E27FC236}">
              <a16:creationId xmlns:a16="http://schemas.microsoft.com/office/drawing/2014/main" id="{EAEA10B1-F16D-4CA4-9F76-6BA6FC207B3E}"/>
            </a:ext>
          </a:extLst>
        </xdr:cNvPr>
        <xdr:cNvCxnSpPr/>
      </xdr:nvCxnSpPr>
      <xdr:spPr>
        <a:xfrm flipV="1">
          <a:off x="2209800" y="9853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F319E87E-C969-48BC-93CE-6A40F014C948}"/>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29F72DDC-5F3D-4517-83F0-5247B93ACE85}"/>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91622</xdr:rowOff>
    </xdr:from>
    <xdr:to>
      <xdr:col>11</xdr:col>
      <xdr:colOff>9525</xdr:colOff>
      <xdr:row>57</xdr:row>
      <xdr:rowOff>146050</xdr:rowOff>
    </xdr:to>
    <xdr:cxnSp macro="">
      <xdr:nvCxnSpPr>
        <xdr:cNvPr id="197" name="直線コネクタ 196">
          <a:extLst>
            <a:ext uri="{FF2B5EF4-FFF2-40B4-BE49-F238E27FC236}">
              <a16:creationId xmlns:a16="http://schemas.microsoft.com/office/drawing/2014/main" id="{4FE7B4DF-F744-4BCD-BEB4-F8244A3FE09F}"/>
            </a:ext>
          </a:extLst>
        </xdr:cNvPr>
        <xdr:cNvCxnSpPr/>
      </xdr:nvCxnSpPr>
      <xdr:spPr>
        <a:xfrm>
          <a:off x="1320800" y="9864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4AA1F36D-06E2-47F8-AC0C-3C9F6BAA2497}"/>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F24918C6-3C95-4F3C-8A86-7942F3C4DA95}"/>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FCCE7FB7-388A-4F47-9F25-8F1B1618A4B2}"/>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C122F0A3-93EF-4B79-BFAA-3B333035FA87}"/>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F860B48C-DA97-4389-AC56-446AEA454016}"/>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2A1E4A3E-E245-4A60-9A71-AB470F8ABE2F}"/>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38F02A3E-073D-46A9-8934-239AA8CDEEAB}"/>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E9F83734-4698-4424-85AB-FC9002106636}"/>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D37FE4EE-757F-4387-B3F4-F224BD884136}"/>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07" name="楕円 206">
          <a:extLst>
            <a:ext uri="{FF2B5EF4-FFF2-40B4-BE49-F238E27FC236}">
              <a16:creationId xmlns:a16="http://schemas.microsoft.com/office/drawing/2014/main" id="{4E3A8243-978D-448F-A1D9-C9AE395D64FE}"/>
            </a:ext>
          </a:extLst>
        </xdr:cNvPr>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08" name="扶助費該当値テキスト">
          <a:extLst>
            <a:ext uri="{FF2B5EF4-FFF2-40B4-BE49-F238E27FC236}">
              <a16:creationId xmlns:a16="http://schemas.microsoft.com/office/drawing/2014/main" id="{7D201D8B-1A27-47A6-8732-3EB4562BFE4E}"/>
            </a:ext>
          </a:extLst>
        </xdr:cNvPr>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138793</xdr:rowOff>
    </xdr:from>
    <xdr:to>
      <xdr:col>20</xdr:col>
      <xdr:colOff>38100</xdr:colOff>
      <xdr:row>58</xdr:row>
      <xdr:rowOff>68943</xdr:rowOff>
    </xdr:to>
    <xdr:sp macro="" textlink="">
      <xdr:nvSpPr>
        <xdr:cNvPr id="209" name="楕円 208">
          <a:extLst>
            <a:ext uri="{FF2B5EF4-FFF2-40B4-BE49-F238E27FC236}">
              <a16:creationId xmlns:a16="http://schemas.microsoft.com/office/drawing/2014/main" id="{471444BC-C002-443B-8069-673158724277}"/>
            </a:ext>
          </a:extLst>
        </xdr:cNvPr>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53720</xdr:rowOff>
    </xdr:from>
    <xdr:ext cx="736600" cy="259045"/>
    <xdr:sp macro="" textlink="">
      <xdr:nvSpPr>
        <xdr:cNvPr id="210" name="テキスト ボックス 209">
          <a:extLst>
            <a:ext uri="{FF2B5EF4-FFF2-40B4-BE49-F238E27FC236}">
              <a16:creationId xmlns:a16="http://schemas.microsoft.com/office/drawing/2014/main" id="{024BC894-D599-45F1-9085-82027EC125A1}"/>
            </a:ext>
          </a:extLst>
        </xdr:cNvPr>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29935</xdr:rowOff>
    </xdr:from>
    <xdr:to>
      <xdr:col>15</xdr:col>
      <xdr:colOff>149225</xdr:colOff>
      <xdr:row>57</xdr:row>
      <xdr:rowOff>131535</xdr:rowOff>
    </xdr:to>
    <xdr:sp macro="" textlink="">
      <xdr:nvSpPr>
        <xdr:cNvPr id="211" name="楕円 210">
          <a:extLst>
            <a:ext uri="{FF2B5EF4-FFF2-40B4-BE49-F238E27FC236}">
              <a16:creationId xmlns:a16="http://schemas.microsoft.com/office/drawing/2014/main" id="{DF65D022-84F1-4491-99CF-8558A5F08047}"/>
            </a:ext>
          </a:extLst>
        </xdr:cNvPr>
        <xdr:cNvSpPr/>
      </xdr:nvSpPr>
      <xdr:spPr>
        <a:xfrm>
          <a:off x="3048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116312</xdr:rowOff>
    </xdr:from>
    <xdr:ext cx="762000" cy="259045"/>
    <xdr:sp macro="" textlink="">
      <xdr:nvSpPr>
        <xdr:cNvPr id="212" name="テキスト ボックス 211">
          <a:extLst>
            <a:ext uri="{FF2B5EF4-FFF2-40B4-BE49-F238E27FC236}">
              <a16:creationId xmlns:a16="http://schemas.microsoft.com/office/drawing/2014/main" id="{3F11FC94-D747-49C9-A86B-05A20B9193F4}"/>
            </a:ext>
          </a:extLst>
        </xdr:cNvPr>
        <xdr:cNvSpPr txBox="1"/>
      </xdr:nvSpPr>
      <xdr:spPr>
        <a:xfrm>
          <a:off x="2717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3" name="楕円 212">
          <a:extLst>
            <a:ext uri="{FF2B5EF4-FFF2-40B4-BE49-F238E27FC236}">
              <a16:creationId xmlns:a16="http://schemas.microsoft.com/office/drawing/2014/main" id="{41099F8A-E7F4-490E-B466-236513856D5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CA3945BC-753A-4A97-B73B-7121106C69C6}"/>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5" name="楕円 214">
          <a:extLst>
            <a:ext uri="{FF2B5EF4-FFF2-40B4-BE49-F238E27FC236}">
              <a16:creationId xmlns:a16="http://schemas.microsoft.com/office/drawing/2014/main" id="{240CAC6E-7328-4555-BC3F-CE62D72BFAE6}"/>
            </a:ext>
          </a:extLst>
        </xdr:cNvPr>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127199</xdr:rowOff>
    </xdr:from>
    <xdr:ext cx="762000" cy="259045"/>
    <xdr:sp macro="" textlink="">
      <xdr:nvSpPr>
        <xdr:cNvPr id="216" name="テキスト ボックス 215">
          <a:extLst>
            <a:ext uri="{FF2B5EF4-FFF2-40B4-BE49-F238E27FC236}">
              <a16:creationId xmlns:a16="http://schemas.microsoft.com/office/drawing/2014/main" id="{2FC79534-7A79-4D1B-8C4D-FDD986123A43}"/>
            </a:ext>
          </a:extLst>
        </xdr:cNvPr>
        <xdr:cNvSpPr txBox="1"/>
      </xdr:nvSpPr>
      <xdr:spPr>
        <a:xfrm>
          <a:off x="939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94415C65-CD48-4158-BB02-B4EF347D78B1}"/>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15B65677-6C7F-47D9-94D3-F201A2AA5F4E}"/>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8601CF92-D0DB-4B4C-9C55-08BBF1A4BEDF}"/>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FD89F7CC-916D-4BCE-B783-E9F3430943F9}"/>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FEE93611-0F17-4F13-9E7C-53F51374B4C5}"/>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451F862F-680F-45C7-AEDB-465944E285B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40434B81-3FEE-4BE5-B133-5FE88F278ABF}"/>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3C856D62-4253-4FDE-A7BB-ED4244B80C25}"/>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A5F3C1C7-5CCD-452B-9188-B18D167CCD44}"/>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834F9F7-1EC1-4955-953D-9C1D7CE4E0D5}"/>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9FD4E5DB-F7A6-41FC-A6B3-4E0CAEB6A6A2}"/>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直近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年間は類似団体平均を上回っているが、主な要因は、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出金の増加にある。下水道施設の維持管理経費に加え、介護保険事業、国民健康保険事業等で給付の増などから、今後も増加傾向は続くと予想される。事業の精査や給付内容の見直しを行うなど普通会計の負担額を減らすよう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1174A618-B0D0-4EFB-9A12-A8C7EEB1346A}"/>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76DA6E3D-E12C-4168-942F-2F67C8B96477}"/>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52101E82-F492-423E-AC98-78A2C09DF8F9}"/>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F80D7A4-B63A-4274-BC0F-916300A323CB}"/>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535D77B4-79E5-4771-B26D-39B531E84B9D}"/>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DD57F467-7FE3-414F-9C42-DEAB1B412D69}"/>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C25B07E1-5CB3-464E-B64F-3C5D5C66FBF5}"/>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7205F6B1-15F1-4200-919B-EFEF7BD3C4DA}"/>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75CE632-E19F-400E-ADA7-13691187491A}"/>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772DED3-476D-42FA-8557-AB09EB5BE402}"/>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C54DDB85-F7F2-4DD8-BA35-49BFF31FDD97}"/>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EEE7CC76-2E37-4E7E-8F8E-2EBD9AB34789}"/>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B8A0081A-1B8B-4A1A-A50A-E6D3CB8BA88A}"/>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8163CB72-20D9-44F6-A490-FCC36EF03ED4}"/>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1165F838-0382-4D95-9B7D-BC943DD7CD96}"/>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5B14C418-FD63-4266-AC6B-B7AE64994E1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5FA58C28-353C-45D3-823A-962F65C7898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E2B9FBD3-469B-41D8-AB0C-FE6906C61D2F}"/>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3161C352-68E7-4A9C-A933-DD76879673B6}"/>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DB0C57AA-0EA8-4A47-A8CA-CD726768EF7A}"/>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12B2E6C7-3ED7-4233-B22A-82FACA1FA9C4}"/>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DB5EFBAD-52C3-4E6D-BE98-7D926E8B414C}"/>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E952F845-EA01-474D-BAE6-1412B9CBD286}"/>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113393</xdr:rowOff>
    </xdr:to>
    <xdr:cxnSp macro="">
      <xdr:nvCxnSpPr>
        <xdr:cNvPr id="251" name="直線コネクタ 250">
          <a:extLst>
            <a:ext uri="{FF2B5EF4-FFF2-40B4-BE49-F238E27FC236}">
              <a16:creationId xmlns:a16="http://schemas.microsoft.com/office/drawing/2014/main" id="{D9E79183-7AA9-4DEA-BAFB-4FC244BD0FD9}"/>
            </a:ext>
          </a:extLst>
        </xdr:cNvPr>
        <xdr:cNvCxnSpPr/>
      </xdr:nvCxnSpPr>
      <xdr:spPr>
        <a:xfrm>
          <a:off x="15671800" y="9842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30F78C13-FB38-4CB0-8C8D-4CDFB05722F4}"/>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ECA9CB12-3B98-42C2-B697-AB2725F9BF5B}"/>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B3480D7D-B8AF-4DB0-B27B-AEFA6E7697F2}"/>
            </a:ext>
          </a:extLst>
        </xdr:cNvPr>
        <xdr:cNvCxnSpPr/>
      </xdr:nvCxnSpPr>
      <xdr:spPr>
        <a:xfrm>
          <a:off x="14782800" y="9798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70CAFBA7-20B2-42C7-9C74-95AD61A2F85A}"/>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E05BE9B5-8C6C-412E-BAA3-FF6F9905AA46}"/>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135165</xdr:rowOff>
    </xdr:to>
    <xdr:cxnSp macro="">
      <xdr:nvCxnSpPr>
        <xdr:cNvPr id="257" name="直線コネクタ 256">
          <a:extLst>
            <a:ext uri="{FF2B5EF4-FFF2-40B4-BE49-F238E27FC236}">
              <a16:creationId xmlns:a16="http://schemas.microsoft.com/office/drawing/2014/main" id="{DEF4D3E8-FFFF-4646-9B3C-9560B9E2730A}"/>
            </a:ext>
          </a:extLst>
        </xdr:cNvPr>
        <xdr:cNvCxnSpPr/>
      </xdr:nvCxnSpPr>
      <xdr:spPr>
        <a:xfrm flipV="1">
          <a:off x="13893800" y="97989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6C7389CE-7194-4F0D-A8D3-283418B0A9F1}"/>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EB299FF5-1B6B-467D-B432-204535C2265E}"/>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57</xdr:row>
      <xdr:rowOff>135165</xdr:rowOff>
    </xdr:to>
    <xdr:cxnSp macro="">
      <xdr:nvCxnSpPr>
        <xdr:cNvPr id="260" name="直線コネクタ 259">
          <a:extLst>
            <a:ext uri="{FF2B5EF4-FFF2-40B4-BE49-F238E27FC236}">
              <a16:creationId xmlns:a16="http://schemas.microsoft.com/office/drawing/2014/main" id="{56C44D47-D781-48AB-8A39-47A9AF976103}"/>
            </a:ext>
          </a:extLst>
        </xdr:cNvPr>
        <xdr:cNvCxnSpPr/>
      </xdr:nvCxnSpPr>
      <xdr:spPr>
        <a:xfrm>
          <a:off x="13004800" y="97554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7443055B-79EF-4CDD-96D7-4E469C737176}"/>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19E70E-396B-4606-9935-8BB9AB40A094}"/>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75FA288A-D434-44C3-9BF5-97AA3EF5FB01}"/>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6AB78368-677A-4219-A8E8-403890F7350B}"/>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ED5E5E2B-4F64-44CA-9E0F-D713CD6A91A7}"/>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DB0264CD-1A47-4CE2-BB1C-F6212616E227}"/>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AEBD986C-FB94-4F58-BAEA-58D48CC2E11F}"/>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D0BDFE85-718D-4C45-A0D1-9A02BA4ED485}"/>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A636B8EB-02A5-4843-8E28-C29788FE6E51}"/>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0" name="楕円 269">
          <a:extLst>
            <a:ext uri="{FF2B5EF4-FFF2-40B4-BE49-F238E27FC236}">
              <a16:creationId xmlns:a16="http://schemas.microsoft.com/office/drawing/2014/main" id="{7A302683-67DD-460C-9B87-7A288EB72546}"/>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1" name="その他該当値テキスト">
          <a:extLst>
            <a:ext uri="{FF2B5EF4-FFF2-40B4-BE49-F238E27FC236}">
              <a16:creationId xmlns:a16="http://schemas.microsoft.com/office/drawing/2014/main" id="{B23DBD53-1EC0-470E-BF1C-4BEFF0EEF3FB}"/>
            </a:ext>
          </a:extLst>
        </xdr:cNvPr>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a:extLst>
            <a:ext uri="{FF2B5EF4-FFF2-40B4-BE49-F238E27FC236}">
              <a16:creationId xmlns:a16="http://schemas.microsoft.com/office/drawing/2014/main" id="{11DA2009-CBD9-4651-9868-8BFC703BEA8C}"/>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a:extLst>
            <a:ext uri="{FF2B5EF4-FFF2-40B4-BE49-F238E27FC236}">
              <a16:creationId xmlns:a16="http://schemas.microsoft.com/office/drawing/2014/main" id="{22F3B136-D98B-48A8-9495-52F6FB649EF2}"/>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4" name="楕円 273">
          <a:extLst>
            <a:ext uri="{FF2B5EF4-FFF2-40B4-BE49-F238E27FC236}">
              <a16:creationId xmlns:a16="http://schemas.microsoft.com/office/drawing/2014/main" id="{E36D2074-3A0A-4238-B1A2-35994453C83B}"/>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61884</xdr:rowOff>
    </xdr:from>
    <xdr:ext cx="762000" cy="259045"/>
    <xdr:sp macro="" textlink="">
      <xdr:nvSpPr>
        <xdr:cNvPr id="275" name="テキスト ボックス 274">
          <a:extLst>
            <a:ext uri="{FF2B5EF4-FFF2-40B4-BE49-F238E27FC236}">
              <a16:creationId xmlns:a16="http://schemas.microsoft.com/office/drawing/2014/main" id="{E71706AA-B549-4CB7-827E-559F30166489}"/>
            </a:ext>
          </a:extLst>
        </xdr:cNvPr>
        <xdr:cNvSpPr txBox="1"/>
      </xdr:nvSpPr>
      <xdr:spPr>
        <a:xfrm>
          <a:off x="14401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a:extLst>
            <a:ext uri="{FF2B5EF4-FFF2-40B4-BE49-F238E27FC236}">
              <a16:creationId xmlns:a16="http://schemas.microsoft.com/office/drawing/2014/main" id="{041B207C-88FD-4919-9DCF-B874997F4AF9}"/>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7" name="テキスト ボックス 276">
          <a:extLst>
            <a:ext uri="{FF2B5EF4-FFF2-40B4-BE49-F238E27FC236}">
              <a16:creationId xmlns:a16="http://schemas.microsoft.com/office/drawing/2014/main" id="{B127A467-EC0C-4D6A-B573-BF7B54108FE7}"/>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78" name="楕円 277">
          <a:extLst>
            <a:ext uri="{FF2B5EF4-FFF2-40B4-BE49-F238E27FC236}">
              <a16:creationId xmlns:a16="http://schemas.microsoft.com/office/drawing/2014/main" id="{C08C59DC-0084-47E0-B3F9-1E00A4DFC9B9}"/>
            </a:ext>
          </a:extLst>
        </xdr:cNvPr>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79" name="テキスト ボックス 278">
          <a:extLst>
            <a:ext uri="{FF2B5EF4-FFF2-40B4-BE49-F238E27FC236}">
              <a16:creationId xmlns:a16="http://schemas.microsoft.com/office/drawing/2014/main" id="{A9D9D11B-21AD-4ABF-972D-31FD30D59DBA}"/>
            </a:ext>
          </a:extLst>
        </xdr:cNvPr>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E8DFF250-C879-42FA-9FD9-233A7698954B}"/>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E6F13B38-5C70-45F4-BDFA-B283D8030242}"/>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9A32BDDC-025C-4579-A818-7FB18EB14BA1}"/>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B885DE7E-82BF-4F22-84E6-53B596B73DFA}"/>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6569F29B-DFF9-4DDB-BF0E-FE5D416CAF4D}"/>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148AA77-7A9B-4449-BB1B-0FBBD9E6E374}"/>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1C42F71D-9DC8-4EBB-A3DC-54A9EA0DE37B}"/>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76700427-FBF6-4BBF-9541-66969539A292}"/>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5EC152AD-E561-4A68-B8D3-1DDEDB6056B2}"/>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36B4BA4D-D364-40B5-9B0C-C3A319524BE3}"/>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A2D4B80-AEFD-44A4-B695-3EAAE750362A}"/>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補助費等は類似団体平均を下回った。必要な補助について精査し、引き続き補助費の適正化に努めていく。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917A6AF2-DF18-4C74-9621-072C01732DEB}"/>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203DCDB5-7C92-4E28-B685-8B1B60C78797}"/>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E33F4A9E-1132-47F9-A835-69A87B2C9131}"/>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30D001F7-E571-4E3A-B70F-D7388E8E359F}"/>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C8609AC4-4084-41D6-84D7-0401F69F4B84}"/>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CB29C486-FC6E-4F39-B912-93AE1AEF5301}"/>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D6226483-5827-4C3B-A9C5-0051F6594D3B}"/>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D4A02971-59C5-487F-BBCA-3259C53AFE64}"/>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4B309138-432B-4771-B7B0-DAA07EA0BD12}"/>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46CAF6FB-4F7D-4BCA-A223-99371334D834}"/>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6C28D5AD-B9A0-403C-B3B5-BB92ACBB6469}"/>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50F202B3-A97D-4E59-BA44-8949D361FF0C}"/>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490DAA3E-D7F7-46C9-B12A-FF5FA534CB76}"/>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10501A24-D72E-498C-A1EC-17018A471DCC}"/>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3CA548A-8C0B-483B-81C8-7C5C276E6908}"/>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7D998656-162A-4394-91CA-89B1D31EBE3B}"/>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E7352318-4EC1-4CF4-9341-B1F656B2B5AE}"/>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25F88133-E7D6-40F8-9E76-78F8C554FF0B}"/>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140716</xdr:rowOff>
    </xdr:to>
    <xdr:cxnSp macro="">
      <xdr:nvCxnSpPr>
        <xdr:cNvPr id="309" name="直線コネクタ 308">
          <a:extLst>
            <a:ext uri="{FF2B5EF4-FFF2-40B4-BE49-F238E27FC236}">
              <a16:creationId xmlns:a16="http://schemas.microsoft.com/office/drawing/2014/main" id="{F3C62C98-8562-4B8F-8F09-77741B5DD128}"/>
            </a:ext>
          </a:extLst>
        </xdr:cNvPr>
        <xdr:cNvCxnSpPr/>
      </xdr:nvCxnSpPr>
      <xdr:spPr>
        <a:xfrm flipV="1">
          <a:off x="15671800" y="62717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2657D354-C2EA-4928-B4F7-36A9990B6319}"/>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117D3D7E-49CB-46DE-9D9C-48E71CBB081C}"/>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140716</xdr:rowOff>
    </xdr:to>
    <xdr:cxnSp macro="">
      <xdr:nvCxnSpPr>
        <xdr:cNvPr id="312" name="直線コネクタ 311">
          <a:extLst>
            <a:ext uri="{FF2B5EF4-FFF2-40B4-BE49-F238E27FC236}">
              <a16:creationId xmlns:a16="http://schemas.microsoft.com/office/drawing/2014/main" id="{2505B834-07E8-4E83-A6FE-F753A3F9CB68}"/>
            </a:ext>
          </a:extLst>
        </xdr:cNvPr>
        <xdr:cNvCxnSpPr/>
      </xdr:nvCxnSpPr>
      <xdr:spPr>
        <a:xfrm>
          <a:off x="14782800" y="62717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69DC27D-4450-4592-8A42-2EF8A21ED6D3}"/>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6195945F-980C-481E-913D-9ABCCE28987B}"/>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37</xdr:row>
      <xdr:rowOff>1270</xdr:rowOff>
    </xdr:to>
    <xdr:cxnSp macro="">
      <xdr:nvCxnSpPr>
        <xdr:cNvPr id="315" name="直線コネクタ 314">
          <a:extLst>
            <a:ext uri="{FF2B5EF4-FFF2-40B4-BE49-F238E27FC236}">
              <a16:creationId xmlns:a16="http://schemas.microsoft.com/office/drawing/2014/main" id="{8F25907D-64BE-47A7-995D-3651638C4C89}"/>
            </a:ext>
          </a:extLst>
        </xdr:cNvPr>
        <xdr:cNvCxnSpPr/>
      </xdr:nvCxnSpPr>
      <xdr:spPr>
        <a:xfrm flipV="1">
          <a:off x="13893800" y="62717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3FD578D9-7797-47FD-956D-9814A98BC6FD}"/>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70565C6A-77E6-4308-AF55-1278B5CF4EEA}"/>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28702</xdr:rowOff>
    </xdr:to>
    <xdr:cxnSp macro="">
      <xdr:nvCxnSpPr>
        <xdr:cNvPr id="318" name="直線コネクタ 317">
          <a:extLst>
            <a:ext uri="{FF2B5EF4-FFF2-40B4-BE49-F238E27FC236}">
              <a16:creationId xmlns:a16="http://schemas.microsoft.com/office/drawing/2014/main" id="{F2B6D386-5AEC-4383-B2C4-151722DF49B2}"/>
            </a:ext>
          </a:extLst>
        </xdr:cNvPr>
        <xdr:cNvCxnSpPr/>
      </xdr:nvCxnSpPr>
      <xdr:spPr>
        <a:xfrm flipV="1">
          <a:off x="13004800" y="6344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1FA5BE49-5CFF-4089-B834-D74A0A4394B9}"/>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CF569819-6A77-47AB-BE6E-6996FE4E2F48}"/>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8D91D3AE-4F37-49A8-B691-041CA0CF4366}"/>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C00B3168-40D7-4B60-9045-50424848D5BB}"/>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7AEA951B-1C9C-49D4-9685-4A30B84801DE}"/>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A42DC317-F16B-4C9E-8C92-CAC1A5CD1A2C}"/>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DF72C4A5-BC66-48E0-A2F7-BB1475EFBF0F}"/>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5CDB0AA7-7B0B-41B4-A658-9B6CD53A0A68}"/>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F68F9708-6C5A-40B5-B1D6-1F3A0C4F2BF7}"/>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8" name="楕円 327">
          <a:extLst>
            <a:ext uri="{FF2B5EF4-FFF2-40B4-BE49-F238E27FC236}">
              <a16:creationId xmlns:a16="http://schemas.microsoft.com/office/drawing/2014/main" id="{7A6455B4-9944-42C4-8632-DE8C633A061E}"/>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9" name="補助費等該当値テキスト">
          <a:extLst>
            <a:ext uri="{FF2B5EF4-FFF2-40B4-BE49-F238E27FC236}">
              <a16:creationId xmlns:a16="http://schemas.microsoft.com/office/drawing/2014/main" id="{40A2E13B-EC0D-4D7C-91B7-FD3D72BAB9CF}"/>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0" name="楕円 329">
          <a:extLst>
            <a:ext uri="{FF2B5EF4-FFF2-40B4-BE49-F238E27FC236}">
              <a16:creationId xmlns:a16="http://schemas.microsoft.com/office/drawing/2014/main" id="{DD61048A-A480-4FF6-B78D-D8AE084DFB6D}"/>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31" name="テキスト ボックス 330">
          <a:extLst>
            <a:ext uri="{FF2B5EF4-FFF2-40B4-BE49-F238E27FC236}">
              <a16:creationId xmlns:a16="http://schemas.microsoft.com/office/drawing/2014/main" id="{D5DEB6B1-5FC1-467B-B351-1E50B9EFBD84}"/>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2" name="楕円 331">
          <a:extLst>
            <a:ext uri="{FF2B5EF4-FFF2-40B4-BE49-F238E27FC236}">
              <a16:creationId xmlns:a16="http://schemas.microsoft.com/office/drawing/2014/main" id="{153AAFB7-0D11-4564-97BB-3EF8BACA53F7}"/>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33" name="テキスト ボックス 332">
          <a:extLst>
            <a:ext uri="{FF2B5EF4-FFF2-40B4-BE49-F238E27FC236}">
              <a16:creationId xmlns:a16="http://schemas.microsoft.com/office/drawing/2014/main" id="{9FC83D41-B08E-4288-A1EC-FDC7FB7237CD}"/>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4" name="楕円 333">
          <a:extLst>
            <a:ext uri="{FF2B5EF4-FFF2-40B4-BE49-F238E27FC236}">
              <a16:creationId xmlns:a16="http://schemas.microsoft.com/office/drawing/2014/main" id="{042CAB9A-7CCE-4CBE-A7D4-9BE0889AB684}"/>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5" name="テキスト ボックス 334">
          <a:extLst>
            <a:ext uri="{FF2B5EF4-FFF2-40B4-BE49-F238E27FC236}">
              <a16:creationId xmlns:a16="http://schemas.microsoft.com/office/drawing/2014/main" id="{4E204F51-CEEA-43E6-A4A6-93B1636AA424}"/>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6" name="楕円 335">
          <a:extLst>
            <a:ext uri="{FF2B5EF4-FFF2-40B4-BE49-F238E27FC236}">
              <a16:creationId xmlns:a16="http://schemas.microsoft.com/office/drawing/2014/main" id="{E6154986-955E-4EE5-A9C7-3DE70E6A5B82}"/>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7" name="テキスト ボックス 336">
          <a:extLst>
            <a:ext uri="{FF2B5EF4-FFF2-40B4-BE49-F238E27FC236}">
              <a16:creationId xmlns:a16="http://schemas.microsoft.com/office/drawing/2014/main" id="{E8588455-1138-4C9B-B690-4AE2291D7243}"/>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8D71E17-03BA-42E1-B80D-7BA1EC56E48E}"/>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7C2D8CDC-87DD-45D5-A2B4-1AE3AB730797}"/>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C21FAAC5-4C68-4D96-BE78-B66148E9A8BC}"/>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73438B86-8321-4F64-A813-A3729809757E}"/>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50374718-C40A-415D-8D2C-96CF0B2D39F6}"/>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CB38426C-753E-4003-80A2-60A7704FAF0B}"/>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81C6AEEF-B877-4B1E-AA3A-118EF79FE622}"/>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70865B1B-AB66-47A3-B298-7CB168FAF898}"/>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1235FD0F-4B40-4F83-A884-6EC796DAD56C}"/>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A83573C6-A9C7-498E-8EA7-635D6B8870CD}"/>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43C69B00-A215-4A84-A476-58F9A2131D74}"/>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従来より全国平均及び類似団体平均を下回っている状態が続いているが、今後公共施設の更新等による事業費の増加も見込まれるため適正な財政運営に努める。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9BB6AD22-27CA-4AC9-95EF-A1EE89502942}"/>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546FAD85-0DA5-4B41-92DA-7F0434FD5D2B}"/>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44397DFE-D457-4368-A1E3-E0B08CF3C886}"/>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F52830F3-DEAC-403A-9843-AB22F878DDD6}"/>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BBDDEF52-037A-4531-B361-D03BC42E53B8}"/>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FA182DA7-7422-4E2A-9DAF-1F2AE5BEF621}"/>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8EAE32C1-0022-422B-A24C-DA62561CF0C2}"/>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277E9A8A-2C28-4809-9671-A4BEE1AE7DFF}"/>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1EEBC8F5-2DE0-4F05-92D0-2BC0CBE7D7E5}"/>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42E9F273-F8EC-4ADD-B447-BAA6C16955A3}"/>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851C412A-2B12-4904-BB24-A4C1F448DD05}"/>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7BD7F808-B0A1-4D51-9766-BCE731CA5483}"/>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E9BC5265-5AF1-4EBE-A38D-018E357097A4}"/>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AA81C577-0E4C-469C-BC9A-EB3B2E3200F9}"/>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963C76EC-755B-4722-B3B9-C290D29A62FB}"/>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5B9BBF55-E36C-4954-88A3-17F4CF2DED3F}"/>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8DE3805A-378A-49DC-931F-5C242DB2D44D}"/>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86069DA9-95DD-4E70-A7FA-E0755EEBA0D6}"/>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40132</xdr:rowOff>
    </xdr:to>
    <xdr:cxnSp macro="">
      <xdr:nvCxnSpPr>
        <xdr:cNvPr id="367" name="直線コネクタ 366">
          <a:extLst>
            <a:ext uri="{FF2B5EF4-FFF2-40B4-BE49-F238E27FC236}">
              <a16:creationId xmlns:a16="http://schemas.microsoft.com/office/drawing/2014/main" id="{0F3B1B1A-EB15-4339-9F8E-F97DF21241D0}"/>
            </a:ext>
          </a:extLst>
        </xdr:cNvPr>
        <xdr:cNvCxnSpPr/>
      </xdr:nvCxnSpPr>
      <xdr:spPr>
        <a:xfrm>
          <a:off x="3987800" y="13052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90A5ED32-232D-4CA2-99E7-8E9748C33345}"/>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EB077C39-07CF-45EF-94D3-22CA4089CC65}"/>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21844</xdr:rowOff>
    </xdr:to>
    <xdr:cxnSp macro="">
      <xdr:nvCxnSpPr>
        <xdr:cNvPr id="370" name="直線コネクタ 369">
          <a:extLst>
            <a:ext uri="{FF2B5EF4-FFF2-40B4-BE49-F238E27FC236}">
              <a16:creationId xmlns:a16="http://schemas.microsoft.com/office/drawing/2014/main" id="{A05F69D2-FED0-4E19-9571-7E7D8084EB79}"/>
            </a:ext>
          </a:extLst>
        </xdr:cNvPr>
        <xdr:cNvCxnSpPr/>
      </xdr:nvCxnSpPr>
      <xdr:spPr>
        <a:xfrm>
          <a:off x="3098800" y="129971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43EC4449-6DCA-4F07-8F04-3AD934BBA5E7}"/>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A2FC8B47-18CD-4F2D-9F3F-2BCAD21799A8}"/>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21844</xdr:rowOff>
    </xdr:to>
    <xdr:cxnSp macro="">
      <xdr:nvCxnSpPr>
        <xdr:cNvPr id="373" name="直線コネクタ 372">
          <a:extLst>
            <a:ext uri="{FF2B5EF4-FFF2-40B4-BE49-F238E27FC236}">
              <a16:creationId xmlns:a16="http://schemas.microsoft.com/office/drawing/2014/main" id="{4108FD81-0DDC-4662-AFCB-A61496A9F1DF}"/>
            </a:ext>
          </a:extLst>
        </xdr:cNvPr>
        <xdr:cNvCxnSpPr/>
      </xdr:nvCxnSpPr>
      <xdr:spPr>
        <a:xfrm flipV="1">
          <a:off x="2209800" y="129971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5EF15A27-6B89-4F05-8036-EA17CC91C8B6}"/>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179E8F4E-722F-4086-9F4F-82B80989FEE1}"/>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21844</xdr:rowOff>
    </xdr:from>
    <xdr:to>
      <xdr:col>11</xdr:col>
      <xdr:colOff>9525</xdr:colOff>
      <xdr:row>76</xdr:row>
      <xdr:rowOff>49276</xdr:rowOff>
    </xdr:to>
    <xdr:cxnSp macro="">
      <xdr:nvCxnSpPr>
        <xdr:cNvPr id="376" name="直線コネクタ 375">
          <a:extLst>
            <a:ext uri="{FF2B5EF4-FFF2-40B4-BE49-F238E27FC236}">
              <a16:creationId xmlns:a16="http://schemas.microsoft.com/office/drawing/2014/main" id="{F26E112C-562F-4BED-AC25-A6955F8F8E5E}"/>
            </a:ext>
          </a:extLst>
        </xdr:cNvPr>
        <xdr:cNvCxnSpPr/>
      </xdr:nvCxnSpPr>
      <xdr:spPr>
        <a:xfrm flipV="1">
          <a:off x="1320800" y="13052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38B8CA70-579F-4E7A-B42C-D7CCED8A70D3}"/>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1BDCE2CD-90C7-4D99-8295-32B6A0FB1B81}"/>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F481AE9D-DE91-4EB3-97E7-66EAA03153E1}"/>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831056F2-0119-48AF-8CEA-D55E88B7D05A}"/>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51D50255-9EB2-44F8-95E4-422B99EC39B5}"/>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6BCC9299-2E34-468B-AD35-E382E0E85396}"/>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2B5FD056-4A50-447E-9476-55216CFB0434}"/>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32A9E3C5-1A81-4BFD-8A42-3A977F1F45C1}"/>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BB337687-B6CB-40E9-991C-FB11C71F2857}"/>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6" name="楕円 385">
          <a:extLst>
            <a:ext uri="{FF2B5EF4-FFF2-40B4-BE49-F238E27FC236}">
              <a16:creationId xmlns:a16="http://schemas.microsoft.com/office/drawing/2014/main" id="{6A0A0C29-1B60-42D3-8EAF-56344A3C0514}"/>
            </a:ext>
          </a:extLst>
        </xdr:cNvPr>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7" name="公債費該当値テキスト">
          <a:extLst>
            <a:ext uri="{FF2B5EF4-FFF2-40B4-BE49-F238E27FC236}">
              <a16:creationId xmlns:a16="http://schemas.microsoft.com/office/drawing/2014/main" id="{1553FAB6-22F6-47E8-98C8-CE552FAB3364}"/>
            </a:ext>
          </a:extLst>
        </xdr:cNvPr>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142494</xdr:rowOff>
    </xdr:from>
    <xdr:to>
      <xdr:col>20</xdr:col>
      <xdr:colOff>38100</xdr:colOff>
      <xdr:row>76</xdr:row>
      <xdr:rowOff>72644</xdr:rowOff>
    </xdr:to>
    <xdr:sp macro="" textlink="">
      <xdr:nvSpPr>
        <xdr:cNvPr id="388" name="楕円 387">
          <a:extLst>
            <a:ext uri="{FF2B5EF4-FFF2-40B4-BE49-F238E27FC236}">
              <a16:creationId xmlns:a16="http://schemas.microsoft.com/office/drawing/2014/main" id="{712D78A2-5D09-487B-974E-65FCC2A0C1D1}"/>
            </a:ext>
          </a:extLst>
        </xdr:cNvPr>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82821</xdr:rowOff>
    </xdr:from>
    <xdr:ext cx="736600" cy="259045"/>
    <xdr:sp macro="" textlink="">
      <xdr:nvSpPr>
        <xdr:cNvPr id="389" name="テキスト ボックス 388">
          <a:extLst>
            <a:ext uri="{FF2B5EF4-FFF2-40B4-BE49-F238E27FC236}">
              <a16:creationId xmlns:a16="http://schemas.microsoft.com/office/drawing/2014/main" id="{E630200A-8254-4816-8AEA-8EDC90FBFFB1}"/>
            </a:ext>
          </a:extLst>
        </xdr:cNvPr>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0" name="楕円 389">
          <a:extLst>
            <a:ext uri="{FF2B5EF4-FFF2-40B4-BE49-F238E27FC236}">
              <a16:creationId xmlns:a16="http://schemas.microsoft.com/office/drawing/2014/main" id="{248F21BA-67C7-4277-8BD5-D204DC5E34B6}"/>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1" name="テキスト ボックス 390">
          <a:extLst>
            <a:ext uri="{FF2B5EF4-FFF2-40B4-BE49-F238E27FC236}">
              <a16:creationId xmlns:a16="http://schemas.microsoft.com/office/drawing/2014/main" id="{4CC182F0-07CB-4AD7-93B0-C16AE7CE1CBA}"/>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142494</xdr:rowOff>
    </xdr:from>
    <xdr:to>
      <xdr:col>11</xdr:col>
      <xdr:colOff>60325</xdr:colOff>
      <xdr:row>76</xdr:row>
      <xdr:rowOff>72644</xdr:rowOff>
    </xdr:to>
    <xdr:sp macro="" textlink="">
      <xdr:nvSpPr>
        <xdr:cNvPr id="392" name="楕円 391">
          <a:extLst>
            <a:ext uri="{FF2B5EF4-FFF2-40B4-BE49-F238E27FC236}">
              <a16:creationId xmlns:a16="http://schemas.microsoft.com/office/drawing/2014/main" id="{CA28BFB0-D6DE-41CF-9BC9-AA9A28EE9C1C}"/>
            </a:ext>
          </a:extLst>
        </xdr:cNvPr>
        <xdr:cNvSpPr/>
      </xdr:nvSpPr>
      <xdr:spPr>
        <a:xfrm>
          <a:off x="2159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82821</xdr:rowOff>
    </xdr:from>
    <xdr:ext cx="762000" cy="259045"/>
    <xdr:sp macro="" textlink="">
      <xdr:nvSpPr>
        <xdr:cNvPr id="393" name="テキスト ボックス 392">
          <a:extLst>
            <a:ext uri="{FF2B5EF4-FFF2-40B4-BE49-F238E27FC236}">
              <a16:creationId xmlns:a16="http://schemas.microsoft.com/office/drawing/2014/main" id="{638505CF-7F25-4714-A4F8-33B9C7AA5E42}"/>
            </a:ext>
          </a:extLst>
        </xdr:cNvPr>
        <xdr:cNvSpPr txBox="1"/>
      </xdr:nvSpPr>
      <xdr:spPr>
        <a:xfrm>
          <a:off x="1828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94" name="楕円 393">
          <a:extLst>
            <a:ext uri="{FF2B5EF4-FFF2-40B4-BE49-F238E27FC236}">
              <a16:creationId xmlns:a16="http://schemas.microsoft.com/office/drawing/2014/main" id="{1686A47E-C027-4276-8125-5E8AD2EEBE0E}"/>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95" name="テキスト ボックス 394">
          <a:extLst>
            <a:ext uri="{FF2B5EF4-FFF2-40B4-BE49-F238E27FC236}">
              <a16:creationId xmlns:a16="http://schemas.microsoft.com/office/drawing/2014/main" id="{2B034975-8DD9-48E4-810F-C70A7D91C4A7}"/>
            </a:ext>
          </a:extLst>
        </xdr:cNvPr>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690AD723-64BB-4433-9C66-9A9C1896961D}"/>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17CE775C-1139-4253-8958-E6D6B90E5182}"/>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FA325F89-1EDF-468A-9EFD-6A550BB79FD7}"/>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B992495D-1564-4ACF-94B0-20D131722B17}"/>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9055BB02-6DAA-407C-9B93-730451CD7EFA}"/>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D4170565-3CA4-4507-B743-205154AAD05F}"/>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14AEA7E7-ED7C-46D1-8FBE-6D9E1EC94874}"/>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46E532C0-E313-4C08-850B-CC7D7DDE7A1B}"/>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721AE57B-25AA-4FC6-8E67-AD55C3F628D7}"/>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70EE3348-D689-42A6-896D-C66C9314DC1E}"/>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90648EEE-55CF-4144-973A-7C71E69DA65F}"/>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年間においては変動がありつつも傾向としては横ばいであるが、当年度も類似団体平均を上回る状況となっている。今後も個別に細やかな要因分析を行い歳出抑制に努める。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3F9EBA7D-87A2-4EFC-81F8-BFDC11457AA3}"/>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B70785BE-5256-4199-93EB-4DA297062088}"/>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9B726FB3-7A82-4653-A0CB-61B3FEA99A0E}"/>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AB62BC71-5B7E-40B1-98BA-FC79930F1A8C}"/>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D526E5BC-35D6-4C02-82C3-885165F7BF1B}"/>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87FB2224-62AC-40B3-9B3A-F01D74ED9108}"/>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EF6BDFB2-CEA7-473E-8912-D16048642FCC}"/>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54245652-6A80-4AFA-84E6-BF289B77FA9C}"/>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33F512D0-42D9-4C8E-86DE-B73CE84DDA33}"/>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A7724397-3925-4DCE-8BFB-49CE57F1E18E}"/>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5A424B3-F81F-45EF-A0D7-5F13A6E30049}"/>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8C9583DF-8584-4EE9-B172-74D5B4B94E8D}"/>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505122BD-A144-4C90-A7BF-FB435866912E}"/>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89937345-67D2-4B3F-82FA-F3BA07330CD4}"/>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37131C84-D0FF-4A59-8249-092BABF0628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3AADACDD-B4E5-4B33-A7B2-CD28B9439DC3}"/>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E6304832-6C36-454C-ABE1-385C097430E2}"/>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F0AFAC82-A2AA-43E0-B111-CC380EB8170D}"/>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42841084-0B58-4C6D-BF0F-B1434F62B0FB}"/>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140715</xdr:rowOff>
    </xdr:from>
    <xdr:to>
      <xdr:col>82</xdr:col>
      <xdr:colOff>107950</xdr:colOff>
      <xdr:row>78</xdr:row>
      <xdr:rowOff>168148</xdr:rowOff>
    </xdr:to>
    <xdr:cxnSp macro="">
      <xdr:nvCxnSpPr>
        <xdr:cNvPr id="426" name="直線コネクタ 425">
          <a:extLst>
            <a:ext uri="{FF2B5EF4-FFF2-40B4-BE49-F238E27FC236}">
              <a16:creationId xmlns:a16="http://schemas.microsoft.com/office/drawing/2014/main" id="{4C4000E4-2542-442A-A07A-61060EACCA09}"/>
            </a:ext>
          </a:extLst>
        </xdr:cNvPr>
        <xdr:cNvCxnSpPr/>
      </xdr:nvCxnSpPr>
      <xdr:spPr>
        <a:xfrm>
          <a:off x="15671800" y="1351381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4E73E355-4616-42E0-9FDE-B6472BA81D6B}"/>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F41F7FE8-C7B1-43CC-A912-0990A49B6C15}"/>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78</xdr:row>
      <xdr:rowOff>140715</xdr:rowOff>
    </xdr:to>
    <xdr:cxnSp macro="">
      <xdr:nvCxnSpPr>
        <xdr:cNvPr id="429" name="直線コネクタ 428">
          <a:extLst>
            <a:ext uri="{FF2B5EF4-FFF2-40B4-BE49-F238E27FC236}">
              <a16:creationId xmlns:a16="http://schemas.microsoft.com/office/drawing/2014/main" id="{6E1DB830-22FA-471D-899B-B129C726A69A}"/>
            </a:ext>
          </a:extLst>
        </xdr:cNvPr>
        <xdr:cNvCxnSpPr/>
      </xdr:nvCxnSpPr>
      <xdr:spPr>
        <a:xfrm>
          <a:off x="14782800" y="13198348"/>
          <a:ext cx="889000" cy="3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88BF176F-8D88-4024-AEA5-B7BCCEAF0825}"/>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492E91DE-3386-4A4D-9C5E-D5EEA6DA2912}"/>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78</xdr:row>
      <xdr:rowOff>122428</xdr:rowOff>
    </xdr:to>
    <xdr:cxnSp macro="">
      <xdr:nvCxnSpPr>
        <xdr:cNvPr id="432" name="直線コネクタ 431">
          <a:extLst>
            <a:ext uri="{FF2B5EF4-FFF2-40B4-BE49-F238E27FC236}">
              <a16:creationId xmlns:a16="http://schemas.microsoft.com/office/drawing/2014/main" id="{D7EE8DC3-764B-4CE8-BCA3-E862A9594DFA}"/>
            </a:ext>
          </a:extLst>
        </xdr:cNvPr>
        <xdr:cNvCxnSpPr/>
      </xdr:nvCxnSpPr>
      <xdr:spPr>
        <a:xfrm flipV="1">
          <a:off x="13893800" y="13198348"/>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279CA112-8D01-4A04-A1A4-0024456844FB}"/>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DA1805F8-1154-4CC3-A701-9C23C0718E3E}"/>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78</xdr:row>
      <xdr:rowOff>122428</xdr:rowOff>
    </xdr:to>
    <xdr:cxnSp macro="">
      <xdr:nvCxnSpPr>
        <xdr:cNvPr id="435" name="直線コネクタ 434">
          <a:extLst>
            <a:ext uri="{FF2B5EF4-FFF2-40B4-BE49-F238E27FC236}">
              <a16:creationId xmlns:a16="http://schemas.microsoft.com/office/drawing/2014/main" id="{FCB5958E-5AE4-456C-A1A7-0CC56324F29D}"/>
            </a:ext>
          </a:extLst>
        </xdr:cNvPr>
        <xdr:cNvCxnSpPr/>
      </xdr:nvCxnSpPr>
      <xdr:spPr>
        <a:xfrm>
          <a:off x="13004800" y="13285215"/>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838293FE-0EA8-4BCB-9489-A0AE560E3D66}"/>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78B43981-F6A6-4DDB-879D-C6E07D488645}"/>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72EB7206-1E8D-41DF-916D-62F1F9F29F2D}"/>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55BC2946-3BC6-487E-9D17-8C48D62A7A4D}"/>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47C2C17B-B085-4787-952B-F621C5DD8092}"/>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8687FE6-6B36-4DBC-832D-8AEA3DEAAF34}"/>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EBB34605-84F1-4B91-A796-827CFB6543F8}"/>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D3154889-9594-4C4D-A8CF-98962672C97B}"/>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7A47EFA-B7C9-46E0-8E85-3CC8BBBA99FA}"/>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45" name="楕円 444">
          <a:extLst>
            <a:ext uri="{FF2B5EF4-FFF2-40B4-BE49-F238E27FC236}">
              <a16:creationId xmlns:a16="http://schemas.microsoft.com/office/drawing/2014/main" id="{BC57D5BD-1BBB-4C65-AADB-44493790A7DD}"/>
            </a:ext>
          </a:extLst>
        </xdr:cNvPr>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46" name="公債費以外該当値テキスト">
          <a:extLst>
            <a:ext uri="{FF2B5EF4-FFF2-40B4-BE49-F238E27FC236}">
              <a16:creationId xmlns:a16="http://schemas.microsoft.com/office/drawing/2014/main" id="{9500B96B-DCD1-48E4-9180-A02583D60E66}"/>
            </a:ext>
          </a:extLst>
        </xdr:cNvPr>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47" name="楕円 446">
          <a:extLst>
            <a:ext uri="{FF2B5EF4-FFF2-40B4-BE49-F238E27FC236}">
              <a16:creationId xmlns:a16="http://schemas.microsoft.com/office/drawing/2014/main" id="{FB27390A-64EB-43E9-AF53-9A2B099A9563}"/>
            </a:ext>
          </a:extLst>
        </xdr:cNvPr>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48" name="テキスト ボックス 447">
          <a:extLst>
            <a:ext uri="{FF2B5EF4-FFF2-40B4-BE49-F238E27FC236}">
              <a16:creationId xmlns:a16="http://schemas.microsoft.com/office/drawing/2014/main" id="{B22D7245-4A8E-4464-B4B7-646A7F45FF7F}"/>
            </a:ext>
          </a:extLst>
        </xdr:cNvPr>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49" name="楕円 448">
          <a:extLst>
            <a:ext uri="{FF2B5EF4-FFF2-40B4-BE49-F238E27FC236}">
              <a16:creationId xmlns:a16="http://schemas.microsoft.com/office/drawing/2014/main" id="{53E8742C-AC9C-4EEC-86E7-D51389A9F482}"/>
            </a:ext>
          </a:extLst>
        </xdr:cNvPr>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50" name="テキスト ボックス 449">
          <a:extLst>
            <a:ext uri="{FF2B5EF4-FFF2-40B4-BE49-F238E27FC236}">
              <a16:creationId xmlns:a16="http://schemas.microsoft.com/office/drawing/2014/main" id="{DB2F09AD-4B6C-433D-8BE4-BC4AC6DB0E18}"/>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51" name="楕円 450">
          <a:extLst>
            <a:ext uri="{FF2B5EF4-FFF2-40B4-BE49-F238E27FC236}">
              <a16:creationId xmlns:a16="http://schemas.microsoft.com/office/drawing/2014/main" id="{9B3BBE0E-B297-47C2-B8D4-FF548FA822A9}"/>
            </a:ext>
          </a:extLst>
        </xdr:cNvPr>
        <xdr:cNvSpPr/>
      </xdr:nvSpPr>
      <xdr:spPr>
        <a:xfrm>
          <a:off x="13843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158005</xdr:rowOff>
    </xdr:from>
    <xdr:ext cx="762000" cy="259045"/>
    <xdr:sp macro="" textlink="">
      <xdr:nvSpPr>
        <xdr:cNvPr id="452" name="テキスト ボックス 451">
          <a:extLst>
            <a:ext uri="{FF2B5EF4-FFF2-40B4-BE49-F238E27FC236}">
              <a16:creationId xmlns:a16="http://schemas.microsoft.com/office/drawing/2014/main" id="{98EFD0A6-80DE-427F-BF52-A09FC1AB30D1}"/>
            </a:ext>
          </a:extLst>
        </xdr:cNvPr>
        <xdr:cNvSpPr txBox="1"/>
      </xdr:nvSpPr>
      <xdr:spPr>
        <a:xfrm>
          <a:off x="13512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3" name="楕円 452">
          <a:extLst>
            <a:ext uri="{FF2B5EF4-FFF2-40B4-BE49-F238E27FC236}">
              <a16:creationId xmlns:a16="http://schemas.microsoft.com/office/drawing/2014/main" id="{4D1E7227-12F1-4084-BF48-1A1C80FBED1E}"/>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144542</xdr:rowOff>
    </xdr:from>
    <xdr:ext cx="762000" cy="259045"/>
    <xdr:sp macro="" textlink="">
      <xdr:nvSpPr>
        <xdr:cNvPr id="454" name="テキスト ボックス 453">
          <a:extLst>
            <a:ext uri="{FF2B5EF4-FFF2-40B4-BE49-F238E27FC236}">
              <a16:creationId xmlns:a16="http://schemas.microsoft.com/office/drawing/2014/main" id="{C51EB5D8-6DC9-47D0-8D2B-E23FA8714798}"/>
            </a:ext>
          </a:extLst>
        </xdr:cNvPr>
        <xdr:cNvSpPr txBox="1"/>
      </xdr:nvSpPr>
      <xdr:spPr>
        <a:xfrm>
          <a:off x="12623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117961</xdr:rowOff>
    </xdr:from>
    <xdr:to>
      <xdr:col>29</xdr:col>
      <xdr:colOff>127000</xdr:colOff>
      <xdr:row>18</xdr:row>
      <xdr:rowOff>151479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51686"/>
          <a:ext cx="647700" cy="33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151479</xdr:rowOff>
    </xdr:from>
    <xdr:to>
      <xdr:col>26</xdr:col>
      <xdr:colOff>50800</xdr:colOff>
      <xdr:row>18</xdr:row>
      <xdr:rowOff>162638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85204"/>
          <a:ext cx="698500" cy="11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162638</xdr:rowOff>
    </xdr:from>
    <xdr:to>
      <xdr:col>22</xdr:col>
      <xdr:colOff>114300</xdr:colOff>
      <xdr:row>19</xdr:row>
      <xdr:rowOff>35008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96363"/>
          <a:ext cx="698500" cy="43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35008</xdr:rowOff>
    </xdr:from>
    <xdr:to>
      <xdr:col>18</xdr:col>
      <xdr:colOff>177800</xdr:colOff>
      <xdr:row>19</xdr:row>
      <xdr:rowOff>125705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40183"/>
          <a:ext cx="698500" cy="90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67161</xdr:rowOff>
    </xdr:from>
    <xdr:to>
      <xdr:col>29</xdr:col>
      <xdr:colOff>177800</xdr:colOff>
      <xdr:row>18</xdr:row>
      <xdr:rowOff>168761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00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39238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7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100679</xdr:rowOff>
    </xdr:from>
    <xdr:to>
      <xdr:col>26</xdr:col>
      <xdr:colOff>101600</xdr:colOff>
      <xdr:row>19</xdr:row>
      <xdr:rowOff>30829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34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15606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2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111838</xdr:rowOff>
    </xdr:from>
    <xdr:to>
      <xdr:col>22</xdr:col>
      <xdr:colOff>165100</xdr:colOff>
      <xdr:row>19</xdr:row>
      <xdr:rowOff>41988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45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26765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155658</xdr:rowOff>
    </xdr:from>
    <xdr:to>
      <xdr:col>19</xdr:col>
      <xdr:colOff>38100</xdr:colOff>
      <xdr:row>19</xdr:row>
      <xdr:rowOff>85808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89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70585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7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74905</xdr:rowOff>
    </xdr:from>
    <xdr:to>
      <xdr:col>15</xdr:col>
      <xdr:colOff>101600</xdr:colOff>
      <xdr:row>20</xdr:row>
      <xdr:rowOff>5055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8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161282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6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300889</xdr:rowOff>
    </xdr:from>
    <xdr:to>
      <xdr:col>29</xdr:col>
      <xdr:colOff>127000</xdr:colOff>
      <xdr:row>35</xdr:row>
      <xdr:rowOff>331825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11239"/>
          <a:ext cx="647700" cy="30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331825</xdr:rowOff>
    </xdr:from>
    <xdr:to>
      <xdr:col>26</xdr:col>
      <xdr:colOff>50800</xdr:colOff>
      <xdr:row>36</xdr:row>
      <xdr:rowOff>24092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42175"/>
          <a:ext cx="698500" cy="35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24092</xdr:rowOff>
    </xdr:from>
    <xdr:to>
      <xdr:col>22</xdr:col>
      <xdr:colOff>114300</xdr:colOff>
      <xdr:row>36</xdr:row>
      <xdr:rowOff>28759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77342"/>
          <a:ext cx="698500" cy="4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28759</xdr:rowOff>
    </xdr:from>
    <xdr:to>
      <xdr:col>18</xdr:col>
      <xdr:colOff>177800</xdr:colOff>
      <xdr:row>36</xdr:row>
      <xdr:rowOff>47904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82009"/>
          <a:ext cx="698500" cy="19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250089</xdr:rowOff>
    </xdr:from>
    <xdr:to>
      <xdr:col>29</xdr:col>
      <xdr:colOff>177800</xdr:colOff>
      <xdr:row>36</xdr:row>
      <xdr:rowOff>8789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60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222166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3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281025</xdr:rowOff>
    </xdr:from>
    <xdr:to>
      <xdr:col>26</xdr:col>
      <xdr:colOff>101600</xdr:colOff>
      <xdr:row>36</xdr:row>
      <xdr:rowOff>39725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91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24502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7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316192</xdr:rowOff>
    </xdr:from>
    <xdr:to>
      <xdr:col>22</xdr:col>
      <xdr:colOff>165100</xdr:colOff>
      <xdr:row>36</xdr:row>
      <xdr:rowOff>74892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26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59669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12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320859</xdr:rowOff>
    </xdr:from>
    <xdr:to>
      <xdr:col>19</xdr:col>
      <xdr:colOff>38100</xdr:colOff>
      <xdr:row>36</xdr:row>
      <xdr:rowOff>79559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31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64336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1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340004</xdr:rowOff>
    </xdr:from>
    <xdr:to>
      <xdr:col>15</xdr:col>
      <xdr:colOff>101600</xdr:colOff>
      <xdr:row>36</xdr:row>
      <xdr:rowOff>98704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50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83481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3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88A1B2-F5CD-4FD0-B35F-AC44F1BEEEE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356746D8-C86B-4FC8-8C19-B22E87126B0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2AA0FC4-8B2C-42C1-A00F-ABD4A23F73CF}"/>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EDA1003-C939-4F76-9A99-630AF741426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60DC010-256A-4776-8234-DB334772898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771D40-648B-432A-A719-5B08BC1F033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4B527B0-4600-4E7C-BAE1-240398C0875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126043-3380-4655-83A0-768E0DE62C0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CA7999-F2AD-4904-A2E9-80DFD92171C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680363F-B63F-4551-8FB6-7CDDCCCF185E}"/>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23,680
23,512
8.74
9,555,958
9,349,265
156,673
5,513,878
6,474,598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C2EF726-850C-41DF-9C8F-C6EECDF69DD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7422045-8138-40CE-AE5A-42FDCE928F5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69D0837-E38D-4D4E-9C1D-C0B4CD6176F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A6CB05-B6D2-47C5-AC0A-CF7BE62381F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2489F9-2509-4DE7-825C-9EA21F77C46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E435594-E59C-490B-8715-14D72A691B0F}"/>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F3AC657-A5E1-4C96-BAEA-44A63FE51A3B}"/>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882BC28-FF2A-4E4F-9811-75863BF3DE78}"/>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820A2C9-15BB-4CF3-AA4D-0C4EC5C1ED4F}"/>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C3DFD10-A5C3-402E-BFAB-B7B7D21F1DB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A57317-67C3-4361-AAB4-39E3296EE36E}"/>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2439427-8D49-4117-8B3D-7DF5809FB05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32AF66F-EB14-4B09-850C-E63AFA8D437D}"/>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AF7A1A54-0F14-44DA-8B29-3778663E5E1F}"/>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39D10C-12FC-46E6-A662-F810D9695F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0ECF6A9-764E-4ADC-B234-FED915BE0E61}"/>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A14B0E-2753-45F8-A02E-80BA2A208CF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1C95FEC-6EBA-4027-9977-997908421A9B}"/>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395D2FB6-AE74-46A3-829C-AF781F47B7D4}"/>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6F538D2-0AA8-426D-A787-58FA8D3EF232}"/>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B434DFC-B663-490C-9DB4-CFF272A2C60A}"/>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B88B563B-8C87-40B0-B6A9-AA7DDB5C7DE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ECA577C-E1AF-4F4B-BD8C-CE7FBD5FFD17}"/>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FEFFEBD-8A75-485F-9973-2C71CDBCCBBA}"/>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F6143B7-C685-4810-B4D9-A106ED43AE77}"/>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6339AB5-D628-4D4F-83F2-139ACA3EE1A4}"/>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16EE26A-A310-43F2-9855-F7412B6A5BF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49C85F0-F97B-41BB-BDEE-D4D364F3FFB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F34B54E3-B6F3-47CE-9637-83FD58EE82A6}"/>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4254778-3F24-44EB-9CD2-D6E68F94CCC6}"/>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D5E8075C-5FFF-427F-989F-8DB18B1591B2}"/>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D0B9723-A31B-42E8-924F-50DEE9D7C122}"/>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1F3ABC04-65EB-4585-951A-ACF9C761B3B5}"/>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6A4FAAF3-4475-47CF-B38D-DCB43E7E2F8F}"/>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187C451-E360-4D73-A2DD-E47CDF37116F}"/>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6981F2DC-0E82-42F9-A387-56817D96A0D7}"/>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FDE55D8F-0171-4435-BBA1-D09CE429B248}"/>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3827D04E-3A22-4D16-93CB-D29906C815AC}"/>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E43018DB-0ABD-4DD2-B976-2AB2A4A3D042}"/>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C47A02B2-8A7E-4969-98C2-532310E329C4}"/>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C6464462-3A00-4EE2-98D7-0E88B6097D05}"/>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62E2B608-3FF5-4DE2-963D-E8FEC68AFEE6}"/>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A8AF03B8-FF09-4802-BB0E-F98DDFF3D5C6}"/>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23969EC4-424F-448C-8036-CB96D3D12B43}"/>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5404240E-7D27-465E-8874-F6508D501F7F}"/>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3990D627-5CAE-45DD-A8CE-320D7DB3BAB9}"/>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4B71C581-A88F-4A1B-9767-DAE010A8DACB}"/>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85552329-1BCC-4645-B386-20B018FFF2E2}"/>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A35E830A-99C4-4945-848F-505080CFA8C3}"/>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4657A48-35DE-4B00-B305-6DF821B7CBDF}"/>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497323AD-DFCE-4EA2-82E7-7C43DADD2BBB}"/>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87497</xdr:rowOff>
    </xdr:from>
    <xdr:to>
      <xdr:col>24</xdr:col>
      <xdr:colOff>63500</xdr:colOff>
      <xdr:row>37</xdr:row>
      <xdr:rowOff>132303</xdr:rowOff>
    </xdr:to>
    <xdr:cxnSp macro="">
      <xdr:nvCxnSpPr>
        <xdr:cNvPr id="63" name="直線コネクタ 62">
          <a:extLst>
            <a:ext uri="{FF2B5EF4-FFF2-40B4-BE49-F238E27FC236}">
              <a16:creationId xmlns:a16="http://schemas.microsoft.com/office/drawing/2014/main" id="{589D938B-EBC8-427B-AE03-B58DCE212D39}"/>
            </a:ext>
          </a:extLst>
        </xdr:cNvPr>
        <xdr:cNvCxnSpPr/>
      </xdr:nvCxnSpPr>
      <xdr:spPr>
        <a:xfrm flipV="1">
          <a:off x="3797300" y="6431147"/>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3521FA65-FCE4-42C7-B0C3-1C9FEFFC64C5}"/>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E61BD0FF-BB61-4FA7-886E-AC59403DA1D3}"/>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132303</xdr:rowOff>
    </xdr:from>
    <xdr:to>
      <xdr:col>19</xdr:col>
      <xdr:colOff>177800</xdr:colOff>
      <xdr:row>37</xdr:row>
      <xdr:rowOff>134753</xdr:rowOff>
    </xdr:to>
    <xdr:cxnSp macro="">
      <xdr:nvCxnSpPr>
        <xdr:cNvPr id="66" name="直線コネクタ 65">
          <a:extLst>
            <a:ext uri="{FF2B5EF4-FFF2-40B4-BE49-F238E27FC236}">
              <a16:creationId xmlns:a16="http://schemas.microsoft.com/office/drawing/2014/main" id="{7D8E7679-A002-4434-95E9-271612E606AB}"/>
            </a:ext>
          </a:extLst>
        </xdr:cNvPr>
        <xdr:cNvCxnSpPr/>
      </xdr:nvCxnSpPr>
      <xdr:spPr>
        <a:xfrm flipV="1">
          <a:off x="2908300" y="6475953"/>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B28FE456-1983-48D8-88DE-69737A2EAC0B}"/>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8CFF11AE-5BE0-49D4-A3C3-5FFC3C88C5E3}"/>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134753</xdr:rowOff>
    </xdr:from>
    <xdr:to>
      <xdr:col>15</xdr:col>
      <xdr:colOff>50800</xdr:colOff>
      <xdr:row>37</xdr:row>
      <xdr:rowOff>160389</xdr:rowOff>
    </xdr:to>
    <xdr:cxnSp macro="">
      <xdr:nvCxnSpPr>
        <xdr:cNvPr id="69" name="直線コネクタ 68">
          <a:extLst>
            <a:ext uri="{FF2B5EF4-FFF2-40B4-BE49-F238E27FC236}">
              <a16:creationId xmlns:a16="http://schemas.microsoft.com/office/drawing/2014/main" id="{0BA71E0E-3027-4A5A-B214-1741F4F2F43A}"/>
            </a:ext>
          </a:extLst>
        </xdr:cNvPr>
        <xdr:cNvCxnSpPr/>
      </xdr:nvCxnSpPr>
      <xdr:spPr>
        <a:xfrm flipV="1">
          <a:off x="2019300" y="6478403"/>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4E0A56CF-1499-4CC7-B6EF-551CD0AFAC88}"/>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FC23A8EC-1DA5-4B78-858B-A33697916D46}"/>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160389</xdr:rowOff>
    </xdr:from>
    <xdr:to>
      <xdr:col>10</xdr:col>
      <xdr:colOff>114300</xdr:colOff>
      <xdr:row>39</xdr:row>
      <xdr:rowOff>11961</xdr:rowOff>
    </xdr:to>
    <xdr:cxnSp macro="">
      <xdr:nvCxnSpPr>
        <xdr:cNvPr id="72" name="直線コネクタ 71">
          <a:extLst>
            <a:ext uri="{FF2B5EF4-FFF2-40B4-BE49-F238E27FC236}">
              <a16:creationId xmlns:a16="http://schemas.microsoft.com/office/drawing/2014/main" id="{8B867920-E382-4365-B082-652375C18BFB}"/>
            </a:ext>
          </a:extLst>
        </xdr:cNvPr>
        <xdr:cNvCxnSpPr/>
      </xdr:nvCxnSpPr>
      <xdr:spPr>
        <a:xfrm flipV="1">
          <a:off x="1130300" y="6504039"/>
          <a:ext cx="889000" cy="19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7E62878E-12EB-4C34-B443-C9F654F785C6}"/>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41D6CC81-D252-44C3-B21F-13058C99ABF9}"/>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B43D2903-2FA4-4E12-B95B-1150FC53BA5A}"/>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82C8520B-34CA-4800-B229-BE52B711B02F}"/>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067501E-491F-47A4-AAB2-B8B266D198C6}"/>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EEB7E17C-A307-4D21-8C33-799DC26E1783}"/>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2B58F279-6A52-444A-91F8-FF936FE988F3}"/>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C521750-6355-4B2B-8A6A-C991C834496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621C4E23-0196-47CD-A791-5B4CD015E623}"/>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36697</xdr:rowOff>
    </xdr:from>
    <xdr:to>
      <xdr:col>24</xdr:col>
      <xdr:colOff>114300</xdr:colOff>
      <xdr:row>37</xdr:row>
      <xdr:rowOff>138297</xdr:rowOff>
    </xdr:to>
    <xdr:sp macro="" textlink="">
      <xdr:nvSpPr>
        <xdr:cNvPr id="82" name="楕円 81">
          <a:extLst>
            <a:ext uri="{FF2B5EF4-FFF2-40B4-BE49-F238E27FC236}">
              <a16:creationId xmlns:a16="http://schemas.microsoft.com/office/drawing/2014/main" id="{02E1BD8B-0CC9-440D-BE1B-438A1568D2F0}"/>
            </a:ext>
          </a:extLst>
        </xdr:cNvPr>
        <xdr:cNvSpPr/>
      </xdr:nvSpPr>
      <xdr:spPr>
        <a:xfrm>
          <a:off x="4584700" y="638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15124</xdr:rowOff>
    </xdr:from>
    <xdr:ext cx="534377" cy="259045"/>
    <xdr:sp macro="" textlink="">
      <xdr:nvSpPr>
        <xdr:cNvPr id="83" name="人件費該当値テキスト">
          <a:extLst>
            <a:ext uri="{FF2B5EF4-FFF2-40B4-BE49-F238E27FC236}">
              <a16:creationId xmlns:a16="http://schemas.microsoft.com/office/drawing/2014/main" id="{48E1A2ED-E516-41D2-8299-D4D6E3B239F5}"/>
            </a:ext>
          </a:extLst>
        </xdr:cNvPr>
        <xdr:cNvSpPr txBox="1"/>
      </xdr:nvSpPr>
      <xdr:spPr>
        <a:xfrm>
          <a:off x="4686300" y="635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81503</xdr:rowOff>
    </xdr:from>
    <xdr:to>
      <xdr:col>20</xdr:col>
      <xdr:colOff>38100</xdr:colOff>
      <xdr:row>38</xdr:row>
      <xdr:rowOff>11654</xdr:rowOff>
    </xdr:to>
    <xdr:sp macro="" textlink="">
      <xdr:nvSpPr>
        <xdr:cNvPr id="84" name="楕円 83">
          <a:extLst>
            <a:ext uri="{FF2B5EF4-FFF2-40B4-BE49-F238E27FC236}">
              <a16:creationId xmlns:a16="http://schemas.microsoft.com/office/drawing/2014/main" id="{02B084AF-513A-43DE-9C0E-9F4876824C51}"/>
            </a:ext>
          </a:extLst>
        </xdr:cNvPr>
        <xdr:cNvSpPr/>
      </xdr:nvSpPr>
      <xdr:spPr>
        <a:xfrm>
          <a:off x="3746500" y="64251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2780</xdr:rowOff>
    </xdr:from>
    <xdr:ext cx="534377" cy="259045"/>
    <xdr:sp macro="" textlink="">
      <xdr:nvSpPr>
        <xdr:cNvPr id="85" name="テキスト ボックス 84">
          <a:extLst>
            <a:ext uri="{FF2B5EF4-FFF2-40B4-BE49-F238E27FC236}">
              <a16:creationId xmlns:a16="http://schemas.microsoft.com/office/drawing/2014/main" id="{7E09A74E-0DB9-4B57-B7A2-32A013D619A4}"/>
            </a:ext>
          </a:extLst>
        </xdr:cNvPr>
        <xdr:cNvSpPr txBox="1"/>
      </xdr:nvSpPr>
      <xdr:spPr>
        <a:xfrm>
          <a:off x="3530111" y="651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83953</xdr:rowOff>
    </xdr:from>
    <xdr:to>
      <xdr:col>15</xdr:col>
      <xdr:colOff>101600</xdr:colOff>
      <xdr:row>38</xdr:row>
      <xdr:rowOff>14103</xdr:rowOff>
    </xdr:to>
    <xdr:sp macro="" textlink="">
      <xdr:nvSpPr>
        <xdr:cNvPr id="86" name="楕円 85">
          <a:extLst>
            <a:ext uri="{FF2B5EF4-FFF2-40B4-BE49-F238E27FC236}">
              <a16:creationId xmlns:a16="http://schemas.microsoft.com/office/drawing/2014/main" id="{68959978-0510-4046-8576-3B278D2EF305}"/>
            </a:ext>
          </a:extLst>
        </xdr:cNvPr>
        <xdr:cNvSpPr/>
      </xdr:nvSpPr>
      <xdr:spPr>
        <a:xfrm>
          <a:off x="2857500" y="64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5229</xdr:rowOff>
    </xdr:from>
    <xdr:ext cx="534377" cy="259045"/>
    <xdr:sp macro="" textlink="">
      <xdr:nvSpPr>
        <xdr:cNvPr id="87" name="テキスト ボックス 86">
          <a:extLst>
            <a:ext uri="{FF2B5EF4-FFF2-40B4-BE49-F238E27FC236}">
              <a16:creationId xmlns:a16="http://schemas.microsoft.com/office/drawing/2014/main" id="{C3328780-3420-4B7B-B7AF-BEFC0045AFCF}"/>
            </a:ext>
          </a:extLst>
        </xdr:cNvPr>
        <xdr:cNvSpPr txBox="1"/>
      </xdr:nvSpPr>
      <xdr:spPr>
        <a:xfrm>
          <a:off x="2641111" y="652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109588</xdr:rowOff>
    </xdr:from>
    <xdr:to>
      <xdr:col>10</xdr:col>
      <xdr:colOff>165100</xdr:colOff>
      <xdr:row>38</xdr:row>
      <xdr:rowOff>39739</xdr:rowOff>
    </xdr:to>
    <xdr:sp macro="" textlink="">
      <xdr:nvSpPr>
        <xdr:cNvPr id="88" name="楕円 87">
          <a:extLst>
            <a:ext uri="{FF2B5EF4-FFF2-40B4-BE49-F238E27FC236}">
              <a16:creationId xmlns:a16="http://schemas.microsoft.com/office/drawing/2014/main" id="{1A168E39-4DE5-422F-BF5C-9D9D3DD57DF5}"/>
            </a:ext>
          </a:extLst>
        </xdr:cNvPr>
        <xdr:cNvSpPr/>
      </xdr:nvSpPr>
      <xdr:spPr>
        <a:xfrm>
          <a:off x="1968500" y="64532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30866</xdr:rowOff>
    </xdr:from>
    <xdr:ext cx="534377" cy="259045"/>
    <xdr:sp macro="" textlink="">
      <xdr:nvSpPr>
        <xdr:cNvPr id="89" name="テキスト ボックス 88">
          <a:extLst>
            <a:ext uri="{FF2B5EF4-FFF2-40B4-BE49-F238E27FC236}">
              <a16:creationId xmlns:a16="http://schemas.microsoft.com/office/drawing/2014/main" id="{399FADA7-DA57-4C0F-8902-E4702CE7C80E}"/>
            </a:ext>
          </a:extLst>
        </xdr:cNvPr>
        <xdr:cNvSpPr txBox="1"/>
      </xdr:nvSpPr>
      <xdr:spPr>
        <a:xfrm>
          <a:off x="1752111" y="654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132611</xdr:rowOff>
    </xdr:from>
    <xdr:to>
      <xdr:col>6</xdr:col>
      <xdr:colOff>38100</xdr:colOff>
      <xdr:row>39</xdr:row>
      <xdr:rowOff>62761</xdr:rowOff>
    </xdr:to>
    <xdr:sp macro="" textlink="">
      <xdr:nvSpPr>
        <xdr:cNvPr id="90" name="楕円 89">
          <a:extLst>
            <a:ext uri="{FF2B5EF4-FFF2-40B4-BE49-F238E27FC236}">
              <a16:creationId xmlns:a16="http://schemas.microsoft.com/office/drawing/2014/main" id="{C693A6B8-D59A-4480-A9B1-3995F25354EE}"/>
            </a:ext>
          </a:extLst>
        </xdr:cNvPr>
        <xdr:cNvSpPr/>
      </xdr:nvSpPr>
      <xdr:spPr>
        <a:xfrm>
          <a:off x="1079500" y="66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53888</xdr:rowOff>
    </xdr:from>
    <xdr:ext cx="534377" cy="259045"/>
    <xdr:sp macro="" textlink="">
      <xdr:nvSpPr>
        <xdr:cNvPr id="91" name="テキスト ボックス 90">
          <a:extLst>
            <a:ext uri="{FF2B5EF4-FFF2-40B4-BE49-F238E27FC236}">
              <a16:creationId xmlns:a16="http://schemas.microsoft.com/office/drawing/2014/main" id="{0E8B1B2E-65BE-42ED-A2A6-01BD25BDB4F8}"/>
            </a:ext>
          </a:extLst>
        </xdr:cNvPr>
        <xdr:cNvSpPr txBox="1"/>
      </xdr:nvSpPr>
      <xdr:spPr>
        <a:xfrm>
          <a:off x="863111" y="674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3AB1C8F6-1567-4EF8-962B-EDF07F3B489A}"/>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28639937-E1C6-4757-89A9-D055E1794C4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509E6FC5-9910-427C-BD11-6F8555985D58}"/>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32596981-E20C-4F93-990C-9929BA50F744}"/>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460DFC68-0294-43B1-97AE-13D7BEB6C0FE}"/>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53BB334F-96F9-41C2-B75C-953415D967DF}"/>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946CF9AB-7F17-4D9F-AA36-7FADEF8F75A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CC82F5F5-5C40-493A-A9E6-77EAE317B8D7}"/>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1A51B41D-3283-412E-A90B-0F765EE9609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B7B12CF2-AB99-4E22-BAC1-88773687E34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230DF3AE-9B9E-492A-9C9E-6BDCAF5B1D92}"/>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FB76BECA-B4F0-4CD0-B1A0-C03BC45C1E39}"/>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E73B3084-9D61-4DDF-8741-233BB31DB25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9C329C04-8557-463A-9EC3-FACFC9D05BD8}"/>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4AC642FC-D55A-4C45-A885-C800B631BCD3}"/>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B273C634-0C82-465A-BF76-2D5984FAF33D}"/>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74BF76A7-B123-4794-9DD8-F704BA6B833E}"/>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53691EF2-0F22-4CB6-81F2-0F3B9F7EC1F8}"/>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9BBCB32F-9BC8-4B36-8EF7-D663FB2115F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B8185529-2C8F-437D-9D8F-71D7171DD869}"/>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3D36F3D8-5747-4F73-87C1-17957FDD896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FB243F0D-5D89-4457-8811-443D962B2196}"/>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16C3E42E-74ED-442E-A55A-C1133429AFA5}"/>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7CF57F32-7EBF-49E1-82E6-15E3AF16CD8B}"/>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977F4A26-4F95-40EA-B2C6-9A70265A36DC}"/>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DAE5E4F-5618-4B38-BEDB-6205215A8AFD}"/>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23649</xdr:rowOff>
    </xdr:from>
    <xdr:to>
      <xdr:col>24</xdr:col>
      <xdr:colOff>63500</xdr:colOff>
      <xdr:row>57</xdr:row>
      <xdr:rowOff>29456</xdr:rowOff>
    </xdr:to>
    <xdr:cxnSp macro="">
      <xdr:nvCxnSpPr>
        <xdr:cNvPr id="118" name="直線コネクタ 117">
          <a:extLst>
            <a:ext uri="{FF2B5EF4-FFF2-40B4-BE49-F238E27FC236}">
              <a16:creationId xmlns:a16="http://schemas.microsoft.com/office/drawing/2014/main" id="{AA75FDA9-DA15-495E-A406-6C09532D9D85}"/>
            </a:ext>
          </a:extLst>
        </xdr:cNvPr>
        <xdr:cNvCxnSpPr/>
      </xdr:nvCxnSpPr>
      <xdr:spPr>
        <a:xfrm>
          <a:off x="3797300" y="9796299"/>
          <a:ext cx="8382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72BBEAE1-3D14-4CF4-98BF-11F9A762A6F1}"/>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1B619ECD-9752-4EA7-B074-27E657B14798}"/>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20078</xdr:rowOff>
    </xdr:from>
    <xdr:to>
      <xdr:col>19</xdr:col>
      <xdr:colOff>177800</xdr:colOff>
      <xdr:row>57</xdr:row>
      <xdr:rowOff>23649</xdr:rowOff>
    </xdr:to>
    <xdr:cxnSp macro="">
      <xdr:nvCxnSpPr>
        <xdr:cNvPr id="121" name="直線コネクタ 120">
          <a:extLst>
            <a:ext uri="{FF2B5EF4-FFF2-40B4-BE49-F238E27FC236}">
              <a16:creationId xmlns:a16="http://schemas.microsoft.com/office/drawing/2014/main" id="{37CEEFF4-3304-45F0-AE89-1715735C9C60}"/>
            </a:ext>
          </a:extLst>
        </xdr:cNvPr>
        <xdr:cNvCxnSpPr/>
      </xdr:nvCxnSpPr>
      <xdr:spPr>
        <a:xfrm>
          <a:off x="2908300" y="9792728"/>
          <a:ext cx="889000" cy="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6C76E548-D591-4D0D-84D6-EC0CAEB94176}"/>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AFF620A4-034D-48AD-92EC-419E3FD359DC}"/>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20078</xdr:rowOff>
    </xdr:from>
    <xdr:to>
      <xdr:col>15</xdr:col>
      <xdr:colOff>50800</xdr:colOff>
      <xdr:row>57</xdr:row>
      <xdr:rowOff>57436</xdr:rowOff>
    </xdr:to>
    <xdr:cxnSp macro="">
      <xdr:nvCxnSpPr>
        <xdr:cNvPr id="124" name="直線コネクタ 123">
          <a:extLst>
            <a:ext uri="{FF2B5EF4-FFF2-40B4-BE49-F238E27FC236}">
              <a16:creationId xmlns:a16="http://schemas.microsoft.com/office/drawing/2014/main" id="{913582C8-3354-4CCB-8A87-BD3857748F68}"/>
            </a:ext>
          </a:extLst>
        </xdr:cNvPr>
        <xdr:cNvCxnSpPr/>
      </xdr:nvCxnSpPr>
      <xdr:spPr>
        <a:xfrm flipV="1">
          <a:off x="2019300" y="9792728"/>
          <a:ext cx="889000" cy="3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AB9FC77-48C6-455C-809A-AA774B798441}"/>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5B4FA4BC-0483-418F-9598-689A2C88C53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32349</xdr:rowOff>
    </xdr:from>
    <xdr:to>
      <xdr:col>10</xdr:col>
      <xdr:colOff>114300</xdr:colOff>
      <xdr:row>57</xdr:row>
      <xdr:rowOff>57436</xdr:rowOff>
    </xdr:to>
    <xdr:cxnSp macro="">
      <xdr:nvCxnSpPr>
        <xdr:cNvPr id="127" name="直線コネクタ 126">
          <a:extLst>
            <a:ext uri="{FF2B5EF4-FFF2-40B4-BE49-F238E27FC236}">
              <a16:creationId xmlns:a16="http://schemas.microsoft.com/office/drawing/2014/main" id="{55683B8B-2DE4-4CB2-9A71-BEA27442D766}"/>
            </a:ext>
          </a:extLst>
        </xdr:cNvPr>
        <xdr:cNvCxnSpPr/>
      </xdr:nvCxnSpPr>
      <xdr:spPr>
        <a:xfrm>
          <a:off x="1130300" y="9804999"/>
          <a:ext cx="889000" cy="2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EABA1326-231D-4124-90EF-233E148C3375}"/>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A164E02B-B733-4CFC-A83D-CACE12031CEB}"/>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C2378487-A9AF-42ED-8B7C-4BC6E5942A38}"/>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B8994FC5-EB87-47D7-8262-793B31532FEE}"/>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E7315644-1D52-407E-A006-96F1D806E5C9}"/>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277318D9-1F45-4B18-9F28-6565A460B96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31883685-8D01-47B4-9748-6A99D1E3077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63564B5-38EB-48D1-9535-F081847BE67B}"/>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3E0B989-7BAB-43FF-9BD6-207C7BACACDD}"/>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150106</xdr:rowOff>
    </xdr:from>
    <xdr:to>
      <xdr:col>24</xdr:col>
      <xdr:colOff>114300</xdr:colOff>
      <xdr:row>57</xdr:row>
      <xdr:rowOff>80256</xdr:rowOff>
    </xdr:to>
    <xdr:sp macro="" textlink="">
      <xdr:nvSpPr>
        <xdr:cNvPr id="137" name="楕円 136">
          <a:extLst>
            <a:ext uri="{FF2B5EF4-FFF2-40B4-BE49-F238E27FC236}">
              <a16:creationId xmlns:a16="http://schemas.microsoft.com/office/drawing/2014/main" id="{F15DD5C8-48A4-4A04-8294-58328769B3CB}"/>
            </a:ext>
          </a:extLst>
        </xdr:cNvPr>
        <xdr:cNvSpPr/>
      </xdr:nvSpPr>
      <xdr:spPr>
        <a:xfrm>
          <a:off x="4584700" y="9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83115</xdr:rowOff>
    </xdr:from>
    <xdr:ext cx="534377" cy="259045"/>
    <xdr:sp macro="" textlink="">
      <xdr:nvSpPr>
        <xdr:cNvPr id="138" name="物件費該当値テキスト">
          <a:extLst>
            <a:ext uri="{FF2B5EF4-FFF2-40B4-BE49-F238E27FC236}">
              <a16:creationId xmlns:a16="http://schemas.microsoft.com/office/drawing/2014/main" id="{1262A362-24D8-414F-9D10-1268332B0CE8}"/>
            </a:ext>
          </a:extLst>
        </xdr:cNvPr>
        <xdr:cNvSpPr txBox="1"/>
      </xdr:nvSpPr>
      <xdr:spPr>
        <a:xfrm>
          <a:off x="4686300" y="96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144299</xdr:rowOff>
    </xdr:from>
    <xdr:to>
      <xdr:col>20</xdr:col>
      <xdr:colOff>38100</xdr:colOff>
      <xdr:row>57</xdr:row>
      <xdr:rowOff>74449</xdr:rowOff>
    </xdr:to>
    <xdr:sp macro="" textlink="">
      <xdr:nvSpPr>
        <xdr:cNvPr id="139" name="楕円 138">
          <a:extLst>
            <a:ext uri="{FF2B5EF4-FFF2-40B4-BE49-F238E27FC236}">
              <a16:creationId xmlns:a16="http://schemas.microsoft.com/office/drawing/2014/main" id="{727C63ED-C652-46E1-8C66-B6766F322B9A}"/>
            </a:ext>
          </a:extLst>
        </xdr:cNvPr>
        <xdr:cNvSpPr/>
      </xdr:nvSpPr>
      <xdr:spPr>
        <a:xfrm>
          <a:off x="3746500" y="974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65576</xdr:rowOff>
    </xdr:from>
    <xdr:ext cx="534377" cy="259045"/>
    <xdr:sp macro="" textlink="">
      <xdr:nvSpPr>
        <xdr:cNvPr id="140" name="テキスト ボックス 139">
          <a:extLst>
            <a:ext uri="{FF2B5EF4-FFF2-40B4-BE49-F238E27FC236}">
              <a16:creationId xmlns:a16="http://schemas.microsoft.com/office/drawing/2014/main" id="{6E011781-0E46-4836-8C1C-80A034F0DBED}"/>
            </a:ext>
          </a:extLst>
        </xdr:cNvPr>
        <xdr:cNvSpPr txBox="1"/>
      </xdr:nvSpPr>
      <xdr:spPr>
        <a:xfrm>
          <a:off x="3530111" y="983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140728</xdr:rowOff>
    </xdr:from>
    <xdr:to>
      <xdr:col>15</xdr:col>
      <xdr:colOff>101600</xdr:colOff>
      <xdr:row>57</xdr:row>
      <xdr:rowOff>70878</xdr:rowOff>
    </xdr:to>
    <xdr:sp macro="" textlink="">
      <xdr:nvSpPr>
        <xdr:cNvPr id="141" name="楕円 140">
          <a:extLst>
            <a:ext uri="{FF2B5EF4-FFF2-40B4-BE49-F238E27FC236}">
              <a16:creationId xmlns:a16="http://schemas.microsoft.com/office/drawing/2014/main" id="{3FB0ACF6-59D6-4043-9D74-7E29A7E382C4}"/>
            </a:ext>
          </a:extLst>
        </xdr:cNvPr>
        <xdr:cNvSpPr/>
      </xdr:nvSpPr>
      <xdr:spPr>
        <a:xfrm>
          <a:off x="2857500" y="97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62005</xdr:rowOff>
    </xdr:from>
    <xdr:ext cx="534377" cy="259045"/>
    <xdr:sp macro="" textlink="">
      <xdr:nvSpPr>
        <xdr:cNvPr id="142" name="テキスト ボックス 141">
          <a:extLst>
            <a:ext uri="{FF2B5EF4-FFF2-40B4-BE49-F238E27FC236}">
              <a16:creationId xmlns:a16="http://schemas.microsoft.com/office/drawing/2014/main" id="{726138BF-B4AB-47E0-98B2-F690E068BB6F}"/>
            </a:ext>
          </a:extLst>
        </xdr:cNvPr>
        <xdr:cNvSpPr txBox="1"/>
      </xdr:nvSpPr>
      <xdr:spPr>
        <a:xfrm>
          <a:off x="2641111" y="983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6636</xdr:rowOff>
    </xdr:from>
    <xdr:to>
      <xdr:col>10</xdr:col>
      <xdr:colOff>165100</xdr:colOff>
      <xdr:row>57</xdr:row>
      <xdr:rowOff>108236</xdr:rowOff>
    </xdr:to>
    <xdr:sp macro="" textlink="">
      <xdr:nvSpPr>
        <xdr:cNvPr id="143" name="楕円 142">
          <a:extLst>
            <a:ext uri="{FF2B5EF4-FFF2-40B4-BE49-F238E27FC236}">
              <a16:creationId xmlns:a16="http://schemas.microsoft.com/office/drawing/2014/main" id="{EDECD621-59A6-406A-A495-2519002CE3F9}"/>
            </a:ext>
          </a:extLst>
        </xdr:cNvPr>
        <xdr:cNvSpPr/>
      </xdr:nvSpPr>
      <xdr:spPr>
        <a:xfrm>
          <a:off x="1968500" y="97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99363</xdr:rowOff>
    </xdr:from>
    <xdr:ext cx="534377" cy="259045"/>
    <xdr:sp macro="" textlink="">
      <xdr:nvSpPr>
        <xdr:cNvPr id="144" name="テキスト ボックス 143">
          <a:extLst>
            <a:ext uri="{FF2B5EF4-FFF2-40B4-BE49-F238E27FC236}">
              <a16:creationId xmlns:a16="http://schemas.microsoft.com/office/drawing/2014/main" id="{DDF0A8F3-DFA2-408A-87D3-7E699BCF30B2}"/>
            </a:ext>
          </a:extLst>
        </xdr:cNvPr>
        <xdr:cNvSpPr txBox="1"/>
      </xdr:nvSpPr>
      <xdr:spPr>
        <a:xfrm>
          <a:off x="1752111" y="98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152999</xdr:rowOff>
    </xdr:from>
    <xdr:to>
      <xdr:col>6</xdr:col>
      <xdr:colOff>38100</xdr:colOff>
      <xdr:row>57</xdr:row>
      <xdr:rowOff>83149</xdr:rowOff>
    </xdr:to>
    <xdr:sp macro="" textlink="">
      <xdr:nvSpPr>
        <xdr:cNvPr id="145" name="楕円 144">
          <a:extLst>
            <a:ext uri="{FF2B5EF4-FFF2-40B4-BE49-F238E27FC236}">
              <a16:creationId xmlns:a16="http://schemas.microsoft.com/office/drawing/2014/main" id="{68931BBE-5C8F-465A-B28C-CD631AC3D6BD}"/>
            </a:ext>
          </a:extLst>
        </xdr:cNvPr>
        <xdr:cNvSpPr/>
      </xdr:nvSpPr>
      <xdr:spPr>
        <a:xfrm>
          <a:off x="1079500" y="975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74276</xdr:rowOff>
    </xdr:from>
    <xdr:ext cx="534377" cy="259045"/>
    <xdr:sp macro="" textlink="">
      <xdr:nvSpPr>
        <xdr:cNvPr id="146" name="テキスト ボックス 145">
          <a:extLst>
            <a:ext uri="{FF2B5EF4-FFF2-40B4-BE49-F238E27FC236}">
              <a16:creationId xmlns:a16="http://schemas.microsoft.com/office/drawing/2014/main" id="{153CFFFB-F70A-4A10-AF60-5D2D1B89624C}"/>
            </a:ext>
          </a:extLst>
        </xdr:cNvPr>
        <xdr:cNvSpPr txBox="1"/>
      </xdr:nvSpPr>
      <xdr:spPr>
        <a:xfrm>
          <a:off x="863111" y="98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E0F9984F-D6EC-4DD4-B5BE-EF8031028FA2}"/>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77770E21-FC82-4E6D-95F7-1F8324D54F3A}"/>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A042F686-6EEA-4AE0-87B2-D10C42E40E94}"/>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FF65226F-5A61-45D5-862C-E140CDE595D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2A409E46-5DA7-4561-A168-E16C7FE95396}"/>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48445898-D549-4C93-B729-4315EE90516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F15BBCDF-3A6C-4718-88C6-4F1F405CF086}"/>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988425B7-5C22-466A-8526-27CEFBD92FC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2380E12B-FC3A-45BA-8CF6-17B4E8EBA444}"/>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9F7F2BA9-7B3A-4C6F-8A58-84D330C4F839}"/>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CFF7D0AB-7181-49C9-B112-2BFD2279A78C}"/>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F9FC8E62-6964-4746-889B-D49DFFA3D227}"/>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97A596EB-4BC5-40D8-AC94-3B80FF8F341C}"/>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1AC46EAB-5CB5-4ED2-BCC4-C33EF7281F51}"/>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1952251E-FC19-491B-B5E7-1CCAEC03967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EA0C6C65-4ABB-41FA-A960-D6991742A334}"/>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5283D625-9493-4E30-9BB8-6B2BEBEEA3A9}"/>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3A4968A-1C93-4D53-8688-EA782199FC2B}"/>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AD22F99A-3363-4935-85B1-6EAC99803E86}"/>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97F35509-623D-475E-8358-5B8E58000568}"/>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96174C33-48EE-413C-A32E-E0BCF03DB2B8}"/>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9C9F4A18-D413-4F39-BB9E-9F67B876B559}"/>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6F41A5AD-1D6D-4A6D-BE21-ACF1DE710F87}"/>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14AC6C77-6497-40D5-BCAE-DF91D67F57C7}"/>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6AD7C612-ACF8-48A2-B9CD-EC885478FCA8}"/>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65FA8168-72CF-4EE1-B28B-1850E4610686}"/>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164205</xdr:rowOff>
    </xdr:from>
    <xdr:to>
      <xdr:col>24</xdr:col>
      <xdr:colOff>63500</xdr:colOff>
      <xdr:row>76</xdr:row>
      <xdr:rowOff>113776</xdr:rowOff>
    </xdr:to>
    <xdr:cxnSp macro="">
      <xdr:nvCxnSpPr>
        <xdr:cNvPr id="173" name="直線コネクタ 172">
          <a:extLst>
            <a:ext uri="{FF2B5EF4-FFF2-40B4-BE49-F238E27FC236}">
              <a16:creationId xmlns:a16="http://schemas.microsoft.com/office/drawing/2014/main" id="{89595B74-FBA9-45A4-8114-BF86336EC2BF}"/>
            </a:ext>
          </a:extLst>
        </xdr:cNvPr>
        <xdr:cNvCxnSpPr/>
      </xdr:nvCxnSpPr>
      <xdr:spPr>
        <a:xfrm flipV="1">
          <a:off x="3797300" y="13022955"/>
          <a:ext cx="838200" cy="12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CC3D00AF-2C2F-4D66-AA74-54DC073809B1}"/>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1494CC00-14F9-43F9-AC2B-45D22F71457F}"/>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48808</xdr:rowOff>
    </xdr:from>
    <xdr:to>
      <xdr:col>19</xdr:col>
      <xdr:colOff>177800</xdr:colOff>
      <xdr:row>76</xdr:row>
      <xdr:rowOff>113776</xdr:rowOff>
    </xdr:to>
    <xdr:cxnSp macro="">
      <xdr:nvCxnSpPr>
        <xdr:cNvPr id="176" name="直線コネクタ 175">
          <a:extLst>
            <a:ext uri="{FF2B5EF4-FFF2-40B4-BE49-F238E27FC236}">
              <a16:creationId xmlns:a16="http://schemas.microsoft.com/office/drawing/2014/main" id="{6D0F8BC9-F4B9-4A41-8E9F-9CB999E8541B}"/>
            </a:ext>
          </a:extLst>
        </xdr:cNvPr>
        <xdr:cNvCxnSpPr/>
      </xdr:nvCxnSpPr>
      <xdr:spPr>
        <a:xfrm>
          <a:off x="2908300" y="13079008"/>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6E527064-166A-4FB3-9CFF-3957093ED76D}"/>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68C2CA50-25C7-49A9-848A-64613744D7D2}"/>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48808</xdr:rowOff>
    </xdr:from>
    <xdr:to>
      <xdr:col>15</xdr:col>
      <xdr:colOff>50800</xdr:colOff>
      <xdr:row>76</xdr:row>
      <xdr:rowOff>159451</xdr:rowOff>
    </xdr:to>
    <xdr:cxnSp macro="">
      <xdr:nvCxnSpPr>
        <xdr:cNvPr id="179" name="直線コネクタ 178">
          <a:extLst>
            <a:ext uri="{FF2B5EF4-FFF2-40B4-BE49-F238E27FC236}">
              <a16:creationId xmlns:a16="http://schemas.microsoft.com/office/drawing/2014/main" id="{A7CE2661-B3C0-4B21-BB87-504C29C30A0D}"/>
            </a:ext>
          </a:extLst>
        </xdr:cNvPr>
        <xdr:cNvCxnSpPr/>
      </xdr:nvCxnSpPr>
      <xdr:spPr>
        <a:xfrm flipV="1">
          <a:off x="2019300" y="13079008"/>
          <a:ext cx="8890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C4F19C75-B761-46BC-8EA2-905AFE090874}"/>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7B06C2A0-E54F-409A-AC75-8A57411EA43D}"/>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159451</xdr:rowOff>
    </xdr:from>
    <xdr:to>
      <xdr:col>10</xdr:col>
      <xdr:colOff>114300</xdr:colOff>
      <xdr:row>77</xdr:row>
      <xdr:rowOff>125389</xdr:rowOff>
    </xdr:to>
    <xdr:cxnSp macro="">
      <xdr:nvCxnSpPr>
        <xdr:cNvPr id="182" name="直線コネクタ 181">
          <a:extLst>
            <a:ext uri="{FF2B5EF4-FFF2-40B4-BE49-F238E27FC236}">
              <a16:creationId xmlns:a16="http://schemas.microsoft.com/office/drawing/2014/main" id="{4FDC1447-4C06-498E-9499-F3158C77EC7C}"/>
            </a:ext>
          </a:extLst>
        </xdr:cNvPr>
        <xdr:cNvCxnSpPr/>
      </xdr:nvCxnSpPr>
      <xdr:spPr>
        <a:xfrm flipV="1">
          <a:off x="1130300" y="13189651"/>
          <a:ext cx="8890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F4CA9972-B42C-440E-A15B-6E6824425778}"/>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8F959B6B-8E33-492D-AF31-CAA1C23DB0DD}"/>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D9DB5A-5ED4-4449-9C86-9679B4E4B74C}"/>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47CAA995-D46E-471D-926C-9CFE01A276D2}"/>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A9428316-A86C-4002-8EB7-B7B023D33D0C}"/>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D68ED03-C017-4D7E-AF5E-B2E8EE8ACEF2}"/>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4F24B6D1-3C1A-49CE-A630-C412433BE3D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8079D5E-CD4C-4004-9868-B25C0A46D2C3}"/>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2AF8D053-5B16-4276-AEF6-8513934EDA16}"/>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113406</xdr:rowOff>
    </xdr:from>
    <xdr:to>
      <xdr:col>24</xdr:col>
      <xdr:colOff>114300</xdr:colOff>
      <xdr:row>76</xdr:row>
      <xdr:rowOff>43557</xdr:rowOff>
    </xdr:to>
    <xdr:sp macro="" textlink="">
      <xdr:nvSpPr>
        <xdr:cNvPr id="192" name="楕円 191">
          <a:extLst>
            <a:ext uri="{FF2B5EF4-FFF2-40B4-BE49-F238E27FC236}">
              <a16:creationId xmlns:a16="http://schemas.microsoft.com/office/drawing/2014/main" id="{B90CD9C9-2CAF-4045-9E7C-6A1911923352}"/>
            </a:ext>
          </a:extLst>
        </xdr:cNvPr>
        <xdr:cNvSpPr/>
      </xdr:nvSpPr>
      <xdr:spPr>
        <a:xfrm>
          <a:off x="4584700" y="129721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136283</xdr:rowOff>
    </xdr:from>
    <xdr:ext cx="534377" cy="259045"/>
    <xdr:sp macro="" textlink="">
      <xdr:nvSpPr>
        <xdr:cNvPr id="193" name="維持補修費該当値テキスト">
          <a:extLst>
            <a:ext uri="{FF2B5EF4-FFF2-40B4-BE49-F238E27FC236}">
              <a16:creationId xmlns:a16="http://schemas.microsoft.com/office/drawing/2014/main" id="{6C3513A3-9C98-4CBD-AF7E-45EA63ADFA2C}"/>
            </a:ext>
          </a:extLst>
        </xdr:cNvPr>
        <xdr:cNvSpPr txBox="1"/>
      </xdr:nvSpPr>
      <xdr:spPr>
        <a:xfrm>
          <a:off x="4686300" y="128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62976</xdr:rowOff>
    </xdr:from>
    <xdr:to>
      <xdr:col>20</xdr:col>
      <xdr:colOff>38100</xdr:colOff>
      <xdr:row>76</xdr:row>
      <xdr:rowOff>164576</xdr:rowOff>
    </xdr:to>
    <xdr:sp macro="" textlink="">
      <xdr:nvSpPr>
        <xdr:cNvPr id="194" name="楕円 193">
          <a:extLst>
            <a:ext uri="{FF2B5EF4-FFF2-40B4-BE49-F238E27FC236}">
              <a16:creationId xmlns:a16="http://schemas.microsoft.com/office/drawing/2014/main" id="{73F008FE-9BF3-4B12-B3C0-2FB520333127}"/>
            </a:ext>
          </a:extLst>
        </xdr:cNvPr>
        <xdr:cNvSpPr/>
      </xdr:nvSpPr>
      <xdr:spPr>
        <a:xfrm>
          <a:off x="3746500" y="130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9654</xdr:rowOff>
    </xdr:from>
    <xdr:ext cx="469744" cy="259045"/>
    <xdr:sp macro="" textlink="">
      <xdr:nvSpPr>
        <xdr:cNvPr id="195" name="テキスト ボックス 194">
          <a:extLst>
            <a:ext uri="{FF2B5EF4-FFF2-40B4-BE49-F238E27FC236}">
              <a16:creationId xmlns:a16="http://schemas.microsoft.com/office/drawing/2014/main" id="{12DFD297-F9E8-416B-91F4-20FEB79C139C}"/>
            </a:ext>
          </a:extLst>
        </xdr:cNvPr>
        <xdr:cNvSpPr txBox="1"/>
      </xdr:nvSpPr>
      <xdr:spPr>
        <a:xfrm>
          <a:off x="3562428" y="1286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169458</xdr:rowOff>
    </xdr:from>
    <xdr:to>
      <xdr:col>15</xdr:col>
      <xdr:colOff>101600</xdr:colOff>
      <xdr:row>76</xdr:row>
      <xdr:rowOff>99608</xdr:rowOff>
    </xdr:to>
    <xdr:sp macro="" textlink="">
      <xdr:nvSpPr>
        <xdr:cNvPr id="196" name="楕円 195">
          <a:extLst>
            <a:ext uri="{FF2B5EF4-FFF2-40B4-BE49-F238E27FC236}">
              <a16:creationId xmlns:a16="http://schemas.microsoft.com/office/drawing/2014/main" id="{EB573A27-8BDA-4E18-B452-064CE3739CE6}"/>
            </a:ext>
          </a:extLst>
        </xdr:cNvPr>
        <xdr:cNvSpPr/>
      </xdr:nvSpPr>
      <xdr:spPr>
        <a:xfrm>
          <a:off x="2857500" y="130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116136</xdr:rowOff>
    </xdr:from>
    <xdr:ext cx="469744" cy="259045"/>
    <xdr:sp macro="" textlink="">
      <xdr:nvSpPr>
        <xdr:cNvPr id="197" name="テキスト ボックス 196">
          <a:extLst>
            <a:ext uri="{FF2B5EF4-FFF2-40B4-BE49-F238E27FC236}">
              <a16:creationId xmlns:a16="http://schemas.microsoft.com/office/drawing/2014/main" id="{3683C730-41D9-484B-8063-9E79BD010BE5}"/>
            </a:ext>
          </a:extLst>
        </xdr:cNvPr>
        <xdr:cNvSpPr txBox="1"/>
      </xdr:nvSpPr>
      <xdr:spPr>
        <a:xfrm>
          <a:off x="2673428" y="1280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108651</xdr:rowOff>
    </xdr:from>
    <xdr:to>
      <xdr:col>10</xdr:col>
      <xdr:colOff>165100</xdr:colOff>
      <xdr:row>77</xdr:row>
      <xdr:rowOff>38801</xdr:rowOff>
    </xdr:to>
    <xdr:sp macro="" textlink="">
      <xdr:nvSpPr>
        <xdr:cNvPr id="198" name="楕円 197">
          <a:extLst>
            <a:ext uri="{FF2B5EF4-FFF2-40B4-BE49-F238E27FC236}">
              <a16:creationId xmlns:a16="http://schemas.microsoft.com/office/drawing/2014/main" id="{717C396D-42F7-49E6-A806-124A870B55C4}"/>
            </a:ext>
          </a:extLst>
        </xdr:cNvPr>
        <xdr:cNvSpPr/>
      </xdr:nvSpPr>
      <xdr:spPr>
        <a:xfrm>
          <a:off x="1968500" y="131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55328</xdr:rowOff>
    </xdr:from>
    <xdr:ext cx="469744" cy="259045"/>
    <xdr:sp macro="" textlink="">
      <xdr:nvSpPr>
        <xdr:cNvPr id="199" name="テキスト ボックス 198">
          <a:extLst>
            <a:ext uri="{FF2B5EF4-FFF2-40B4-BE49-F238E27FC236}">
              <a16:creationId xmlns:a16="http://schemas.microsoft.com/office/drawing/2014/main" id="{B3BACFFF-A849-4D24-877F-809830E3B694}"/>
            </a:ext>
          </a:extLst>
        </xdr:cNvPr>
        <xdr:cNvSpPr txBox="1"/>
      </xdr:nvSpPr>
      <xdr:spPr>
        <a:xfrm>
          <a:off x="1784428" y="12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74589</xdr:rowOff>
    </xdr:from>
    <xdr:to>
      <xdr:col>6</xdr:col>
      <xdr:colOff>38100</xdr:colOff>
      <xdr:row>78</xdr:row>
      <xdr:rowOff>4739</xdr:rowOff>
    </xdr:to>
    <xdr:sp macro="" textlink="">
      <xdr:nvSpPr>
        <xdr:cNvPr id="200" name="楕円 199">
          <a:extLst>
            <a:ext uri="{FF2B5EF4-FFF2-40B4-BE49-F238E27FC236}">
              <a16:creationId xmlns:a16="http://schemas.microsoft.com/office/drawing/2014/main" id="{0F0E9661-8EAF-47C6-9FEF-BD247628564A}"/>
            </a:ext>
          </a:extLst>
        </xdr:cNvPr>
        <xdr:cNvSpPr/>
      </xdr:nvSpPr>
      <xdr:spPr>
        <a:xfrm>
          <a:off x="1079500" y="132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21266</xdr:rowOff>
    </xdr:from>
    <xdr:ext cx="469744" cy="259045"/>
    <xdr:sp macro="" textlink="">
      <xdr:nvSpPr>
        <xdr:cNvPr id="201" name="テキスト ボックス 200">
          <a:extLst>
            <a:ext uri="{FF2B5EF4-FFF2-40B4-BE49-F238E27FC236}">
              <a16:creationId xmlns:a16="http://schemas.microsoft.com/office/drawing/2014/main" id="{B112BB88-4CD1-445B-8BD0-016C1755D84D}"/>
            </a:ext>
          </a:extLst>
        </xdr:cNvPr>
        <xdr:cNvSpPr txBox="1"/>
      </xdr:nvSpPr>
      <xdr:spPr>
        <a:xfrm>
          <a:off x="895428" y="130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7E6F44A0-72EF-4E1F-9FFB-97DA793DF2CE}"/>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7542B4AD-B7C4-4EA7-A855-F327D9F4535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59835235-917C-46CA-B21B-FCE348613227}"/>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C905E102-357B-4878-9300-6EA23025A216}"/>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70000F50-52CC-4270-AFB9-DF6ACC139AB7}"/>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99788CF5-99CA-40E3-8693-373FEEF122A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A8913989-D0A6-4C21-A4A1-7D90D15DD27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2E0A71EA-280A-41E9-B689-810F23B302A8}"/>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D5ACAAE2-49F9-4C88-A762-7D122A68DE8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8AD8BC96-CA02-4D7A-98F1-591F73423CFD}"/>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A2F409ED-1B51-46F6-BF2A-40704281AD6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5DED722C-FE59-4762-A0BB-2FCA64B85FDF}"/>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5B06E7-135C-4A21-B77E-A99427915A1F}"/>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AD783495-CAEB-4588-971C-88CE92216FEA}"/>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D0ED047C-7516-4F03-9431-BE08874023A5}"/>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B3E7E5CC-2BB5-4494-9713-D8A4057BBC98}"/>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F5D7429C-93AE-4859-BDE4-0F6BA14FA361}"/>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19969C46-F092-4187-B9BB-8DA6BAFD74DA}"/>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E22C4DED-F9CA-4893-B68E-D20E293751A1}"/>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E12A4391-C6C0-4531-B303-37786AC7DA7D}"/>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5F0057FC-80E9-49CA-B067-9AE9BB2D7343}"/>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8F15A7A2-813A-40D8-BD67-3724368D656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922498E5-39E3-42BD-AE50-7943BA7C5EC5}"/>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3807F831-0059-4DF3-A554-23146C6E2A18}"/>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C9B0D1D8-7B96-4846-A1C9-06246C59F618}"/>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EE575747-D790-4CA3-AD5D-40CB3AE90F23}"/>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64FD98AE-DB89-4B4C-B5C3-8DE7E54E8BC4}"/>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EB05C5B8-4E25-4F75-94E9-36481FADB683}"/>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93169276-7CC2-4C9D-9346-4F63345A1CA6}"/>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62903</xdr:rowOff>
    </xdr:from>
    <xdr:to>
      <xdr:col>24</xdr:col>
      <xdr:colOff>63500</xdr:colOff>
      <xdr:row>95</xdr:row>
      <xdr:rowOff>159728</xdr:rowOff>
    </xdr:to>
    <xdr:cxnSp macro="">
      <xdr:nvCxnSpPr>
        <xdr:cNvPr id="231" name="直線コネクタ 230">
          <a:extLst>
            <a:ext uri="{FF2B5EF4-FFF2-40B4-BE49-F238E27FC236}">
              <a16:creationId xmlns:a16="http://schemas.microsoft.com/office/drawing/2014/main" id="{E0887C93-5F88-4917-9876-7AA575403AE3}"/>
            </a:ext>
          </a:extLst>
        </xdr:cNvPr>
        <xdr:cNvCxnSpPr/>
      </xdr:nvCxnSpPr>
      <xdr:spPr>
        <a:xfrm flipV="1">
          <a:off x="3797300" y="16350653"/>
          <a:ext cx="838200" cy="9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21438B34-1A10-45B2-A741-A56AB2C34291}"/>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9225C6C1-24D1-4D08-BD32-4DC949A14C0B}"/>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140818</xdr:rowOff>
    </xdr:from>
    <xdr:to>
      <xdr:col>19</xdr:col>
      <xdr:colOff>177800</xdr:colOff>
      <xdr:row>95</xdr:row>
      <xdr:rowOff>159728</xdr:rowOff>
    </xdr:to>
    <xdr:cxnSp macro="">
      <xdr:nvCxnSpPr>
        <xdr:cNvPr id="234" name="直線コネクタ 233">
          <a:extLst>
            <a:ext uri="{FF2B5EF4-FFF2-40B4-BE49-F238E27FC236}">
              <a16:creationId xmlns:a16="http://schemas.microsoft.com/office/drawing/2014/main" id="{EB4CEBA9-0A50-4C0A-BF97-F06A4E427722}"/>
            </a:ext>
          </a:extLst>
        </xdr:cNvPr>
        <xdr:cNvCxnSpPr/>
      </xdr:nvCxnSpPr>
      <xdr:spPr>
        <a:xfrm>
          <a:off x="2908300" y="16257118"/>
          <a:ext cx="889000" cy="19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BDF890EC-219B-4B2E-B04B-044E498B0377}"/>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3127C9D0-368E-4F8C-9942-D85D9F22DADA}"/>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140818</xdr:rowOff>
    </xdr:from>
    <xdr:to>
      <xdr:col>15</xdr:col>
      <xdr:colOff>50800</xdr:colOff>
      <xdr:row>96</xdr:row>
      <xdr:rowOff>154166</xdr:rowOff>
    </xdr:to>
    <xdr:cxnSp macro="">
      <xdr:nvCxnSpPr>
        <xdr:cNvPr id="237" name="直線コネクタ 236">
          <a:extLst>
            <a:ext uri="{FF2B5EF4-FFF2-40B4-BE49-F238E27FC236}">
              <a16:creationId xmlns:a16="http://schemas.microsoft.com/office/drawing/2014/main" id="{CBAD9C9D-267F-4676-B324-229B3EB88383}"/>
            </a:ext>
          </a:extLst>
        </xdr:cNvPr>
        <xdr:cNvCxnSpPr/>
      </xdr:nvCxnSpPr>
      <xdr:spPr>
        <a:xfrm flipV="1">
          <a:off x="2019300" y="16257118"/>
          <a:ext cx="889000" cy="3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94A6A71F-B4DB-4184-B333-83551A622572}"/>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FBD67AAF-532B-4E52-A615-8C0F49A78E6C}"/>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154166</xdr:rowOff>
    </xdr:from>
    <xdr:to>
      <xdr:col>10</xdr:col>
      <xdr:colOff>114300</xdr:colOff>
      <xdr:row>97</xdr:row>
      <xdr:rowOff>129426</xdr:rowOff>
    </xdr:to>
    <xdr:cxnSp macro="">
      <xdr:nvCxnSpPr>
        <xdr:cNvPr id="240" name="直線コネクタ 239">
          <a:extLst>
            <a:ext uri="{FF2B5EF4-FFF2-40B4-BE49-F238E27FC236}">
              <a16:creationId xmlns:a16="http://schemas.microsoft.com/office/drawing/2014/main" id="{0988CF88-B8FD-4549-AAB8-F98DF9BE40CC}"/>
            </a:ext>
          </a:extLst>
        </xdr:cNvPr>
        <xdr:cNvCxnSpPr/>
      </xdr:nvCxnSpPr>
      <xdr:spPr>
        <a:xfrm flipV="1">
          <a:off x="1130300" y="16613366"/>
          <a:ext cx="889000" cy="1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7385B26D-9BF2-402E-B12E-D668D03E4BC1}"/>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AA559205-9FA3-462D-85B4-4D63515023A8}"/>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9C3959A8-EC3F-4E8E-B98A-534916248B5A}"/>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7E3FBBE4-4B2C-4CF0-B795-D86F1B7CE36A}"/>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8CF0D1D9-456D-43AB-A0B2-A064AC42EE7E}"/>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47100314-1A24-4664-ABF9-7AC9005BFD98}"/>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DF6A006E-DF90-4143-BB2F-BF1E1D5A72F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F22FF4B2-6CBE-46A9-9AC4-7573B6352A1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983B54D2-743E-4363-A4B8-1C18D841061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12103</xdr:rowOff>
    </xdr:from>
    <xdr:to>
      <xdr:col>24</xdr:col>
      <xdr:colOff>114300</xdr:colOff>
      <xdr:row>95</xdr:row>
      <xdr:rowOff>113703</xdr:rowOff>
    </xdr:to>
    <xdr:sp macro="" textlink="">
      <xdr:nvSpPr>
        <xdr:cNvPr id="250" name="楕円 249">
          <a:extLst>
            <a:ext uri="{FF2B5EF4-FFF2-40B4-BE49-F238E27FC236}">
              <a16:creationId xmlns:a16="http://schemas.microsoft.com/office/drawing/2014/main" id="{173B1368-6A22-40F3-AE6E-487379747E89}"/>
            </a:ext>
          </a:extLst>
        </xdr:cNvPr>
        <xdr:cNvSpPr/>
      </xdr:nvSpPr>
      <xdr:spPr>
        <a:xfrm>
          <a:off x="4584700" y="1629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34980</xdr:rowOff>
    </xdr:from>
    <xdr:ext cx="599010" cy="259045"/>
    <xdr:sp macro="" textlink="">
      <xdr:nvSpPr>
        <xdr:cNvPr id="251" name="扶助費該当値テキスト">
          <a:extLst>
            <a:ext uri="{FF2B5EF4-FFF2-40B4-BE49-F238E27FC236}">
              <a16:creationId xmlns:a16="http://schemas.microsoft.com/office/drawing/2014/main" id="{BFDB7977-B7B6-48F9-93B1-1C17F106231A}"/>
            </a:ext>
          </a:extLst>
        </xdr:cNvPr>
        <xdr:cNvSpPr txBox="1"/>
      </xdr:nvSpPr>
      <xdr:spPr>
        <a:xfrm>
          <a:off x="4686300" y="1615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108928</xdr:rowOff>
    </xdr:from>
    <xdr:to>
      <xdr:col>20</xdr:col>
      <xdr:colOff>38100</xdr:colOff>
      <xdr:row>96</xdr:row>
      <xdr:rowOff>39078</xdr:rowOff>
    </xdr:to>
    <xdr:sp macro="" textlink="">
      <xdr:nvSpPr>
        <xdr:cNvPr id="252" name="楕円 251">
          <a:extLst>
            <a:ext uri="{FF2B5EF4-FFF2-40B4-BE49-F238E27FC236}">
              <a16:creationId xmlns:a16="http://schemas.microsoft.com/office/drawing/2014/main" id="{4680D5E3-0483-47C5-B8E6-65A4EBA6517D}"/>
            </a:ext>
          </a:extLst>
        </xdr:cNvPr>
        <xdr:cNvSpPr/>
      </xdr:nvSpPr>
      <xdr:spPr>
        <a:xfrm>
          <a:off x="3746500" y="163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55605</xdr:rowOff>
    </xdr:from>
    <xdr:ext cx="599010" cy="259045"/>
    <xdr:sp macro="" textlink="">
      <xdr:nvSpPr>
        <xdr:cNvPr id="253" name="テキスト ボックス 252">
          <a:extLst>
            <a:ext uri="{FF2B5EF4-FFF2-40B4-BE49-F238E27FC236}">
              <a16:creationId xmlns:a16="http://schemas.microsoft.com/office/drawing/2014/main" id="{13989322-6E14-4CB6-9A5F-DA8D63C77122}"/>
            </a:ext>
          </a:extLst>
        </xdr:cNvPr>
        <xdr:cNvSpPr txBox="1"/>
      </xdr:nvSpPr>
      <xdr:spPr>
        <a:xfrm>
          <a:off x="3497795" y="1617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90018</xdr:rowOff>
    </xdr:from>
    <xdr:to>
      <xdr:col>15</xdr:col>
      <xdr:colOff>101600</xdr:colOff>
      <xdr:row>95</xdr:row>
      <xdr:rowOff>20168</xdr:rowOff>
    </xdr:to>
    <xdr:sp macro="" textlink="">
      <xdr:nvSpPr>
        <xdr:cNvPr id="254" name="楕円 253">
          <a:extLst>
            <a:ext uri="{FF2B5EF4-FFF2-40B4-BE49-F238E27FC236}">
              <a16:creationId xmlns:a16="http://schemas.microsoft.com/office/drawing/2014/main" id="{58922260-CF42-4004-B6DC-AB11607B6BB8}"/>
            </a:ext>
          </a:extLst>
        </xdr:cNvPr>
        <xdr:cNvSpPr/>
      </xdr:nvSpPr>
      <xdr:spPr>
        <a:xfrm>
          <a:off x="2857500" y="162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36695</xdr:rowOff>
    </xdr:from>
    <xdr:ext cx="599010" cy="259045"/>
    <xdr:sp macro="" textlink="">
      <xdr:nvSpPr>
        <xdr:cNvPr id="255" name="テキスト ボックス 254">
          <a:extLst>
            <a:ext uri="{FF2B5EF4-FFF2-40B4-BE49-F238E27FC236}">
              <a16:creationId xmlns:a16="http://schemas.microsoft.com/office/drawing/2014/main" id="{6664093A-D1D4-4534-8423-ACE8BF5430E9}"/>
            </a:ext>
          </a:extLst>
        </xdr:cNvPr>
        <xdr:cNvSpPr txBox="1"/>
      </xdr:nvSpPr>
      <xdr:spPr>
        <a:xfrm>
          <a:off x="2608795" y="1598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103366</xdr:rowOff>
    </xdr:from>
    <xdr:to>
      <xdr:col>10</xdr:col>
      <xdr:colOff>165100</xdr:colOff>
      <xdr:row>97</xdr:row>
      <xdr:rowOff>33516</xdr:rowOff>
    </xdr:to>
    <xdr:sp macro="" textlink="">
      <xdr:nvSpPr>
        <xdr:cNvPr id="256" name="楕円 255">
          <a:extLst>
            <a:ext uri="{FF2B5EF4-FFF2-40B4-BE49-F238E27FC236}">
              <a16:creationId xmlns:a16="http://schemas.microsoft.com/office/drawing/2014/main" id="{E7C94F41-11DF-4A9C-AD80-727D7A557763}"/>
            </a:ext>
          </a:extLst>
        </xdr:cNvPr>
        <xdr:cNvSpPr/>
      </xdr:nvSpPr>
      <xdr:spPr>
        <a:xfrm>
          <a:off x="1968500" y="1656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50043</xdr:rowOff>
    </xdr:from>
    <xdr:ext cx="534377" cy="259045"/>
    <xdr:sp macro="" textlink="">
      <xdr:nvSpPr>
        <xdr:cNvPr id="257" name="テキスト ボックス 256">
          <a:extLst>
            <a:ext uri="{FF2B5EF4-FFF2-40B4-BE49-F238E27FC236}">
              <a16:creationId xmlns:a16="http://schemas.microsoft.com/office/drawing/2014/main" id="{6C5540EC-A502-4345-B39F-AC4C644C8878}"/>
            </a:ext>
          </a:extLst>
        </xdr:cNvPr>
        <xdr:cNvSpPr txBox="1"/>
      </xdr:nvSpPr>
      <xdr:spPr>
        <a:xfrm>
          <a:off x="1752111" y="163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78626</xdr:rowOff>
    </xdr:from>
    <xdr:to>
      <xdr:col>6</xdr:col>
      <xdr:colOff>38100</xdr:colOff>
      <xdr:row>98</xdr:row>
      <xdr:rowOff>8776</xdr:rowOff>
    </xdr:to>
    <xdr:sp macro="" textlink="">
      <xdr:nvSpPr>
        <xdr:cNvPr id="258" name="楕円 257">
          <a:extLst>
            <a:ext uri="{FF2B5EF4-FFF2-40B4-BE49-F238E27FC236}">
              <a16:creationId xmlns:a16="http://schemas.microsoft.com/office/drawing/2014/main" id="{A0BB3A1C-00E8-4FF1-B1D4-1354A86FA004}"/>
            </a:ext>
          </a:extLst>
        </xdr:cNvPr>
        <xdr:cNvSpPr/>
      </xdr:nvSpPr>
      <xdr:spPr>
        <a:xfrm>
          <a:off x="1079500" y="1670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25303</xdr:rowOff>
    </xdr:from>
    <xdr:ext cx="534377" cy="259045"/>
    <xdr:sp macro="" textlink="">
      <xdr:nvSpPr>
        <xdr:cNvPr id="259" name="テキスト ボックス 258">
          <a:extLst>
            <a:ext uri="{FF2B5EF4-FFF2-40B4-BE49-F238E27FC236}">
              <a16:creationId xmlns:a16="http://schemas.microsoft.com/office/drawing/2014/main" id="{A39985FA-7C72-4A77-88BA-334F9D13B182}"/>
            </a:ext>
          </a:extLst>
        </xdr:cNvPr>
        <xdr:cNvSpPr txBox="1"/>
      </xdr:nvSpPr>
      <xdr:spPr>
        <a:xfrm>
          <a:off x="863111" y="1648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F04F1440-7687-4043-BBAB-31EACFB1754D}"/>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D507FFE6-A5A2-4249-B443-28CDA90A9A1F}"/>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EA2E4940-2C02-4E2D-87A1-F14C042BF594}"/>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CC78282A-254B-40AF-ADAF-EF7DE5A7060D}"/>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9CB1AAE9-C590-4014-A7D5-788416E8FDEE}"/>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843EED59-31CF-4914-9382-DF70603B7359}"/>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75E9A1C3-EF5B-41E3-82A4-10873292D02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AA9EF009-955C-467B-A6FE-F5927D7B72B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4278F7ED-FFED-4FF4-B81D-C42F419007F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584458F-8CC2-42A9-9816-DFCE800AA50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6BAF1BF8-CBD3-4748-BD48-CF529D1BEEDB}"/>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EBADFEB1-7836-488E-B01C-0636A459ED6D}"/>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5516A8FD-3FB1-47F8-A2E3-2C3126CF6E1B}"/>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49C779AC-B86E-4B67-AD6A-6D037F71F2F5}"/>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8D2291F4-FE12-48C3-93F9-F1E6FFC603E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4BB6C486-E6F5-48D2-857E-D0A6570B5ACD}"/>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72B4C4D7-B042-4244-A10F-1393DCE877C9}"/>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D5A0399-99E2-41F1-9529-0533B7421B66}"/>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C59EA7A4-D53D-4567-95F5-A7A7B31D7E9A}"/>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7D5A4403-58C0-425C-9430-B2FE14A9641C}"/>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7F27DFAC-E2C1-4D42-ADCA-88632FCC5E89}"/>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95356EB-52F5-4557-97EB-5FC307747B8F}"/>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8A1D25FE-CC14-4003-AD55-6EEDC783586A}"/>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7EB90EDD-67D2-4ACC-822B-3D297F04820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75DF5CD0-70DC-4544-8385-E2DCE0B9721E}"/>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86C3DA11-425E-4939-AD0C-E883ADBEFB94}"/>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133E9796-22EF-4AFF-8CEB-47ED2078F1DD}"/>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8B4204F4-E0E4-44B7-9CD5-84E2CD87A605}"/>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359D01BF-FE1F-4E9F-A3E8-24C3BA99C991}"/>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F6D658D4-48C0-4FC8-B5A3-E5E9EC0517C7}"/>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E6A83364-8D9A-479B-AFAC-2126BE830D56}"/>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120302</xdr:rowOff>
    </xdr:from>
    <xdr:to>
      <xdr:col>55</xdr:col>
      <xdr:colOff>0</xdr:colOff>
      <xdr:row>38</xdr:row>
      <xdr:rowOff>154646</xdr:rowOff>
    </xdr:to>
    <xdr:cxnSp macro="">
      <xdr:nvCxnSpPr>
        <xdr:cNvPr id="291" name="直線コネクタ 290">
          <a:extLst>
            <a:ext uri="{FF2B5EF4-FFF2-40B4-BE49-F238E27FC236}">
              <a16:creationId xmlns:a16="http://schemas.microsoft.com/office/drawing/2014/main" id="{53387CEF-2DEE-4FAA-A033-DD3635847837}"/>
            </a:ext>
          </a:extLst>
        </xdr:cNvPr>
        <xdr:cNvCxnSpPr/>
      </xdr:nvCxnSpPr>
      <xdr:spPr>
        <a:xfrm>
          <a:off x="9639300" y="6635402"/>
          <a:ext cx="838200" cy="3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4BD1847E-9904-4AE4-9A54-8DD47BE15E68}"/>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8ABAA5B7-0EF8-4A08-8B41-4D17216EFC0D}"/>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120302</xdr:rowOff>
    </xdr:from>
    <xdr:to>
      <xdr:col>50</xdr:col>
      <xdr:colOff>114300</xdr:colOff>
      <xdr:row>39</xdr:row>
      <xdr:rowOff>11314</xdr:rowOff>
    </xdr:to>
    <xdr:cxnSp macro="">
      <xdr:nvCxnSpPr>
        <xdr:cNvPr id="294" name="直線コネクタ 293">
          <a:extLst>
            <a:ext uri="{FF2B5EF4-FFF2-40B4-BE49-F238E27FC236}">
              <a16:creationId xmlns:a16="http://schemas.microsoft.com/office/drawing/2014/main" id="{FA640698-DB7B-40B7-A563-F8BE496F25E6}"/>
            </a:ext>
          </a:extLst>
        </xdr:cNvPr>
        <xdr:cNvCxnSpPr/>
      </xdr:nvCxnSpPr>
      <xdr:spPr>
        <a:xfrm flipV="1">
          <a:off x="8750300" y="6635402"/>
          <a:ext cx="889000" cy="6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41C32882-08D5-40D6-BF96-335CCD53879F}"/>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97F3D2D-FBD9-4E7C-B46C-031EE9F04D3E}"/>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131264</xdr:rowOff>
    </xdr:from>
    <xdr:to>
      <xdr:col>45</xdr:col>
      <xdr:colOff>177800</xdr:colOff>
      <xdr:row>39</xdr:row>
      <xdr:rowOff>11314</xdr:rowOff>
    </xdr:to>
    <xdr:cxnSp macro="">
      <xdr:nvCxnSpPr>
        <xdr:cNvPr id="297" name="直線コネクタ 296">
          <a:extLst>
            <a:ext uri="{FF2B5EF4-FFF2-40B4-BE49-F238E27FC236}">
              <a16:creationId xmlns:a16="http://schemas.microsoft.com/office/drawing/2014/main" id="{24DDEFF1-720B-4356-8A1A-48378BA41B27}"/>
            </a:ext>
          </a:extLst>
        </xdr:cNvPr>
        <xdr:cNvCxnSpPr/>
      </xdr:nvCxnSpPr>
      <xdr:spPr>
        <a:xfrm>
          <a:off x="7861300" y="5617664"/>
          <a:ext cx="889000" cy="10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12B56FC1-8E15-4ED5-A192-452D593D9A8C}"/>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407B4331-4532-48FD-BE53-A511B9B19254}"/>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131264</xdr:rowOff>
    </xdr:from>
    <xdr:to>
      <xdr:col>41</xdr:col>
      <xdr:colOff>50800</xdr:colOff>
      <xdr:row>39</xdr:row>
      <xdr:rowOff>60778</xdr:rowOff>
    </xdr:to>
    <xdr:cxnSp macro="">
      <xdr:nvCxnSpPr>
        <xdr:cNvPr id="300" name="直線コネクタ 299">
          <a:extLst>
            <a:ext uri="{FF2B5EF4-FFF2-40B4-BE49-F238E27FC236}">
              <a16:creationId xmlns:a16="http://schemas.microsoft.com/office/drawing/2014/main" id="{D5945EBF-89EA-45AF-B2FD-E8BF9523784C}"/>
            </a:ext>
          </a:extLst>
        </xdr:cNvPr>
        <xdr:cNvCxnSpPr/>
      </xdr:nvCxnSpPr>
      <xdr:spPr>
        <a:xfrm flipV="1">
          <a:off x="6972300" y="5617664"/>
          <a:ext cx="889000" cy="11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C1022D6A-B3A5-4910-BD53-09714F0E02A3}"/>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5C6A1AAA-0FCA-471E-8526-DA5680C254B2}"/>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A2D8CCCD-6F26-4618-AC75-5BA8FF4192C8}"/>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3A99DF92-9737-4602-8C69-AA709EA8B325}"/>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96B95379-B1E6-47B3-9F20-6E67A071CD24}"/>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DE77F92E-C392-40FE-86DA-F4DC7F2CAFD9}"/>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B5134EDD-D3C7-4225-B31B-CF1F204310A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DE589716-DB16-408C-9D94-A12B8644D30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87F25C16-3360-4D13-8A85-8F29F9A40BA9}"/>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103846</xdr:rowOff>
    </xdr:from>
    <xdr:to>
      <xdr:col>55</xdr:col>
      <xdr:colOff>50800</xdr:colOff>
      <xdr:row>39</xdr:row>
      <xdr:rowOff>33996</xdr:rowOff>
    </xdr:to>
    <xdr:sp macro="" textlink="">
      <xdr:nvSpPr>
        <xdr:cNvPr id="310" name="楕円 309">
          <a:extLst>
            <a:ext uri="{FF2B5EF4-FFF2-40B4-BE49-F238E27FC236}">
              <a16:creationId xmlns:a16="http://schemas.microsoft.com/office/drawing/2014/main" id="{DF273067-8003-4C77-8C98-E018766D116B}"/>
            </a:ext>
          </a:extLst>
        </xdr:cNvPr>
        <xdr:cNvSpPr/>
      </xdr:nvSpPr>
      <xdr:spPr>
        <a:xfrm>
          <a:off x="10426700" y="661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18773</xdr:rowOff>
    </xdr:from>
    <xdr:ext cx="534377" cy="259045"/>
    <xdr:sp macro="" textlink="">
      <xdr:nvSpPr>
        <xdr:cNvPr id="311" name="補助費等該当値テキスト">
          <a:extLst>
            <a:ext uri="{FF2B5EF4-FFF2-40B4-BE49-F238E27FC236}">
              <a16:creationId xmlns:a16="http://schemas.microsoft.com/office/drawing/2014/main" id="{8F3616CC-22BB-4168-BEB4-974C58CC17F4}"/>
            </a:ext>
          </a:extLst>
        </xdr:cNvPr>
        <xdr:cNvSpPr txBox="1"/>
      </xdr:nvSpPr>
      <xdr:spPr>
        <a:xfrm>
          <a:off x="10528300" y="653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69502</xdr:rowOff>
    </xdr:from>
    <xdr:to>
      <xdr:col>50</xdr:col>
      <xdr:colOff>165100</xdr:colOff>
      <xdr:row>38</xdr:row>
      <xdr:rowOff>171102</xdr:rowOff>
    </xdr:to>
    <xdr:sp macro="" textlink="">
      <xdr:nvSpPr>
        <xdr:cNvPr id="312" name="楕円 311">
          <a:extLst>
            <a:ext uri="{FF2B5EF4-FFF2-40B4-BE49-F238E27FC236}">
              <a16:creationId xmlns:a16="http://schemas.microsoft.com/office/drawing/2014/main" id="{415F553C-E6CB-40AE-ABC2-B2CB7F2CE4DC}"/>
            </a:ext>
          </a:extLst>
        </xdr:cNvPr>
        <xdr:cNvSpPr/>
      </xdr:nvSpPr>
      <xdr:spPr>
        <a:xfrm>
          <a:off x="9588500" y="658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162229</xdr:rowOff>
    </xdr:from>
    <xdr:ext cx="534377" cy="259045"/>
    <xdr:sp macro="" textlink="">
      <xdr:nvSpPr>
        <xdr:cNvPr id="313" name="テキスト ボックス 312">
          <a:extLst>
            <a:ext uri="{FF2B5EF4-FFF2-40B4-BE49-F238E27FC236}">
              <a16:creationId xmlns:a16="http://schemas.microsoft.com/office/drawing/2014/main" id="{DA7052AF-A407-47AA-8880-81DB2053E96A}"/>
            </a:ext>
          </a:extLst>
        </xdr:cNvPr>
        <xdr:cNvSpPr txBox="1"/>
      </xdr:nvSpPr>
      <xdr:spPr>
        <a:xfrm>
          <a:off x="9372111" y="66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131964</xdr:rowOff>
    </xdr:from>
    <xdr:to>
      <xdr:col>46</xdr:col>
      <xdr:colOff>38100</xdr:colOff>
      <xdr:row>39</xdr:row>
      <xdr:rowOff>62114</xdr:rowOff>
    </xdr:to>
    <xdr:sp macro="" textlink="">
      <xdr:nvSpPr>
        <xdr:cNvPr id="314" name="楕円 313">
          <a:extLst>
            <a:ext uri="{FF2B5EF4-FFF2-40B4-BE49-F238E27FC236}">
              <a16:creationId xmlns:a16="http://schemas.microsoft.com/office/drawing/2014/main" id="{DC2FBF03-B9F5-4272-9C15-F385E9D47C9D}"/>
            </a:ext>
          </a:extLst>
        </xdr:cNvPr>
        <xdr:cNvSpPr/>
      </xdr:nvSpPr>
      <xdr:spPr>
        <a:xfrm>
          <a:off x="8699500" y="66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53241</xdr:rowOff>
    </xdr:from>
    <xdr:ext cx="534377" cy="259045"/>
    <xdr:sp macro="" textlink="">
      <xdr:nvSpPr>
        <xdr:cNvPr id="315" name="テキスト ボックス 314">
          <a:extLst>
            <a:ext uri="{FF2B5EF4-FFF2-40B4-BE49-F238E27FC236}">
              <a16:creationId xmlns:a16="http://schemas.microsoft.com/office/drawing/2014/main" id="{4426A4F1-D92D-4EA4-BB53-5213E555BA31}"/>
            </a:ext>
          </a:extLst>
        </xdr:cNvPr>
        <xdr:cNvSpPr txBox="1"/>
      </xdr:nvSpPr>
      <xdr:spPr>
        <a:xfrm>
          <a:off x="8483111" y="673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80464</xdr:rowOff>
    </xdr:from>
    <xdr:to>
      <xdr:col>41</xdr:col>
      <xdr:colOff>101600</xdr:colOff>
      <xdr:row>33</xdr:row>
      <xdr:rowOff>10614</xdr:rowOff>
    </xdr:to>
    <xdr:sp macro="" textlink="">
      <xdr:nvSpPr>
        <xdr:cNvPr id="316" name="楕円 315">
          <a:extLst>
            <a:ext uri="{FF2B5EF4-FFF2-40B4-BE49-F238E27FC236}">
              <a16:creationId xmlns:a16="http://schemas.microsoft.com/office/drawing/2014/main" id="{746FCE5F-8023-4D06-892B-81F7D53CC5F6}"/>
            </a:ext>
          </a:extLst>
        </xdr:cNvPr>
        <xdr:cNvSpPr/>
      </xdr:nvSpPr>
      <xdr:spPr>
        <a:xfrm>
          <a:off x="7810500" y="556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1741</xdr:rowOff>
    </xdr:from>
    <xdr:ext cx="599010" cy="259045"/>
    <xdr:sp macro="" textlink="">
      <xdr:nvSpPr>
        <xdr:cNvPr id="317" name="テキスト ボックス 316">
          <a:extLst>
            <a:ext uri="{FF2B5EF4-FFF2-40B4-BE49-F238E27FC236}">
              <a16:creationId xmlns:a16="http://schemas.microsoft.com/office/drawing/2014/main" id="{30BA682E-7A2B-4992-B82E-4E692B9586FF}"/>
            </a:ext>
          </a:extLst>
        </xdr:cNvPr>
        <xdr:cNvSpPr txBox="1"/>
      </xdr:nvSpPr>
      <xdr:spPr>
        <a:xfrm>
          <a:off x="7561795" y="5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9978</xdr:rowOff>
    </xdr:from>
    <xdr:to>
      <xdr:col>36</xdr:col>
      <xdr:colOff>165100</xdr:colOff>
      <xdr:row>39</xdr:row>
      <xdr:rowOff>111578</xdr:rowOff>
    </xdr:to>
    <xdr:sp macro="" textlink="">
      <xdr:nvSpPr>
        <xdr:cNvPr id="318" name="楕円 317">
          <a:extLst>
            <a:ext uri="{FF2B5EF4-FFF2-40B4-BE49-F238E27FC236}">
              <a16:creationId xmlns:a16="http://schemas.microsoft.com/office/drawing/2014/main" id="{91C798BD-BB11-4B0E-89CF-F53C75C7C077}"/>
            </a:ext>
          </a:extLst>
        </xdr:cNvPr>
        <xdr:cNvSpPr/>
      </xdr:nvSpPr>
      <xdr:spPr>
        <a:xfrm>
          <a:off x="6921500" y="669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102705</xdr:rowOff>
    </xdr:from>
    <xdr:ext cx="534377" cy="259045"/>
    <xdr:sp macro="" textlink="">
      <xdr:nvSpPr>
        <xdr:cNvPr id="319" name="テキスト ボックス 318">
          <a:extLst>
            <a:ext uri="{FF2B5EF4-FFF2-40B4-BE49-F238E27FC236}">
              <a16:creationId xmlns:a16="http://schemas.microsoft.com/office/drawing/2014/main" id="{59D2ECF8-CBC4-4A8A-B410-6F5A7BCE76A5}"/>
            </a:ext>
          </a:extLst>
        </xdr:cNvPr>
        <xdr:cNvSpPr txBox="1"/>
      </xdr:nvSpPr>
      <xdr:spPr>
        <a:xfrm>
          <a:off x="6705111" y="678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E9D84F75-4910-4171-8570-B4B2BBE85E4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441772C1-D379-48AC-B6CD-8B6952CC35F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79F117B7-4D23-4BA1-83ED-916AE67A0C4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FB715066-EFFE-4325-A98E-79109F5CA3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1FE54449-F174-49D3-9B3D-67C15E9FBE6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E01AD5C3-3EE8-42D7-A5E7-FB4FFF6FBD4A}"/>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B2CB9E5A-F305-4CFE-8787-4235003E617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AF96B089-E573-4C98-861F-5F4C1A19F687}"/>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812215D1-2A33-44EA-92B4-602D134AA35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431C130A-AD57-412D-B1BA-62253784A33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43B0F8AB-7899-42C0-8C46-7C2645928E68}"/>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AE0255BB-D820-4D44-90EF-9C3F48EF0EB8}"/>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83B644F7-C8D5-42E0-9ED0-F694CA5BF355}"/>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6FA99ABC-B44D-472D-9B18-791EE35A59BB}"/>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F7BA31C3-C6F1-48DC-84CA-94ACAF33905E}"/>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FA00D43D-9F41-4B82-B307-3BA6D21175C8}"/>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6A4E3DF6-8F2E-430A-8F33-4CC1622B1F27}"/>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E4D2CFFD-D296-466C-B196-0122358D132B}"/>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BF6C0EE8-6746-4DA6-9A43-7A6908C28801}"/>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BE3ED148-E45A-44E5-810C-F40CE0792438}"/>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C8AC8853-5490-4A7F-90B5-9F3AF524A83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D0A85022-5AEB-4948-BA90-EA21E29DBEC3}"/>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A77C174F-2DCC-44DB-BF26-EC8FD2538EA1}"/>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F94DBA6A-A30A-437D-827A-568565FC1E27}"/>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32D04AE5-3CE8-40C8-B1A1-79E2125072A2}"/>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2F71CC3B-FCEF-4E68-9822-4062BE8F8348}"/>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15734530-AFA9-4247-97A4-789B5DBA0582}"/>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3C153597-720D-4EF9-B0E7-6D2CE9EEAA02}"/>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29904</xdr:rowOff>
    </xdr:from>
    <xdr:to>
      <xdr:col>55</xdr:col>
      <xdr:colOff>0</xdr:colOff>
      <xdr:row>58</xdr:row>
      <xdr:rowOff>42972</xdr:rowOff>
    </xdr:to>
    <xdr:cxnSp macro="">
      <xdr:nvCxnSpPr>
        <xdr:cNvPr id="348" name="直線コネクタ 347">
          <a:extLst>
            <a:ext uri="{FF2B5EF4-FFF2-40B4-BE49-F238E27FC236}">
              <a16:creationId xmlns:a16="http://schemas.microsoft.com/office/drawing/2014/main" id="{4B6711AE-FF47-4AFF-820B-4CFE2B11A44B}"/>
            </a:ext>
          </a:extLst>
        </xdr:cNvPr>
        <xdr:cNvCxnSpPr/>
      </xdr:nvCxnSpPr>
      <xdr:spPr>
        <a:xfrm flipV="1">
          <a:off x="9639300" y="9974004"/>
          <a:ext cx="8382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7A48DC75-9067-4765-BD65-4AB8CF116C7C}"/>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1D7A2BE3-4E2C-4756-87B8-A76E6CDC6EBE}"/>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134975</xdr:rowOff>
    </xdr:from>
    <xdr:to>
      <xdr:col>50</xdr:col>
      <xdr:colOff>114300</xdr:colOff>
      <xdr:row>58</xdr:row>
      <xdr:rowOff>42972</xdr:rowOff>
    </xdr:to>
    <xdr:cxnSp macro="">
      <xdr:nvCxnSpPr>
        <xdr:cNvPr id="351" name="直線コネクタ 350">
          <a:extLst>
            <a:ext uri="{FF2B5EF4-FFF2-40B4-BE49-F238E27FC236}">
              <a16:creationId xmlns:a16="http://schemas.microsoft.com/office/drawing/2014/main" id="{4B182498-1DAB-4164-B12D-0856A535673F}"/>
            </a:ext>
          </a:extLst>
        </xdr:cNvPr>
        <xdr:cNvCxnSpPr/>
      </xdr:nvCxnSpPr>
      <xdr:spPr>
        <a:xfrm>
          <a:off x="8750300" y="9907625"/>
          <a:ext cx="889000" cy="7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52BCEF0C-69AC-4355-B041-192E623E4C14}"/>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E64E4229-6DF9-4608-806F-ACBA1A314A6C}"/>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27976</xdr:rowOff>
    </xdr:from>
    <xdr:to>
      <xdr:col>45</xdr:col>
      <xdr:colOff>177800</xdr:colOff>
      <xdr:row>57</xdr:row>
      <xdr:rowOff>134975</xdr:rowOff>
    </xdr:to>
    <xdr:cxnSp macro="">
      <xdr:nvCxnSpPr>
        <xdr:cNvPr id="354" name="直線コネクタ 353">
          <a:extLst>
            <a:ext uri="{FF2B5EF4-FFF2-40B4-BE49-F238E27FC236}">
              <a16:creationId xmlns:a16="http://schemas.microsoft.com/office/drawing/2014/main" id="{9D7BEB0B-3066-4B87-8557-229A7B6918BB}"/>
            </a:ext>
          </a:extLst>
        </xdr:cNvPr>
        <xdr:cNvCxnSpPr/>
      </xdr:nvCxnSpPr>
      <xdr:spPr>
        <a:xfrm>
          <a:off x="7861300" y="9629176"/>
          <a:ext cx="889000" cy="27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A096AEAD-331C-419E-A677-B1EFE63D5E63}"/>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9F841CBB-7263-47EA-A10D-32D4E0E7F4A1}"/>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27976</xdr:rowOff>
    </xdr:from>
    <xdr:to>
      <xdr:col>41</xdr:col>
      <xdr:colOff>50800</xdr:colOff>
      <xdr:row>57</xdr:row>
      <xdr:rowOff>166606</xdr:rowOff>
    </xdr:to>
    <xdr:cxnSp macro="">
      <xdr:nvCxnSpPr>
        <xdr:cNvPr id="357" name="直線コネクタ 356">
          <a:extLst>
            <a:ext uri="{FF2B5EF4-FFF2-40B4-BE49-F238E27FC236}">
              <a16:creationId xmlns:a16="http://schemas.microsoft.com/office/drawing/2014/main" id="{AE381C3B-38AF-4175-ABD7-98CA252DE209}"/>
            </a:ext>
          </a:extLst>
        </xdr:cNvPr>
        <xdr:cNvCxnSpPr/>
      </xdr:nvCxnSpPr>
      <xdr:spPr>
        <a:xfrm flipV="1">
          <a:off x="6972300" y="9629176"/>
          <a:ext cx="889000" cy="3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3D795D5C-993D-4062-B5BD-B68B2A14E93D}"/>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C22015C4-42A5-4142-9A84-15958D4CB4AB}"/>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88D6FCD7-566B-4179-8A6A-083ACF453BA6}"/>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D8E98717-0E2D-4722-955E-2D99432CC85C}"/>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4C9B893D-9708-46D4-B7CA-7700062DCA31}"/>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C01E4A1F-556E-4A91-BE17-0F8D385E1DAD}"/>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A2F54947-3DA6-41F4-8C72-D685DC4ADC05}"/>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EF1B4909-7E84-409E-B359-0C66882DE373}"/>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666C22D2-FA28-4555-9A0D-07DC174B52D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150554</xdr:rowOff>
    </xdr:from>
    <xdr:to>
      <xdr:col>55</xdr:col>
      <xdr:colOff>50800</xdr:colOff>
      <xdr:row>58</xdr:row>
      <xdr:rowOff>80704</xdr:rowOff>
    </xdr:to>
    <xdr:sp macro="" textlink="">
      <xdr:nvSpPr>
        <xdr:cNvPr id="367" name="楕円 366">
          <a:extLst>
            <a:ext uri="{FF2B5EF4-FFF2-40B4-BE49-F238E27FC236}">
              <a16:creationId xmlns:a16="http://schemas.microsoft.com/office/drawing/2014/main" id="{5D51CCE5-DCFB-41DD-89A7-DC1EB3F45B40}"/>
            </a:ext>
          </a:extLst>
        </xdr:cNvPr>
        <xdr:cNvSpPr/>
      </xdr:nvSpPr>
      <xdr:spPr>
        <a:xfrm>
          <a:off x="10426700" y="99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65481</xdr:rowOff>
    </xdr:from>
    <xdr:ext cx="534377" cy="259045"/>
    <xdr:sp macro="" textlink="">
      <xdr:nvSpPr>
        <xdr:cNvPr id="368" name="普通建設事業費該当値テキスト">
          <a:extLst>
            <a:ext uri="{FF2B5EF4-FFF2-40B4-BE49-F238E27FC236}">
              <a16:creationId xmlns:a16="http://schemas.microsoft.com/office/drawing/2014/main" id="{5E27442D-38EA-41B0-8FF1-6F09A075A5E7}"/>
            </a:ext>
          </a:extLst>
        </xdr:cNvPr>
        <xdr:cNvSpPr txBox="1"/>
      </xdr:nvSpPr>
      <xdr:spPr>
        <a:xfrm>
          <a:off x="10528300" y="983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163622</xdr:rowOff>
    </xdr:from>
    <xdr:to>
      <xdr:col>50</xdr:col>
      <xdr:colOff>165100</xdr:colOff>
      <xdr:row>58</xdr:row>
      <xdr:rowOff>93772</xdr:rowOff>
    </xdr:to>
    <xdr:sp macro="" textlink="">
      <xdr:nvSpPr>
        <xdr:cNvPr id="369" name="楕円 368">
          <a:extLst>
            <a:ext uri="{FF2B5EF4-FFF2-40B4-BE49-F238E27FC236}">
              <a16:creationId xmlns:a16="http://schemas.microsoft.com/office/drawing/2014/main" id="{5B18F0DC-01CE-4A76-8726-08AD386AD769}"/>
            </a:ext>
          </a:extLst>
        </xdr:cNvPr>
        <xdr:cNvSpPr/>
      </xdr:nvSpPr>
      <xdr:spPr>
        <a:xfrm>
          <a:off x="9588500" y="993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84899</xdr:rowOff>
    </xdr:from>
    <xdr:ext cx="534377" cy="259045"/>
    <xdr:sp macro="" textlink="">
      <xdr:nvSpPr>
        <xdr:cNvPr id="370" name="テキスト ボックス 369">
          <a:extLst>
            <a:ext uri="{FF2B5EF4-FFF2-40B4-BE49-F238E27FC236}">
              <a16:creationId xmlns:a16="http://schemas.microsoft.com/office/drawing/2014/main" id="{FA8F8610-3FEC-4D85-90E7-24EA63292087}"/>
            </a:ext>
          </a:extLst>
        </xdr:cNvPr>
        <xdr:cNvSpPr txBox="1"/>
      </xdr:nvSpPr>
      <xdr:spPr>
        <a:xfrm>
          <a:off x="9372111" y="1002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84175</xdr:rowOff>
    </xdr:from>
    <xdr:to>
      <xdr:col>46</xdr:col>
      <xdr:colOff>38100</xdr:colOff>
      <xdr:row>58</xdr:row>
      <xdr:rowOff>14325</xdr:rowOff>
    </xdr:to>
    <xdr:sp macro="" textlink="">
      <xdr:nvSpPr>
        <xdr:cNvPr id="371" name="楕円 370">
          <a:extLst>
            <a:ext uri="{FF2B5EF4-FFF2-40B4-BE49-F238E27FC236}">
              <a16:creationId xmlns:a16="http://schemas.microsoft.com/office/drawing/2014/main" id="{8B8B9AB7-CD64-489E-A244-DC1867115AFF}"/>
            </a:ext>
          </a:extLst>
        </xdr:cNvPr>
        <xdr:cNvSpPr/>
      </xdr:nvSpPr>
      <xdr:spPr>
        <a:xfrm>
          <a:off x="8699500" y="98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5452</xdr:rowOff>
    </xdr:from>
    <xdr:ext cx="534377" cy="259045"/>
    <xdr:sp macro="" textlink="">
      <xdr:nvSpPr>
        <xdr:cNvPr id="372" name="テキスト ボックス 371">
          <a:extLst>
            <a:ext uri="{FF2B5EF4-FFF2-40B4-BE49-F238E27FC236}">
              <a16:creationId xmlns:a16="http://schemas.microsoft.com/office/drawing/2014/main" id="{4C8B3DA5-43DD-494C-9A0C-DB37D7960F5A}"/>
            </a:ext>
          </a:extLst>
        </xdr:cNvPr>
        <xdr:cNvSpPr txBox="1"/>
      </xdr:nvSpPr>
      <xdr:spPr>
        <a:xfrm>
          <a:off x="8483111" y="994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148626</xdr:rowOff>
    </xdr:from>
    <xdr:to>
      <xdr:col>41</xdr:col>
      <xdr:colOff>101600</xdr:colOff>
      <xdr:row>56</xdr:row>
      <xdr:rowOff>78776</xdr:rowOff>
    </xdr:to>
    <xdr:sp macro="" textlink="">
      <xdr:nvSpPr>
        <xdr:cNvPr id="373" name="楕円 372">
          <a:extLst>
            <a:ext uri="{FF2B5EF4-FFF2-40B4-BE49-F238E27FC236}">
              <a16:creationId xmlns:a16="http://schemas.microsoft.com/office/drawing/2014/main" id="{56D8E631-F4B6-45A3-9E5D-6DC60C7F7B20}"/>
            </a:ext>
          </a:extLst>
        </xdr:cNvPr>
        <xdr:cNvSpPr/>
      </xdr:nvSpPr>
      <xdr:spPr>
        <a:xfrm>
          <a:off x="7810500" y="95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95303</xdr:rowOff>
    </xdr:from>
    <xdr:ext cx="534377" cy="259045"/>
    <xdr:sp macro="" textlink="">
      <xdr:nvSpPr>
        <xdr:cNvPr id="374" name="テキスト ボックス 373">
          <a:extLst>
            <a:ext uri="{FF2B5EF4-FFF2-40B4-BE49-F238E27FC236}">
              <a16:creationId xmlns:a16="http://schemas.microsoft.com/office/drawing/2014/main" id="{4BC789B7-A675-42AD-88ED-057B26157E9B}"/>
            </a:ext>
          </a:extLst>
        </xdr:cNvPr>
        <xdr:cNvSpPr txBox="1"/>
      </xdr:nvSpPr>
      <xdr:spPr>
        <a:xfrm>
          <a:off x="7594111" y="935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115806</xdr:rowOff>
    </xdr:from>
    <xdr:to>
      <xdr:col>36</xdr:col>
      <xdr:colOff>165100</xdr:colOff>
      <xdr:row>58</xdr:row>
      <xdr:rowOff>45956</xdr:rowOff>
    </xdr:to>
    <xdr:sp macro="" textlink="">
      <xdr:nvSpPr>
        <xdr:cNvPr id="375" name="楕円 374">
          <a:extLst>
            <a:ext uri="{FF2B5EF4-FFF2-40B4-BE49-F238E27FC236}">
              <a16:creationId xmlns:a16="http://schemas.microsoft.com/office/drawing/2014/main" id="{1B56859C-2FA5-474E-A206-B432B0FD0E22}"/>
            </a:ext>
          </a:extLst>
        </xdr:cNvPr>
        <xdr:cNvSpPr/>
      </xdr:nvSpPr>
      <xdr:spPr>
        <a:xfrm>
          <a:off x="6921500" y="98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37083</xdr:rowOff>
    </xdr:from>
    <xdr:ext cx="534377" cy="259045"/>
    <xdr:sp macro="" textlink="">
      <xdr:nvSpPr>
        <xdr:cNvPr id="376" name="テキスト ボックス 375">
          <a:extLst>
            <a:ext uri="{FF2B5EF4-FFF2-40B4-BE49-F238E27FC236}">
              <a16:creationId xmlns:a16="http://schemas.microsoft.com/office/drawing/2014/main" id="{AC472F4A-9773-4F4C-941C-6CD95A082F36}"/>
            </a:ext>
          </a:extLst>
        </xdr:cNvPr>
        <xdr:cNvSpPr txBox="1"/>
      </xdr:nvSpPr>
      <xdr:spPr>
        <a:xfrm>
          <a:off x="6705111" y="998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CDB922FC-CD60-405C-A901-D6CE1DBBB707}"/>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288777F8-5B4E-4620-8B25-662EC7044887}"/>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231E2F27-DFA9-4512-A12B-0BB8E581A9C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2CAA977D-7281-4F7A-8CDE-A32EA79D085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BF9A8D7C-74A9-4350-A97A-484F50FBFFE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C58BC0A5-337C-4494-86C8-176F49AF029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83950ECA-958B-4DC9-BC20-1DC1186785F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A965F7B4-366E-443B-BB99-EE4BFB420DFD}"/>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EB19728-0320-4768-BBDF-D5B4517DD437}"/>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4E432A6D-FF4A-4869-B68B-F18D32F623C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24DDFC15-7839-4BBF-B83F-3B37B35D9B15}"/>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D22A5933-0318-459C-8F80-0BDCEC1C2E2E}"/>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9118AE0F-8123-4ED4-B28C-090D793938F1}"/>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52070864-37D7-4D0A-A0D3-ABED22BC0E6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7AB3D13D-7703-442D-89CC-D0A953119BAC}"/>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B5478FFF-45EE-47C2-B9E5-3CAA538966AF}"/>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507D51F6-1F16-4778-90CA-80A2F80C5926}"/>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B6F09705-2846-4B16-8B89-B98F3B66DEE9}"/>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64CF021D-DE27-4450-94A8-A35DE3CAFB6F}"/>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F425E901-D758-47EC-A098-F24E5ACF4D1A}"/>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A8A580CC-91C9-4B96-A1BE-CB742BCC102B}"/>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B3F926C2-C96C-422C-988E-0C21F0A5C83A}"/>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3CF870E3-952A-49E9-82B4-8108280A199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68BC8F21-0A4B-4F3C-A621-3FF13DF56F4D}"/>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F99923A9-56A5-4389-9ACF-2BDD785994D7}"/>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D4A99968-715E-4227-AB10-B8E9D69CF9FC}"/>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D56BE279-BE94-44EB-A973-D681CBDE52AC}"/>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62EE6E7-AD13-451D-B369-81160A9C4527}"/>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168714</xdr:rowOff>
    </xdr:from>
    <xdr:to>
      <xdr:col>55</xdr:col>
      <xdr:colOff>0</xdr:colOff>
      <xdr:row>78</xdr:row>
      <xdr:rowOff>131756</xdr:rowOff>
    </xdr:to>
    <xdr:cxnSp macro="">
      <xdr:nvCxnSpPr>
        <xdr:cNvPr id="405" name="直線コネクタ 404">
          <a:extLst>
            <a:ext uri="{FF2B5EF4-FFF2-40B4-BE49-F238E27FC236}">
              <a16:creationId xmlns:a16="http://schemas.microsoft.com/office/drawing/2014/main" id="{BBDDB40D-0512-484B-9E4C-D54214AAFC03}"/>
            </a:ext>
          </a:extLst>
        </xdr:cNvPr>
        <xdr:cNvCxnSpPr/>
      </xdr:nvCxnSpPr>
      <xdr:spPr>
        <a:xfrm>
          <a:off x="9639300" y="13370364"/>
          <a:ext cx="838200" cy="13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B4A529A9-2DA4-4776-8C6E-AE4B56514376}"/>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71E8C530-0C1C-4E8C-B5C8-517A43CCF62F}"/>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156769</xdr:rowOff>
    </xdr:from>
    <xdr:to>
      <xdr:col>50</xdr:col>
      <xdr:colOff>114300</xdr:colOff>
      <xdr:row>77</xdr:row>
      <xdr:rowOff>168714</xdr:rowOff>
    </xdr:to>
    <xdr:cxnSp macro="">
      <xdr:nvCxnSpPr>
        <xdr:cNvPr id="408" name="直線コネクタ 407">
          <a:extLst>
            <a:ext uri="{FF2B5EF4-FFF2-40B4-BE49-F238E27FC236}">
              <a16:creationId xmlns:a16="http://schemas.microsoft.com/office/drawing/2014/main" id="{E64757EA-C26F-4F81-8B88-80D294A2796A}"/>
            </a:ext>
          </a:extLst>
        </xdr:cNvPr>
        <xdr:cNvCxnSpPr/>
      </xdr:nvCxnSpPr>
      <xdr:spPr>
        <a:xfrm>
          <a:off x="8750300" y="13358419"/>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88D5C84A-2B46-41E5-AF0F-E8E160204AEE}"/>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7D8B7192-C2DC-4D33-9C1A-9420C7324F8D}"/>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156769</xdr:rowOff>
    </xdr:from>
    <xdr:to>
      <xdr:col>45</xdr:col>
      <xdr:colOff>177800</xdr:colOff>
      <xdr:row>78</xdr:row>
      <xdr:rowOff>165570</xdr:rowOff>
    </xdr:to>
    <xdr:cxnSp macro="">
      <xdr:nvCxnSpPr>
        <xdr:cNvPr id="411" name="直線コネクタ 410">
          <a:extLst>
            <a:ext uri="{FF2B5EF4-FFF2-40B4-BE49-F238E27FC236}">
              <a16:creationId xmlns:a16="http://schemas.microsoft.com/office/drawing/2014/main" id="{2DE75615-DFDC-4E70-BD67-0723314AA91B}"/>
            </a:ext>
          </a:extLst>
        </xdr:cNvPr>
        <xdr:cNvCxnSpPr/>
      </xdr:nvCxnSpPr>
      <xdr:spPr>
        <a:xfrm flipV="1">
          <a:off x="7861300" y="13358419"/>
          <a:ext cx="889000" cy="18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1555F6ED-655C-4D18-868A-9B9350E85A3E}"/>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51A46110-8140-4AA3-913F-939C1DC4CAE3}"/>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165570</xdr:rowOff>
    </xdr:from>
    <xdr:to>
      <xdr:col>41</xdr:col>
      <xdr:colOff>50800</xdr:colOff>
      <xdr:row>79</xdr:row>
      <xdr:rowOff>34506</xdr:rowOff>
    </xdr:to>
    <xdr:cxnSp macro="">
      <xdr:nvCxnSpPr>
        <xdr:cNvPr id="414" name="直線コネクタ 413">
          <a:extLst>
            <a:ext uri="{FF2B5EF4-FFF2-40B4-BE49-F238E27FC236}">
              <a16:creationId xmlns:a16="http://schemas.microsoft.com/office/drawing/2014/main" id="{B8ACFFA4-9055-4F7F-8B32-F9B47B352F87}"/>
            </a:ext>
          </a:extLst>
        </xdr:cNvPr>
        <xdr:cNvCxnSpPr/>
      </xdr:nvCxnSpPr>
      <xdr:spPr>
        <a:xfrm flipV="1">
          <a:off x="6972300" y="13538670"/>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6861E869-B768-4A6C-A69B-F5C207AB9072}"/>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B7C341DC-C42B-4C9E-87BF-AF5B9BB3DB59}"/>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853610A8-5890-40E3-8115-6BA59FF08D16}"/>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41818AF3-4E72-49C7-859A-C9DEFC2C2B77}"/>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3E00BA2D-7A48-484F-A494-45B5F6433529}"/>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3F09CA9A-F1A2-4C37-A07F-5CA343925A64}"/>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FE51F436-E7B0-4871-934F-C5958E7D69D1}"/>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38A8EDC6-228B-4292-A6B8-740C5C1F5F8A}"/>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C2C0D8A-0D54-47E0-907B-1400999BA4D3}"/>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80956</xdr:rowOff>
    </xdr:from>
    <xdr:to>
      <xdr:col>55</xdr:col>
      <xdr:colOff>50800</xdr:colOff>
      <xdr:row>79</xdr:row>
      <xdr:rowOff>11106</xdr:rowOff>
    </xdr:to>
    <xdr:sp macro="" textlink="">
      <xdr:nvSpPr>
        <xdr:cNvPr id="424" name="楕円 423">
          <a:extLst>
            <a:ext uri="{FF2B5EF4-FFF2-40B4-BE49-F238E27FC236}">
              <a16:creationId xmlns:a16="http://schemas.microsoft.com/office/drawing/2014/main" id="{8CB11978-552B-410E-9CCA-76B6038D0AC8}"/>
            </a:ext>
          </a:extLst>
        </xdr:cNvPr>
        <xdr:cNvSpPr/>
      </xdr:nvSpPr>
      <xdr:spPr>
        <a:xfrm>
          <a:off x="10426700" y="134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167333</xdr:rowOff>
    </xdr:from>
    <xdr:ext cx="469744" cy="259045"/>
    <xdr:sp macro="" textlink="">
      <xdr:nvSpPr>
        <xdr:cNvPr id="425" name="普通建設事業費 （ うち新規整備　）該当値テキスト">
          <a:extLst>
            <a:ext uri="{FF2B5EF4-FFF2-40B4-BE49-F238E27FC236}">
              <a16:creationId xmlns:a16="http://schemas.microsoft.com/office/drawing/2014/main" id="{B4A76A9E-68FC-472B-B2F7-DA50868F87B4}"/>
            </a:ext>
          </a:extLst>
        </xdr:cNvPr>
        <xdr:cNvSpPr txBox="1"/>
      </xdr:nvSpPr>
      <xdr:spPr>
        <a:xfrm>
          <a:off x="10528300" y="133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117914</xdr:rowOff>
    </xdr:from>
    <xdr:to>
      <xdr:col>50</xdr:col>
      <xdr:colOff>165100</xdr:colOff>
      <xdr:row>78</xdr:row>
      <xdr:rowOff>48064</xdr:rowOff>
    </xdr:to>
    <xdr:sp macro="" textlink="">
      <xdr:nvSpPr>
        <xdr:cNvPr id="426" name="楕円 425">
          <a:extLst>
            <a:ext uri="{FF2B5EF4-FFF2-40B4-BE49-F238E27FC236}">
              <a16:creationId xmlns:a16="http://schemas.microsoft.com/office/drawing/2014/main" id="{6AFB5722-0B77-413F-B74A-F626A33A0ABA}"/>
            </a:ext>
          </a:extLst>
        </xdr:cNvPr>
        <xdr:cNvSpPr/>
      </xdr:nvSpPr>
      <xdr:spPr>
        <a:xfrm>
          <a:off x="9588500" y="133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64591</xdr:rowOff>
    </xdr:from>
    <xdr:ext cx="534377" cy="259045"/>
    <xdr:sp macro="" textlink="">
      <xdr:nvSpPr>
        <xdr:cNvPr id="427" name="テキスト ボックス 426">
          <a:extLst>
            <a:ext uri="{FF2B5EF4-FFF2-40B4-BE49-F238E27FC236}">
              <a16:creationId xmlns:a16="http://schemas.microsoft.com/office/drawing/2014/main" id="{11E69196-D546-48AD-BA4B-177592594FA4}"/>
            </a:ext>
          </a:extLst>
        </xdr:cNvPr>
        <xdr:cNvSpPr txBox="1"/>
      </xdr:nvSpPr>
      <xdr:spPr>
        <a:xfrm>
          <a:off x="9372111" y="1309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105969</xdr:rowOff>
    </xdr:from>
    <xdr:to>
      <xdr:col>46</xdr:col>
      <xdr:colOff>38100</xdr:colOff>
      <xdr:row>78</xdr:row>
      <xdr:rowOff>36119</xdr:rowOff>
    </xdr:to>
    <xdr:sp macro="" textlink="">
      <xdr:nvSpPr>
        <xdr:cNvPr id="428" name="楕円 427">
          <a:extLst>
            <a:ext uri="{FF2B5EF4-FFF2-40B4-BE49-F238E27FC236}">
              <a16:creationId xmlns:a16="http://schemas.microsoft.com/office/drawing/2014/main" id="{ADB18982-5834-458E-B481-742C319E7876}"/>
            </a:ext>
          </a:extLst>
        </xdr:cNvPr>
        <xdr:cNvSpPr/>
      </xdr:nvSpPr>
      <xdr:spPr>
        <a:xfrm>
          <a:off x="8699500" y="133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52646</xdr:rowOff>
    </xdr:from>
    <xdr:ext cx="534377" cy="259045"/>
    <xdr:sp macro="" textlink="">
      <xdr:nvSpPr>
        <xdr:cNvPr id="429" name="テキスト ボックス 428">
          <a:extLst>
            <a:ext uri="{FF2B5EF4-FFF2-40B4-BE49-F238E27FC236}">
              <a16:creationId xmlns:a16="http://schemas.microsoft.com/office/drawing/2014/main" id="{B2529D1A-58D7-4385-94FF-9EF0DE1F3A94}"/>
            </a:ext>
          </a:extLst>
        </xdr:cNvPr>
        <xdr:cNvSpPr txBox="1"/>
      </xdr:nvSpPr>
      <xdr:spPr>
        <a:xfrm>
          <a:off x="8483111" y="130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114770</xdr:rowOff>
    </xdr:from>
    <xdr:to>
      <xdr:col>41</xdr:col>
      <xdr:colOff>101600</xdr:colOff>
      <xdr:row>79</xdr:row>
      <xdr:rowOff>44920</xdr:rowOff>
    </xdr:to>
    <xdr:sp macro="" textlink="">
      <xdr:nvSpPr>
        <xdr:cNvPr id="430" name="楕円 429">
          <a:extLst>
            <a:ext uri="{FF2B5EF4-FFF2-40B4-BE49-F238E27FC236}">
              <a16:creationId xmlns:a16="http://schemas.microsoft.com/office/drawing/2014/main" id="{BF154850-F736-40D0-B3B8-A2DF92AD4E66}"/>
            </a:ext>
          </a:extLst>
        </xdr:cNvPr>
        <xdr:cNvSpPr/>
      </xdr:nvSpPr>
      <xdr:spPr>
        <a:xfrm>
          <a:off x="7810500" y="134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36047</xdr:rowOff>
    </xdr:from>
    <xdr:ext cx="469744" cy="259045"/>
    <xdr:sp macro="" textlink="">
      <xdr:nvSpPr>
        <xdr:cNvPr id="431" name="テキスト ボックス 430">
          <a:extLst>
            <a:ext uri="{FF2B5EF4-FFF2-40B4-BE49-F238E27FC236}">
              <a16:creationId xmlns:a16="http://schemas.microsoft.com/office/drawing/2014/main" id="{13474C9F-216E-48F2-B9B6-B43A689A3A48}"/>
            </a:ext>
          </a:extLst>
        </xdr:cNvPr>
        <xdr:cNvSpPr txBox="1"/>
      </xdr:nvSpPr>
      <xdr:spPr>
        <a:xfrm>
          <a:off x="7626428" y="1358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155156</xdr:rowOff>
    </xdr:from>
    <xdr:to>
      <xdr:col>36</xdr:col>
      <xdr:colOff>165100</xdr:colOff>
      <xdr:row>79</xdr:row>
      <xdr:rowOff>85306</xdr:rowOff>
    </xdr:to>
    <xdr:sp macro="" textlink="">
      <xdr:nvSpPr>
        <xdr:cNvPr id="432" name="楕円 431">
          <a:extLst>
            <a:ext uri="{FF2B5EF4-FFF2-40B4-BE49-F238E27FC236}">
              <a16:creationId xmlns:a16="http://schemas.microsoft.com/office/drawing/2014/main" id="{9DF46929-3569-4498-9F82-21FB546541A8}"/>
            </a:ext>
          </a:extLst>
        </xdr:cNvPr>
        <xdr:cNvSpPr/>
      </xdr:nvSpPr>
      <xdr:spPr>
        <a:xfrm>
          <a:off x="6921500" y="135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76433</xdr:rowOff>
    </xdr:from>
    <xdr:ext cx="378565" cy="259045"/>
    <xdr:sp macro="" textlink="">
      <xdr:nvSpPr>
        <xdr:cNvPr id="433" name="テキスト ボックス 432">
          <a:extLst>
            <a:ext uri="{FF2B5EF4-FFF2-40B4-BE49-F238E27FC236}">
              <a16:creationId xmlns:a16="http://schemas.microsoft.com/office/drawing/2014/main" id="{549F9E7A-8483-42CC-A7DF-571DEEB99912}"/>
            </a:ext>
          </a:extLst>
        </xdr:cNvPr>
        <xdr:cNvSpPr txBox="1"/>
      </xdr:nvSpPr>
      <xdr:spPr>
        <a:xfrm>
          <a:off x="6783017" y="1362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46C35148-969A-4919-93E8-AF984181D13A}"/>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924D849A-42DC-4CA5-AB3A-9A25C6F0716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73C3978F-F4B2-4410-BCB3-71C07B7B52C8}"/>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5DB7850F-8865-4466-950C-53A34BF5060C}"/>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6535F5E7-4D99-4D8B-8B7D-442CDE3B849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94236376-C0AF-470A-9841-5FD842B89775}"/>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445914D4-30B1-453A-98B6-665645F2AA8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6E409621-8869-4EF7-B716-A26E960CA861}"/>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76A3412E-4B54-43B4-9E94-7252861C04F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891D5BE4-6664-441E-9CF4-FBE46A59DCD5}"/>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4FC5338B-9245-4AC8-B2A3-AC0B38FEBF79}"/>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F38AAB61-2816-4503-A544-BCCD121D145D}"/>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8436C2BA-DA14-4453-A7E5-186081814718}"/>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A27722AD-FA2A-42C7-84F3-477EDFA28E7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78A0BCF9-2EE9-47CA-849B-9F257D1725F1}"/>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2B69EEE8-0FC0-4531-942A-70C5129584B2}"/>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70DC4779-0FB5-456E-87C7-729215425BB1}"/>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F645979-E7F0-48AF-8316-ECBAE3B86C8B}"/>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50946B82-BDC2-4D52-A576-110ABFC1BE0A}"/>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AD5FBFC9-B476-4466-A64D-93720AA0C9B3}"/>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E282F89A-4A21-4747-B6CE-A2FF86722B3B}"/>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BDF40E5D-15B8-48D6-991B-FE95BD607C27}"/>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FC004F63-5C20-46A5-BD01-82792CEB036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43EBC68A-1F04-4043-B145-5B4DB79C118E}"/>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A38A8554-6000-4883-BEE2-B042ECEB5322}"/>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16B08265-C412-4F0F-A0B2-94227B17DC85}"/>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BDB4FB75-0112-4EF5-B789-D90A4182ECBE}"/>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6B0AE24B-5DF7-4136-943E-74184F33C5B1}"/>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454DA136-E59B-45F7-8C07-61010E2AA75B}"/>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79E61C30-72CC-4F44-8007-DFA56BB678D8}"/>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83389</xdr:rowOff>
    </xdr:from>
    <xdr:to>
      <xdr:col>55</xdr:col>
      <xdr:colOff>0</xdr:colOff>
      <xdr:row>98</xdr:row>
      <xdr:rowOff>158011</xdr:rowOff>
    </xdr:to>
    <xdr:cxnSp macro="">
      <xdr:nvCxnSpPr>
        <xdr:cNvPr id="464" name="直線コネクタ 463">
          <a:extLst>
            <a:ext uri="{FF2B5EF4-FFF2-40B4-BE49-F238E27FC236}">
              <a16:creationId xmlns:a16="http://schemas.microsoft.com/office/drawing/2014/main" id="{343F67C2-1B35-47AA-9AA8-D234B97A57CA}"/>
            </a:ext>
          </a:extLst>
        </xdr:cNvPr>
        <xdr:cNvCxnSpPr/>
      </xdr:nvCxnSpPr>
      <xdr:spPr>
        <a:xfrm flipV="1">
          <a:off x="9639300" y="16885489"/>
          <a:ext cx="838200" cy="7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8FE2FB26-E85B-4232-B573-4A67FB9A6427}"/>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869F0F91-97B2-4905-9838-B29070D166D9}"/>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70695</xdr:rowOff>
    </xdr:from>
    <xdr:to>
      <xdr:col>50</xdr:col>
      <xdr:colOff>114300</xdr:colOff>
      <xdr:row>98</xdr:row>
      <xdr:rowOff>158011</xdr:rowOff>
    </xdr:to>
    <xdr:cxnSp macro="">
      <xdr:nvCxnSpPr>
        <xdr:cNvPr id="467" name="直線コネクタ 466">
          <a:extLst>
            <a:ext uri="{FF2B5EF4-FFF2-40B4-BE49-F238E27FC236}">
              <a16:creationId xmlns:a16="http://schemas.microsoft.com/office/drawing/2014/main" id="{EEE51993-A568-4233-B028-3F5CC9D85410}"/>
            </a:ext>
          </a:extLst>
        </xdr:cNvPr>
        <xdr:cNvCxnSpPr/>
      </xdr:nvCxnSpPr>
      <xdr:spPr>
        <a:xfrm>
          <a:off x="8750300" y="16872795"/>
          <a:ext cx="889000" cy="8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5E1A1CE4-BF49-4E2A-B50C-329828E7B2E2}"/>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B7B96920-C5CF-4D57-B73D-5FCEB6386883}"/>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164922</xdr:rowOff>
    </xdr:from>
    <xdr:to>
      <xdr:col>45</xdr:col>
      <xdr:colOff>177800</xdr:colOff>
      <xdr:row>98</xdr:row>
      <xdr:rowOff>70695</xdr:rowOff>
    </xdr:to>
    <xdr:cxnSp macro="">
      <xdr:nvCxnSpPr>
        <xdr:cNvPr id="470" name="直線コネクタ 469">
          <a:extLst>
            <a:ext uri="{FF2B5EF4-FFF2-40B4-BE49-F238E27FC236}">
              <a16:creationId xmlns:a16="http://schemas.microsoft.com/office/drawing/2014/main" id="{8A6CD1B3-CA7C-40B8-B758-D5D3F9688564}"/>
            </a:ext>
          </a:extLst>
        </xdr:cNvPr>
        <xdr:cNvCxnSpPr/>
      </xdr:nvCxnSpPr>
      <xdr:spPr>
        <a:xfrm>
          <a:off x="7861300" y="16795572"/>
          <a:ext cx="889000" cy="7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C9AA56F-C57E-47EE-8397-EDEF8172ADF1}"/>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15987B4B-2BEF-48CE-9322-7F72BD37C49A}"/>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146808</xdr:rowOff>
    </xdr:from>
    <xdr:to>
      <xdr:col>41</xdr:col>
      <xdr:colOff>50800</xdr:colOff>
      <xdr:row>97</xdr:row>
      <xdr:rowOff>164922</xdr:rowOff>
    </xdr:to>
    <xdr:cxnSp macro="">
      <xdr:nvCxnSpPr>
        <xdr:cNvPr id="473" name="直線コネクタ 472">
          <a:extLst>
            <a:ext uri="{FF2B5EF4-FFF2-40B4-BE49-F238E27FC236}">
              <a16:creationId xmlns:a16="http://schemas.microsoft.com/office/drawing/2014/main" id="{9E64BB49-BB41-43CE-ACE9-B84A1963A8EE}"/>
            </a:ext>
          </a:extLst>
        </xdr:cNvPr>
        <xdr:cNvCxnSpPr/>
      </xdr:nvCxnSpPr>
      <xdr:spPr>
        <a:xfrm>
          <a:off x="6972300" y="16777458"/>
          <a:ext cx="889000" cy="1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3397DD5B-9AE7-4404-9225-308D454A5683}"/>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44D1CB77-7B66-4EC4-BD2B-AB24A39EBE7D}"/>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F49FE420-86AA-45D3-968F-C9A0BB660AB2}"/>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2110B361-BA82-4937-A049-D71132D73B0B}"/>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4850E7A5-B7E2-4CB0-817A-931B3779C88B}"/>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8C73F0C6-7A1E-4FFE-93E5-11EC2D96C498}"/>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F4085FB5-204D-46B9-84C0-0A8E25347FA7}"/>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E3751CE6-6E76-4FEF-B775-93D2335124AE}"/>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5C38A737-051A-4D1B-9F9B-041F447F1F32}"/>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32589</xdr:rowOff>
    </xdr:from>
    <xdr:to>
      <xdr:col>55</xdr:col>
      <xdr:colOff>50800</xdr:colOff>
      <xdr:row>98</xdr:row>
      <xdr:rowOff>134189</xdr:rowOff>
    </xdr:to>
    <xdr:sp macro="" textlink="">
      <xdr:nvSpPr>
        <xdr:cNvPr id="483" name="楕円 482">
          <a:extLst>
            <a:ext uri="{FF2B5EF4-FFF2-40B4-BE49-F238E27FC236}">
              <a16:creationId xmlns:a16="http://schemas.microsoft.com/office/drawing/2014/main" id="{0F55583C-8E34-4764-A59F-0A03F057661A}"/>
            </a:ext>
          </a:extLst>
        </xdr:cNvPr>
        <xdr:cNvSpPr/>
      </xdr:nvSpPr>
      <xdr:spPr>
        <a:xfrm>
          <a:off x="10426700" y="168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118966</xdr:rowOff>
    </xdr:from>
    <xdr:ext cx="534377" cy="259045"/>
    <xdr:sp macro="" textlink="">
      <xdr:nvSpPr>
        <xdr:cNvPr id="484" name="普通建設事業費 （ うち更新整備　）該当値テキスト">
          <a:extLst>
            <a:ext uri="{FF2B5EF4-FFF2-40B4-BE49-F238E27FC236}">
              <a16:creationId xmlns:a16="http://schemas.microsoft.com/office/drawing/2014/main" id="{56B52BA4-FAEA-4652-A3AE-4A95ED24FFCD}"/>
            </a:ext>
          </a:extLst>
        </xdr:cNvPr>
        <xdr:cNvSpPr txBox="1"/>
      </xdr:nvSpPr>
      <xdr:spPr>
        <a:xfrm>
          <a:off x="10528300" y="167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107211</xdr:rowOff>
    </xdr:from>
    <xdr:to>
      <xdr:col>50</xdr:col>
      <xdr:colOff>165100</xdr:colOff>
      <xdr:row>99</xdr:row>
      <xdr:rowOff>37361</xdr:rowOff>
    </xdr:to>
    <xdr:sp macro="" textlink="">
      <xdr:nvSpPr>
        <xdr:cNvPr id="485" name="楕円 484">
          <a:extLst>
            <a:ext uri="{FF2B5EF4-FFF2-40B4-BE49-F238E27FC236}">
              <a16:creationId xmlns:a16="http://schemas.microsoft.com/office/drawing/2014/main" id="{6661A6F2-A61B-49EB-8738-C1E240A6799E}"/>
            </a:ext>
          </a:extLst>
        </xdr:cNvPr>
        <xdr:cNvSpPr/>
      </xdr:nvSpPr>
      <xdr:spPr>
        <a:xfrm>
          <a:off x="9588500" y="1690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28488</xdr:rowOff>
    </xdr:from>
    <xdr:ext cx="534377" cy="259045"/>
    <xdr:sp macro="" textlink="">
      <xdr:nvSpPr>
        <xdr:cNvPr id="486" name="テキスト ボックス 485">
          <a:extLst>
            <a:ext uri="{FF2B5EF4-FFF2-40B4-BE49-F238E27FC236}">
              <a16:creationId xmlns:a16="http://schemas.microsoft.com/office/drawing/2014/main" id="{A166DE10-69D1-4DAA-8083-66EA3DA8091E}"/>
            </a:ext>
          </a:extLst>
        </xdr:cNvPr>
        <xdr:cNvSpPr txBox="1"/>
      </xdr:nvSpPr>
      <xdr:spPr>
        <a:xfrm>
          <a:off x="9372111" y="1700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19895</xdr:rowOff>
    </xdr:from>
    <xdr:to>
      <xdr:col>46</xdr:col>
      <xdr:colOff>38100</xdr:colOff>
      <xdr:row>98</xdr:row>
      <xdr:rowOff>121495</xdr:rowOff>
    </xdr:to>
    <xdr:sp macro="" textlink="">
      <xdr:nvSpPr>
        <xdr:cNvPr id="487" name="楕円 486">
          <a:extLst>
            <a:ext uri="{FF2B5EF4-FFF2-40B4-BE49-F238E27FC236}">
              <a16:creationId xmlns:a16="http://schemas.microsoft.com/office/drawing/2014/main" id="{07393A77-A82B-48EA-9B24-936A77967532}"/>
            </a:ext>
          </a:extLst>
        </xdr:cNvPr>
        <xdr:cNvSpPr/>
      </xdr:nvSpPr>
      <xdr:spPr>
        <a:xfrm>
          <a:off x="8699500" y="168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112622</xdr:rowOff>
    </xdr:from>
    <xdr:ext cx="534377" cy="259045"/>
    <xdr:sp macro="" textlink="">
      <xdr:nvSpPr>
        <xdr:cNvPr id="488" name="テキスト ボックス 487">
          <a:extLst>
            <a:ext uri="{FF2B5EF4-FFF2-40B4-BE49-F238E27FC236}">
              <a16:creationId xmlns:a16="http://schemas.microsoft.com/office/drawing/2014/main" id="{1F22882B-6142-4744-93AE-1FF320865F28}"/>
            </a:ext>
          </a:extLst>
        </xdr:cNvPr>
        <xdr:cNvSpPr txBox="1"/>
      </xdr:nvSpPr>
      <xdr:spPr>
        <a:xfrm>
          <a:off x="8483111" y="1691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114122</xdr:rowOff>
    </xdr:from>
    <xdr:to>
      <xdr:col>41</xdr:col>
      <xdr:colOff>101600</xdr:colOff>
      <xdr:row>98</xdr:row>
      <xdr:rowOff>44272</xdr:rowOff>
    </xdr:to>
    <xdr:sp macro="" textlink="">
      <xdr:nvSpPr>
        <xdr:cNvPr id="489" name="楕円 488">
          <a:extLst>
            <a:ext uri="{FF2B5EF4-FFF2-40B4-BE49-F238E27FC236}">
              <a16:creationId xmlns:a16="http://schemas.microsoft.com/office/drawing/2014/main" id="{6254900D-1524-432F-9102-5014ABFCE872}"/>
            </a:ext>
          </a:extLst>
        </xdr:cNvPr>
        <xdr:cNvSpPr/>
      </xdr:nvSpPr>
      <xdr:spPr>
        <a:xfrm>
          <a:off x="7810500" y="167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35399</xdr:rowOff>
    </xdr:from>
    <xdr:ext cx="534377" cy="259045"/>
    <xdr:sp macro="" textlink="">
      <xdr:nvSpPr>
        <xdr:cNvPr id="490" name="テキスト ボックス 489">
          <a:extLst>
            <a:ext uri="{FF2B5EF4-FFF2-40B4-BE49-F238E27FC236}">
              <a16:creationId xmlns:a16="http://schemas.microsoft.com/office/drawing/2014/main" id="{52A6962A-C615-40A8-A255-BE1177D4B2BD}"/>
            </a:ext>
          </a:extLst>
        </xdr:cNvPr>
        <xdr:cNvSpPr txBox="1"/>
      </xdr:nvSpPr>
      <xdr:spPr>
        <a:xfrm>
          <a:off x="7594111" y="1683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96008</xdr:rowOff>
    </xdr:from>
    <xdr:to>
      <xdr:col>36</xdr:col>
      <xdr:colOff>165100</xdr:colOff>
      <xdr:row>98</xdr:row>
      <xdr:rowOff>26158</xdr:rowOff>
    </xdr:to>
    <xdr:sp macro="" textlink="">
      <xdr:nvSpPr>
        <xdr:cNvPr id="491" name="楕円 490">
          <a:extLst>
            <a:ext uri="{FF2B5EF4-FFF2-40B4-BE49-F238E27FC236}">
              <a16:creationId xmlns:a16="http://schemas.microsoft.com/office/drawing/2014/main" id="{43B66B24-F98B-474E-BEA6-3379ADFE71F6}"/>
            </a:ext>
          </a:extLst>
        </xdr:cNvPr>
        <xdr:cNvSpPr/>
      </xdr:nvSpPr>
      <xdr:spPr>
        <a:xfrm>
          <a:off x="6921500" y="167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17285</xdr:rowOff>
    </xdr:from>
    <xdr:ext cx="534377" cy="259045"/>
    <xdr:sp macro="" textlink="">
      <xdr:nvSpPr>
        <xdr:cNvPr id="492" name="テキスト ボックス 491">
          <a:extLst>
            <a:ext uri="{FF2B5EF4-FFF2-40B4-BE49-F238E27FC236}">
              <a16:creationId xmlns:a16="http://schemas.microsoft.com/office/drawing/2014/main" id="{440D5F54-1C9E-40B8-9FAB-3016E3DE4AF6}"/>
            </a:ext>
          </a:extLst>
        </xdr:cNvPr>
        <xdr:cNvSpPr txBox="1"/>
      </xdr:nvSpPr>
      <xdr:spPr>
        <a:xfrm>
          <a:off x="6705111" y="1681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F46A6CF2-8A2B-44B9-B6C5-66C08846EB55}"/>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E8DCF2A9-C630-4CED-8D4D-79882EC789D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250D896-C3C6-48EC-A520-CD17431809BC}"/>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408F6550-8B84-48D4-9B89-C1B182A7B71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97119096-1E91-46B5-B5B5-710A26E166C5}"/>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1651A017-93A4-4960-8122-3FAF5C197655}"/>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42F24C82-4205-40F2-8C01-F082C9B4EC6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99E2F535-C82D-4299-98AC-D23D2E3576BE}"/>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1E515439-830D-490B-9B9B-F224D36C91F9}"/>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8278A776-3BF6-4C14-BD0D-038F88DADDAF}"/>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8AE2C390-727F-4443-A78D-ECFCE2C16091}"/>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5559CD9B-EA1B-4716-81D1-B0B4F650DAB5}"/>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C5F03E24-C6F9-469E-8266-2F3A856D2055}"/>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49368857-DB2C-46A3-A2AD-B1510BABB806}"/>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C2A03842-2E2E-49E4-B204-25728BF246E7}"/>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F0DD1FEF-6B35-4B19-BCF0-37BB08A00C0B}"/>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3048050D-13E3-431E-AB4C-0F6CF2E7BCAF}"/>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927EAE94-9AA7-475D-B073-B829A61DFF78}"/>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EF02BDEA-FB66-4C00-9DE3-412A8718C2A6}"/>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D8FEE276-059E-4680-8A99-1228234BCAFE}"/>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34A546A8-E507-421D-9F9B-40101AB66C11}"/>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2E5B5CDC-5EB1-4A7E-B60A-ABE327E724E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DF0FAEF3-E411-4042-A2F1-920EF1F26BCC}"/>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8CEC7970-D6FF-42B3-9E1D-082E06EF8025}"/>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6FD8F7E9-0E65-40FD-BAF0-B6EA2725E4AB}"/>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C87EC90F-4E7F-42D8-AA66-765CE0AD2AE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253F632C-A028-4003-B034-1AADDA5FFAF6}"/>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8220F785-1326-4482-B304-52C3428F367B}"/>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3FE1DCDF-49ED-44E6-A91D-C7BECB20E51B}"/>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6637F7CA-DDDB-4644-B44F-9BE99102F9D5}"/>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71BEB66C-5920-48B7-A01B-348B9B2C48C4}"/>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7CF26396-9A70-449F-8FAE-F8D681CB92FA}"/>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B7828FEA-A2F9-46FB-8CE4-26F3315D7866}"/>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479A5A52-3AE0-42CB-9111-66522A4BD967}"/>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94B4E3B6-4DFA-4A7E-9CF4-E46BA50B357A}"/>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7D91835B-FEC4-44A9-B142-2C81A1FCA93F}"/>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51F8CC0C-27EE-400A-A085-28533B5A390E}"/>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48BC2040-04D5-4D5E-95BF-F413527CCFB5}"/>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AE4CE41D-0DE2-400A-B65C-CB67BD8C7E8E}"/>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7A4B5DE7-3E96-405E-88FD-2E8F5F0ACC85}"/>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7288788E-D67C-4C7B-900B-FE0179EBAA91}"/>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10846C75-59CC-4CC3-AC4B-E4555882DB26}"/>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BC800B12-1E36-48BA-8C24-97B73DD36517}"/>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8488935-C577-4048-9BDE-FAD794359844}"/>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FDD8A037-A54B-4629-B037-132CD4DE2AAE}"/>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6AD14131-155D-42A3-B70F-73A1ED96134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749E2CF1-6CB2-4E8C-9EF7-E2A01D747222}"/>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AAE4F202-A87B-428E-AE12-757A481DAF5D}"/>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CA4B019F-541A-4F5A-8687-E1BE33AE318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DB6198B7-D14E-4291-906A-172DD963B6B9}"/>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293E75BC-81D6-4AE6-97B5-D0C1918ADCA4}"/>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2B23E8E2-C9D3-415D-B969-664265C553B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A35772D4-F93C-472A-8C96-9D6668FDDF4E}"/>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73B0C3FD-ECB2-4801-91BA-62CD5A53A954}"/>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6C354382-0409-4FF1-A017-F2F8A1F30771}"/>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C7B536F8-922C-47F3-9D1E-1C2FA401FD9D}"/>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C9702234-62A0-4C1D-AB51-A450A779692D}"/>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CBC8CE4C-17A5-4A84-BE17-C02D96526F9F}"/>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75F6B1B0-7675-4CE2-8038-5EEF8BCF07F3}"/>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7F71E590-556B-4319-A09C-F80E8DF7434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591C3CDC-4B4B-4610-AFDD-696656B0D26D}"/>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32B543FB-7C14-4E08-B3B7-754F0F674145}"/>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52299267-661C-4FB7-8466-ACC346B4911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66DBF075-C098-43B0-9E9C-4E9CCF5D1BB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F498CBCB-7F5B-48C7-93E8-3DBECAB45B0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FB9AC380-FB50-48B9-96CE-0245FA598C2F}"/>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BA700DC0-008B-45A6-BEC4-2353F98E9BD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4807A573-FD53-4876-A0E5-A6ED0A5EDC5D}"/>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EC203DF9-4704-42C4-9B0A-3C3CD47E2B34}"/>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447F4F54-2F88-417F-9522-CB147A62EA44}"/>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2CB615E1-5E57-4505-A5E9-AC0B01DF3DE2}"/>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5AC4C046-7C13-4B99-BF01-0D7C983CA6B7}"/>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4CF4B0C-F407-4164-94CA-2A08A2A71BE6}"/>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26B6CB58-0B7F-40D8-9850-92AC6FE6C2F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C43A3F9B-0C0D-46CE-8AB1-569426B79FEA}"/>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8EBFC158-F46E-4A19-8358-961B04C5B5E1}"/>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AFBD2D8E-F263-408E-B613-4A3B37286241}"/>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E773FF25-2100-42D6-B009-2AD628C4A1D2}"/>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D843847-27FE-4E96-85FB-454DEAD2A29A}"/>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BE3E65B3-52B3-4AA3-A6AC-0F873F0E92ED}"/>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323D807E-7051-4957-9278-0BE7335EF6CD}"/>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533F2391-71CF-4548-9326-6D410DBEAB61}"/>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E7B8B7A3-54A3-404D-99B6-9ADD9624F4F9}"/>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C75D1065-6F0C-4D93-87F8-ABA6C4CF1CD7}"/>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B3D1F8A7-1F57-4D00-A6B7-8D6CE9A69475}"/>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7FE20CD4-4C43-49EB-A85A-79925C40FB8D}"/>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6876C222-FE30-459A-B212-72E07665A4F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8B0F15-2B9E-4696-984A-6526A9A72A98}"/>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E9978F5C-D957-4B06-8807-FFAE4A7A1C18}"/>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C609CEC6-D8B9-4426-BCB6-6F1DFFF6C99D}"/>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AA3A209B-EEDC-4A90-BB7A-355EFDBEC2E7}"/>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F8DB2B09-69D9-4142-81BB-2321558CD929}"/>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BD69C47B-213A-4C7E-8B97-08B5DC7050B5}"/>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FF081B8E-A957-451A-A84D-D600FB22D067}"/>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320E484D-C082-4CD6-89F0-9B2F93DC00E2}"/>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46BBE9C9-1625-42E6-B3AE-77BD76515C3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5FDC5BCF-42FA-44DC-8CCE-7B4C92CDE577}"/>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A7D51082-2498-41A2-898E-CC824D30D348}"/>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A05CEC0E-7362-4695-974E-186A80F49918}"/>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9BD98890-929F-45D7-8302-7760A1D6BAEF}"/>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FC4009AA-41FC-4D45-99A8-0C288ACD13F7}"/>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29264199-5AB2-4F45-8B25-5475074840A6}"/>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BF760C56-7A5B-4271-9D38-9EFFBA1812CC}"/>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43F1C1A6-F1DA-4342-B6D2-A69A40E9D79A}"/>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392A771E-2D77-4D73-9AA3-7B61A0A2B914}"/>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B765DBDE-2565-461E-9549-6CA4E1E95DEE}"/>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663A6BBF-98BE-425D-9176-1CCA89F96B75}"/>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B067805-9E19-4BA8-8438-4F2EB8A30924}"/>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7FCB4BE-7CD8-45C1-AF5A-E058C7F3A46D}"/>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FF513DBD-7331-4148-BE99-85B23C0C3B6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7130339A-A41B-4ABF-B8EB-80E9257C8787}"/>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362D44A3-8CEE-45FD-AAB8-ED10A99AE18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2E9A4C4C-51B5-4FA3-9C59-A28DB2784F98}"/>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8FF7B007-D556-457E-AE8C-4C7D7CB92341}"/>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378E235B-6C72-43E0-A1BB-9CF9741B18D9}"/>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33240782-2EE5-4FAF-BC46-C8043EDCD647}"/>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AE929C03-09C7-42ED-B756-F8519B6AEE16}"/>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4411FE44-42E7-4337-AD8B-0885417A246C}"/>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FF10A1A0-4147-4CD8-9D25-8A7E58A0CF26}"/>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BB8E70EC-9867-44CE-88EA-68C673EF5EBE}"/>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53923FDD-C173-4693-BA8B-FEC45DCC5454}"/>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9895DAA3-BF68-4792-A882-731E6EAFD703}"/>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A3AF09B3-B843-4137-9F50-1AF7B04BB216}"/>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60B16A08-A3F9-4B44-B712-9F70BDB04DC2}"/>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1512419B-418D-4538-B2D3-DB579183250F}"/>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D768EF6B-851E-422E-BF72-87F4E9D25B79}"/>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D46F135D-7051-460B-9DDA-E7FBA846107C}"/>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A012C00E-41DA-41C1-B5BB-463C18E6037D}"/>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CA7C8791-852E-4465-95D4-5B04A7174AC2}"/>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746ADE6E-26A9-44C3-8BB2-ED2EDFBBD1F4}"/>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97C5763C-21E3-4087-90EF-AF6B92E4170C}"/>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6C690648-B420-4B2D-944B-31F766D4EAEC}"/>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7B31F3EB-ED65-495A-B94F-E60B59B8755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CB07F96B-2AC0-433C-93ED-7DE00D6AE0C2}"/>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55823404-829E-45BD-B7FC-55DD40AB610C}"/>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B81D36F9-70B4-4C49-90A1-1E893ABE058D}"/>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4AA34DBA-96FA-4B45-B252-95128D44FDAE}"/>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9B04F318-84A6-4CB0-851B-2693A9FE111D}"/>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25090</xdr:rowOff>
    </xdr:from>
    <xdr:to>
      <xdr:col>85</xdr:col>
      <xdr:colOff>127000</xdr:colOff>
      <xdr:row>77</xdr:row>
      <xdr:rowOff>51085</xdr:rowOff>
    </xdr:to>
    <xdr:cxnSp macro="">
      <xdr:nvCxnSpPr>
        <xdr:cNvPr id="631" name="直線コネクタ 630">
          <a:extLst>
            <a:ext uri="{FF2B5EF4-FFF2-40B4-BE49-F238E27FC236}">
              <a16:creationId xmlns:a16="http://schemas.microsoft.com/office/drawing/2014/main" id="{CC8AB46F-36C4-433F-8C37-8204136329A9}"/>
            </a:ext>
          </a:extLst>
        </xdr:cNvPr>
        <xdr:cNvCxnSpPr/>
      </xdr:nvCxnSpPr>
      <xdr:spPr>
        <a:xfrm flipV="1">
          <a:off x="15481300" y="13226740"/>
          <a:ext cx="8382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D9EC35E3-12A4-49C7-A691-B4CFD5A96C48}"/>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F58D70CF-6BDF-4FF4-B1FF-5614CDFF1CC9}"/>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51085</xdr:rowOff>
    </xdr:from>
    <xdr:to>
      <xdr:col>81</xdr:col>
      <xdr:colOff>50800</xdr:colOff>
      <xdr:row>77</xdr:row>
      <xdr:rowOff>79218</xdr:rowOff>
    </xdr:to>
    <xdr:cxnSp macro="">
      <xdr:nvCxnSpPr>
        <xdr:cNvPr id="634" name="直線コネクタ 633">
          <a:extLst>
            <a:ext uri="{FF2B5EF4-FFF2-40B4-BE49-F238E27FC236}">
              <a16:creationId xmlns:a16="http://schemas.microsoft.com/office/drawing/2014/main" id="{07DAB643-48D7-4990-BA9E-4F10DB11B00A}"/>
            </a:ext>
          </a:extLst>
        </xdr:cNvPr>
        <xdr:cNvCxnSpPr/>
      </xdr:nvCxnSpPr>
      <xdr:spPr>
        <a:xfrm flipV="1">
          <a:off x="14592300" y="13252735"/>
          <a:ext cx="889000" cy="2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A8DC0DFA-E0F8-4D88-A76C-8B95ED812417}"/>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48E96CB-824F-45F4-A5B4-29CDA2D0F803}"/>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73994</xdr:rowOff>
    </xdr:from>
    <xdr:to>
      <xdr:col>76</xdr:col>
      <xdr:colOff>114300</xdr:colOff>
      <xdr:row>77</xdr:row>
      <xdr:rowOff>79218</xdr:rowOff>
    </xdr:to>
    <xdr:cxnSp macro="">
      <xdr:nvCxnSpPr>
        <xdr:cNvPr id="637" name="直線コネクタ 636">
          <a:extLst>
            <a:ext uri="{FF2B5EF4-FFF2-40B4-BE49-F238E27FC236}">
              <a16:creationId xmlns:a16="http://schemas.microsoft.com/office/drawing/2014/main" id="{98A7291A-53F0-4846-9A9D-406887B10560}"/>
            </a:ext>
          </a:extLst>
        </xdr:cNvPr>
        <xdr:cNvCxnSpPr/>
      </xdr:nvCxnSpPr>
      <xdr:spPr>
        <a:xfrm>
          <a:off x="13703300" y="13275644"/>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56F5CEB0-0F8B-415B-8839-2AD56C248DF8}"/>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B7F86C93-07D3-405A-9AB3-83C5F108D0F7}"/>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57486</xdr:rowOff>
    </xdr:from>
    <xdr:to>
      <xdr:col>71</xdr:col>
      <xdr:colOff>177800</xdr:colOff>
      <xdr:row>77</xdr:row>
      <xdr:rowOff>73994</xdr:rowOff>
    </xdr:to>
    <xdr:cxnSp macro="">
      <xdr:nvCxnSpPr>
        <xdr:cNvPr id="640" name="直線コネクタ 639">
          <a:extLst>
            <a:ext uri="{FF2B5EF4-FFF2-40B4-BE49-F238E27FC236}">
              <a16:creationId xmlns:a16="http://schemas.microsoft.com/office/drawing/2014/main" id="{98A652C6-9F9B-449F-B29A-F365FBA261C2}"/>
            </a:ext>
          </a:extLst>
        </xdr:cNvPr>
        <xdr:cNvCxnSpPr/>
      </xdr:nvCxnSpPr>
      <xdr:spPr>
        <a:xfrm>
          <a:off x="12814300" y="13259136"/>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1E434512-9A7F-4555-8687-049D8252B6FF}"/>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F2BE6117-0DAD-412D-B6EA-71B55F18E491}"/>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BCB8B890-73EB-4A7A-B8DA-49A6439245F6}"/>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677F2595-965F-481B-A328-94857AB459A7}"/>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57BBB5F2-C36F-43EA-82C4-CAB25DD86848}"/>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7A73E0C3-2619-4589-B0F8-3AB8B1AC25E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646E281D-7DF8-475D-BFF1-0D6E8CA1B40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CD8142D6-12A0-463C-B009-0691AE283FF1}"/>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E9E34B0E-9310-4A8B-8E69-65E0A8F32F8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145740</xdr:rowOff>
    </xdr:from>
    <xdr:to>
      <xdr:col>85</xdr:col>
      <xdr:colOff>177800</xdr:colOff>
      <xdr:row>77</xdr:row>
      <xdr:rowOff>75890</xdr:rowOff>
    </xdr:to>
    <xdr:sp macro="" textlink="">
      <xdr:nvSpPr>
        <xdr:cNvPr id="650" name="楕円 649">
          <a:extLst>
            <a:ext uri="{FF2B5EF4-FFF2-40B4-BE49-F238E27FC236}">
              <a16:creationId xmlns:a16="http://schemas.microsoft.com/office/drawing/2014/main" id="{D9C586D4-7834-4E65-92F8-9CE7A7542382}"/>
            </a:ext>
          </a:extLst>
        </xdr:cNvPr>
        <xdr:cNvSpPr/>
      </xdr:nvSpPr>
      <xdr:spPr>
        <a:xfrm>
          <a:off x="16268700" y="131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124167</xdr:rowOff>
    </xdr:from>
    <xdr:ext cx="534377" cy="259045"/>
    <xdr:sp macro="" textlink="">
      <xdr:nvSpPr>
        <xdr:cNvPr id="651" name="公債費該当値テキスト">
          <a:extLst>
            <a:ext uri="{FF2B5EF4-FFF2-40B4-BE49-F238E27FC236}">
              <a16:creationId xmlns:a16="http://schemas.microsoft.com/office/drawing/2014/main" id="{03CBFCAD-330A-40F5-969B-2F19A6619E3A}"/>
            </a:ext>
          </a:extLst>
        </xdr:cNvPr>
        <xdr:cNvSpPr txBox="1"/>
      </xdr:nvSpPr>
      <xdr:spPr>
        <a:xfrm>
          <a:off x="16370300" y="1315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285</xdr:rowOff>
    </xdr:from>
    <xdr:to>
      <xdr:col>81</xdr:col>
      <xdr:colOff>101600</xdr:colOff>
      <xdr:row>77</xdr:row>
      <xdr:rowOff>101885</xdr:rowOff>
    </xdr:to>
    <xdr:sp macro="" textlink="">
      <xdr:nvSpPr>
        <xdr:cNvPr id="652" name="楕円 651">
          <a:extLst>
            <a:ext uri="{FF2B5EF4-FFF2-40B4-BE49-F238E27FC236}">
              <a16:creationId xmlns:a16="http://schemas.microsoft.com/office/drawing/2014/main" id="{3DC8797E-E563-48AE-9B6C-FE82BFE85925}"/>
            </a:ext>
          </a:extLst>
        </xdr:cNvPr>
        <xdr:cNvSpPr/>
      </xdr:nvSpPr>
      <xdr:spPr>
        <a:xfrm>
          <a:off x="15430500" y="132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93012</xdr:rowOff>
    </xdr:from>
    <xdr:ext cx="534377" cy="259045"/>
    <xdr:sp macro="" textlink="">
      <xdr:nvSpPr>
        <xdr:cNvPr id="653" name="テキスト ボックス 652">
          <a:extLst>
            <a:ext uri="{FF2B5EF4-FFF2-40B4-BE49-F238E27FC236}">
              <a16:creationId xmlns:a16="http://schemas.microsoft.com/office/drawing/2014/main" id="{1516A159-B0B1-4D05-9E58-C050324AA572}"/>
            </a:ext>
          </a:extLst>
        </xdr:cNvPr>
        <xdr:cNvSpPr txBox="1"/>
      </xdr:nvSpPr>
      <xdr:spPr>
        <a:xfrm>
          <a:off x="15214111" y="1329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28418</xdr:rowOff>
    </xdr:from>
    <xdr:to>
      <xdr:col>76</xdr:col>
      <xdr:colOff>165100</xdr:colOff>
      <xdr:row>77</xdr:row>
      <xdr:rowOff>130018</xdr:rowOff>
    </xdr:to>
    <xdr:sp macro="" textlink="">
      <xdr:nvSpPr>
        <xdr:cNvPr id="654" name="楕円 653">
          <a:extLst>
            <a:ext uri="{FF2B5EF4-FFF2-40B4-BE49-F238E27FC236}">
              <a16:creationId xmlns:a16="http://schemas.microsoft.com/office/drawing/2014/main" id="{69BBB179-214D-4AE8-AD91-176D190E0CA0}"/>
            </a:ext>
          </a:extLst>
        </xdr:cNvPr>
        <xdr:cNvSpPr/>
      </xdr:nvSpPr>
      <xdr:spPr>
        <a:xfrm>
          <a:off x="14541500" y="132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121145</xdr:rowOff>
    </xdr:from>
    <xdr:ext cx="534377" cy="259045"/>
    <xdr:sp macro="" textlink="">
      <xdr:nvSpPr>
        <xdr:cNvPr id="655" name="テキスト ボックス 654">
          <a:extLst>
            <a:ext uri="{FF2B5EF4-FFF2-40B4-BE49-F238E27FC236}">
              <a16:creationId xmlns:a16="http://schemas.microsoft.com/office/drawing/2014/main" id="{1D00B327-7B64-4A8F-A181-37DD701402B2}"/>
            </a:ext>
          </a:extLst>
        </xdr:cNvPr>
        <xdr:cNvSpPr txBox="1"/>
      </xdr:nvSpPr>
      <xdr:spPr>
        <a:xfrm>
          <a:off x="14325111" y="133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23194</xdr:rowOff>
    </xdr:from>
    <xdr:to>
      <xdr:col>72</xdr:col>
      <xdr:colOff>38100</xdr:colOff>
      <xdr:row>77</xdr:row>
      <xdr:rowOff>124794</xdr:rowOff>
    </xdr:to>
    <xdr:sp macro="" textlink="">
      <xdr:nvSpPr>
        <xdr:cNvPr id="656" name="楕円 655">
          <a:extLst>
            <a:ext uri="{FF2B5EF4-FFF2-40B4-BE49-F238E27FC236}">
              <a16:creationId xmlns:a16="http://schemas.microsoft.com/office/drawing/2014/main" id="{8AE25A25-A9BC-4B69-B456-A957BE302DD3}"/>
            </a:ext>
          </a:extLst>
        </xdr:cNvPr>
        <xdr:cNvSpPr/>
      </xdr:nvSpPr>
      <xdr:spPr>
        <a:xfrm>
          <a:off x="13652500" y="132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115921</xdr:rowOff>
    </xdr:from>
    <xdr:ext cx="534377" cy="259045"/>
    <xdr:sp macro="" textlink="">
      <xdr:nvSpPr>
        <xdr:cNvPr id="657" name="テキスト ボックス 656">
          <a:extLst>
            <a:ext uri="{FF2B5EF4-FFF2-40B4-BE49-F238E27FC236}">
              <a16:creationId xmlns:a16="http://schemas.microsoft.com/office/drawing/2014/main" id="{421B8930-0DEB-4843-BB20-0FA3476A5E1A}"/>
            </a:ext>
          </a:extLst>
        </xdr:cNvPr>
        <xdr:cNvSpPr txBox="1"/>
      </xdr:nvSpPr>
      <xdr:spPr>
        <a:xfrm>
          <a:off x="13436111" y="1331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6686</xdr:rowOff>
    </xdr:from>
    <xdr:to>
      <xdr:col>67</xdr:col>
      <xdr:colOff>101600</xdr:colOff>
      <xdr:row>77</xdr:row>
      <xdr:rowOff>108286</xdr:rowOff>
    </xdr:to>
    <xdr:sp macro="" textlink="">
      <xdr:nvSpPr>
        <xdr:cNvPr id="658" name="楕円 657">
          <a:extLst>
            <a:ext uri="{FF2B5EF4-FFF2-40B4-BE49-F238E27FC236}">
              <a16:creationId xmlns:a16="http://schemas.microsoft.com/office/drawing/2014/main" id="{8CEC02FC-1215-432A-B8BC-84EFFD237C16}"/>
            </a:ext>
          </a:extLst>
        </xdr:cNvPr>
        <xdr:cNvSpPr/>
      </xdr:nvSpPr>
      <xdr:spPr>
        <a:xfrm>
          <a:off x="12763500" y="1320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99413</xdr:rowOff>
    </xdr:from>
    <xdr:ext cx="534377" cy="259045"/>
    <xdr:sp macro="" textlink="">
      <xdr:nvSpPr>
        <xdr:cNvPr id="659" name="テキスト ボックス 658">
          <a:extLst>
            <a:ext uri="{FF2B5EF4-FFF2-40B4-BE49-F238E27FC236}">
              <a16:creationId xmlns:a16="http://schemas.microsoft.com/office/drawing/2014/main" id="{B79CF0B6-652A-4CA4-8AC2-D3183EEFE1A7}"/>
            </a:ext>
          </a:extLst>
        </xdr:cNvPr>
        <xdr:cNvSpPr txBox="1"/>
      </xdr:nvSpPr>
      <xdr:spPr>
        <a:xfrm>
          <a:off x="12547111" y="1330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35057A70-287F-4E85-958F-81B4B63A6DA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3AC02480-A2A9-4398-BF94-D13ADD1DF137}"/>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F5E47EE7-AE3B-45A3-A509-41D4455B786A}"/>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F42FB377-D92D-477D-A720-1E889D7A9AC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58D411F3-0B25-40C2-81F2-638DCDF5D78B}"/>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17C2FFC0-4AB6-4968-B05C-4824D15D03E6}"/>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DB3566A1-3258-4BA9-8A8D-6B2A0BD4DA3A}"/>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9553BEAD-3A16-4C59-8A24-2C44280A7CF6}"/>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8DDF7694-438D-48E7-8F15-CD6D2C07132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D9E4E05A-B1E7-4EC1-855F-6F645BCFC9DF}"/>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D34DF7D3-E8A2-48FD-B0E5-BA1A4A88F907}"/>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FBC39248-1625-4C70-A605-E9009A2B74AE}"/>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794BF160-D5FC-45FB-86E6-B9BBEF383CE8}"/>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6C6F5236-BA54-486D-BB82-FC386546C555}"/>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1A8A43A6-2452-407C-9FD1-4F0016A13B6D}"/>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CBFD393C-6ED5-46CD-B790-736B943AD05F}"/>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2C83E88E-5A6F-4CDE-9798-8ED046C2099F}"/>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1BC7CB45-41C5-4D06-B086-EAF212E205CD}"/>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96E9EE32-FF6A-464F-93C6-5F6FDEA746DB}"/>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30573A53-6573-424D-8C05-7762202FB45C}"/>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E174ED14-ED80-4BF6-911C-78E145F2C2FE}"/>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C16BDE05-FA39-4723-9B5B-0E69A89179FC}"/>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C73C9EE4-EC31-4AA4-ADC7-E2732CFD4019}"/>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80EF5F4D-8F33-492A-9D5E-01B6B416E7CC}"/>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D307C630-042E-4A08-ACDB-2C5DC8DD2808}"/>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EBB72E45-950E-4078-B423-99D293CFD831}"/>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88379</xdr:rowOff>
    </xdr:from>
    <xdr:to>
      <xdr:col>85</xdr:col>
      <xdr:colOff>127000</xdr:colOff>
      <xdr:row>98</xdr:row>
      <xdr:rowOff>95622</xdr:rowOff>
    </xdr:to>
    <xdr:cxnSp macro="">
      <xdr:nvCxnSpPr>
        <xdr:cNvPr id="686" name="直線コネクタ 685">
          <a:extLst>
            <a:ext uri="{FF2B5EF4-FFF2-40B4-BE49-F238E27FC236}">
              <a16:creationId xmlns:a16="http://schemas.microsoft.com/office/drawing/2014/main" id="{71E24D75-F090-4797-9972-1CFCAED78A50}"/>
            </a:ext>
          </a:extLst>
        </xdr:cNvPr>
        <xdr:cNvCxnSpPr/>
      </xdr:nvCxnSpPr>
      <xdr:spPr>
        <a:xfrm>
          <a:off x="15481300" y="16890479"/>
          <a:ext cx="8382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82BC51AA-EEEA-455D-B8ED-A9CAA03DC5E2}"/>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61041FF2-F8E4-4D60-A2B4-ADF4B7C7DE3A}"/>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81504</xdr:rowOff>
    </xdr:from>
    <xdr:to>
      <xdr:col>81</xdr:col>
      <xdr:colOff>50800</xdr:colOff>
      <xdr:row>98</xdr:row>
      <xdr:rowOff>88379</xdr:rowOff>
    </xdr:to>
    <xdr:cxnSp macro="">
      <xdr:nvCxnSpPr>
        <xdr:cNvPr id="689" name="直線コネクタ 688">
          <a:extLst>
            <a:ext uri="{FF2B5EF4-FFF2-40B4-BE49-F238E27FC236}">
              <a16:creationId xmlns:a16="http://schemas.microsoft.com/office/drawing/2014/main" id="{869F1294-D93C-47FA-96DD-5C3345516E29}"/>
            </a:ext>
          </a:extLst>
        </xdr:cNvPr>
        <xdr:cNvCxnSpPr/>
      </xdr:nvCxnSpPr>
      <xdr:spPr>
        <a:xfrm>
          <a:off x="14592300" y="16883604"/>
          <a:ext cx="8890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DDD4ED9A-1049-4FD2-BF27-6E8007C6B452}"/>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FC37E243-3F07-4A31-B793-10F42853ED2A}"/>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101564</xdr:rowOff>
    </xdr:from>
    <xdr:to>
      <xdr:col>76</xdr:col>
      <xdr:colOff>114300</xdr:colOff>
      <xdr:row>98</xdr:row>
      <xdr:rowOff>81504</xdr:rowOff>
    </xdr:to>
    <xdr:cxnSp macro="">
      <xdr:nvCxnSpPr>
        <xdr:cNvPr id="692" name="直線コネクタ 691">
          <a:extLst>
            <a:ext uri="{FF2B5EF4-FFF2-40B4-BE49-F238E27FC236}">
              <a16:creationId xmlns:a16="http://schemas.microsoft.com/office/drawing/2014/main" id="{DEFDA589-5551-4715-97D1-B834A19D31D8}"/>
            </a:ext>
          </a:extLst>
        </xdr:cNvPr>
        <xdr:cNvCxnSpPr/>
      </xdr:nvCxnSpPr>
      <xdr:spPr>
        <a:xfrm>
          <a:off x="13703300" y="16732214"/>
          <a:ext cx="889000" cy="15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E8CE0453-FE6E-4DF9-A5F5-F480E2C6F2BC}"/>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76733B7-31C7-4519-83C4-671DA663B4C9}"/>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101564</xdr:rowOff>
    </xdr:from>
    <xdr:to>
      <xdr:col>71</xdr:col>
      <xdr:colOff>177800</xdr:colOff>
      <xdr:row>98</xdr:row>
      <xdr:rowOff>84520</xdr:rowOff>
    </xdr:to>
    <xdr:cxnSp macro="">
      <xdr:nvCxnSpPr>
        <xdr:cNvPr id="695" name="直線コネクタ 694">
          <a:extLst>
            <a:ext uri="{FF2B5EF4-FFF2-40B4-BE49-F238E27FC236}">
              <a16:creationId xmlns:a16="http://schemas.microsoft.com/office/drawing/2014/main" id="{4C614F78-AE58-4E5F-A8F6-C4882E65D52C}"/>
            </a:ext>
          </a:extLst>
        </xdr:cNvPr>
        <xdr:cNvCxnSpPr/>
      </xdr:nvCxnSpPr>
      <xdr:spPr>
        <a:xfrm flipV="1">
          <a:off x="12814300" y="16732214"/>
          <a:ext cx="889000" cy="1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1A81C703-BF73-49F6-AB90-CDDD215895D7}"/>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3AD9A534-78B1-4478-AC8C-A791EA01437A}"/>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B80574F6-5FB9-4EDA-8A35-D55895156CBA}"/>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4697A918-BDC0-4075-834F-1E7D39ED9927}"/>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4A9EDD79-490B-4E8C-BA5B-8CE890E7C44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C275F124-9159-4104-BD5D-EFDF8068A89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7F5C1007-7F56-487F-B3AB-E91D3023541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34459B9F-310B-4BD6-9C5F-61F4B6F4FD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D2824A30-8ED4-4F35-88DE-7FF7B0E9231F}"/>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44822</xdr:rowOff>
    </xdr:from>
    <xdr:to>
      <xdr:col>85</xdr:col>
      <xdr:colOff>177800</xdr:colOff>
      <xdr:row>98</xdr:row>
      <xdr:rowOff>146422</xdr:rowOff>
    </xdr:to>
    <xdr:sp macro="" textlink="">
      <xdr:nvSpPr>
        <xdr:cNvPr id="705" name="楕円 704">
          <a:extLst>
            <a:ext uri="{FF2B5EF4-FFF2-40B4-BE49-F238E27FC236}">
              <a16:creationId xmlns:a16="http://schemas.microsoft.com/office/drawing/2014/main" id="{2CA0F27E-3F24-47A4-8AA1-14BE7EEB1D4D}"/>
            </a:ext>
          </a:extLst>
        </xdr:cNvPr>
        <xdr:cNvSpPr/>
      </xdr:nvSpPr>
      <xdr:spPr>
        <a:xfrm>
          <a:off x="16268700" y="1684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137919</xdr:rowOff>
    </xdr:from>
    <xdr:ext cx="469744" cy="259045"/>
    <xdr:sp macro="" textlink="">
      <xdr:nvSpPr>
        <xdr:cNvPr id="706" name="積立金該当値テキスト">
          <a:extLst>
            <a:ext uri="{FF2B5EF4-FFF2-40B4-BE49-F238E27FC236}">
              <a16:creationId xmlns:a16="http://schemas.microsoft.com/office/drawing/2014/main" id="{4515E0A8-040A-4387-AF79-882819D06E79}"/>
            </a:ext>
          </a:extLst>
        </xdr:cNvPr>
        <xdr:cNvSpPr txBox="1"/>
      </xdr:nvSpPr>
      <xdr:spPr>
        <a:xfrm>
          <a:off x="16370300" y="167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37579</xdr:rowOff>
    </xdr:from>
    <xdr:to>
      <xdr:col>81</xdr:col>
      <xdr:colOff>101600</xdr:colOff>
      <xdr:row>98</xdr:row>
      <xdr:rowOff>139179</xdr:rowOff>
    </xdr:to>
    <xdr:sp macro="" textlink="">
      <xdr:nvSpPr>
        <xdr:cNvPr id="707" name="楕円 706">
          <a:extLst>
            <a:ext uri="{FF2B5EF4-FFF2-40B4-BE49-F238E27FC236}">
              <a16:creationId xmlns:a16="http://schemas.microsoft.com/office/drawing/2014/main" id="{A44D581B-5D1C-4DAF-BD3B-088B960C9ECC}"/>
            </a:ext>
          </a:extLst>
        </xdr:cNvPr>
        <xdr:cNvSpPr/>
      </xdr:nvSpPr>
      <xdr:spPr>
        <a:xfrm>
          <a:off x="15430500" y="168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130306</xdr:rowOff>
    </xdr:from>
    <xdr:ext cx="534377" cy="259045"/>
    <xdr:sp macro="" textlink="">
      <xdr:nvSpPr>
        <xdr:cNvPr id="708" name="テキスト ボックス 707">
          <a:extLst>
            <a:ext uri="{FF2B5EF4-FFF2-40B4-BE49-F238E27FC236}">
              <a16:creationId xmlns:a16="http://schemas.microsoft.com/office/drawing/2014/main" id="{9CBCF707-A714-40EA-A8E1-2F96272E1CC1}"/>
            </a:ext>
          </a:extLst>
        </xdr:cNvPr>
        <xdr:cNvSpPr txBox="1"/>
      </xdr:nvSpPr>
      <xdr:spPr>
        <a:xfrm>
          <a:off x="15214111" y="169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30704</xdr:rowOff>
    </xdr:from>
    <xdr:to>
      <xdr:col>76</xdr:col>
      <xdr:colOff>165100</xdr:colOff>
      <xdr:row>98</xdr:row>
      <xdr:rowOff>132304</xdr:rowOff>
    </xdr:to>
    <xdr:sp macro="" textlink="">
      <xdr:nvSpPr>
        <xdr:cNvPr id="709" name="楕円 708">
          <a:extLst>
            <a:ext uri="{FF2B5EF4-FFF2-40B4-BE49-F238E27FC236}">
              <a16:creationId xmlns:a16="http://schemas.microsoft.com/office/drawing/2014/main" id="{2B8B3B4A-76EF-4F55-AB7C-3A29E88CDD3D}"/>
            </a:ext>
          </a:extLst>
        </xdr:cNvPr>
        <xdr:cNvSpPr/>
      </xdr:nvSpPr>
      <xdr:spPr>
        <a:xfrm>
          <a:off x="14541500" y="1683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123431</xdr:rowOff>
    </xdr:from>
    <xdr:ext cx="534377" cy="259045"/>
    <xdr:sp macro="" textlink="">
      <xdr:nvSpPr>
        <xdr:cNvPr id="710" name="テキスト ボックス 709">
          <a:extLst>
            <a:ext uri="{FF2B5EF4-FFF2-40B4-BE49-F238E27FC236}">
              <a16:creationId xmlns:a16="http://schemas.microsoft.com/office/drawing/2014/main" id="{8B66CFBD-85F5-413D-9C64-AE617E69A5FE}"/>
            </a:ext>
          </a:extLst>
        </xdr:cNvPr>
        <xdr:cNvSpPr txBox="1"/>
      </xdr:nvSpPr>
      <xdr:spPr>
        <a:xfrm>
          <a:off x="14325111" y="1692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50764</xdr:rowOff>
    </xdr:from>
    <xdr:to>
      <xdr:col>72</xdr:col>
      <xdr:colOff>38100</xdr:colOff>
      <xdr:row>97</xdr:row>
      <xdr:rowOff>152364</xdr:rowOff>
    </xdr:to>
    <xdr:sp macro="" textlink="">
      <xdr:nvSpPr>
        <xdr:cNvPr id="711" name="楕円 710">
          <a:extLst>
            <a:ext uri="{FF2B5EF4-FFF2-40B4-BE49-F238E27FC236}">
              <a16:creationId xmlns:a16="http://schemas.microsoft.com/office/drawing/2014/main" id="{5AD23D72-BE00-4EA6-8FFC-DE30D5A58B09}"/>
            </a:ext>
          </a:extLst>
        </xdr:cNvPr>
        <xdr:cNvSpPr/>
      </xdr:nvSpPr>
      <xdr:spPr>
        <a:xfrm>
          <a:off x="13652500" y="1668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168891</xdr:rowOff>
    </xdr:from>
    <xdr:ext cx="534377" cy="259045"/>
    <xdr:sp macro="" textlink="">
      <xdr:nvSpPr>
        <xdr:cNvPr id="712" name="テキスト ボックス 711">
          <a:extLst>
            <a:ext uri="{FF2B5EF4-FFF2-40B4-BE49-F238E27FC236}">
              <a16:creationId xmlns:a16="http://schemas.microsoft.com/office/drawing/2014/main" id="{10BCAFC0-8844-4CD3-97DF-8EE688E4D83F}"/>
            </a:ext>
          </a:extLst>
        </xdr:cNvPr>
        <xdr:cNvSpPr txBox="1"/>
      </xdr:nvSpPr>
      <xdr:spPr>
        <a:xfrm>
          <a:off x="13436111" y="164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33720</xdr:rowOff>
    </xdr:from>
    <xdr:to>
      <xdr:col>67</xdr:col>
      <xdr:colOff>101600</xdr:colOff>
      <xdr:row>98</xdr:row>
      <xdr:rowOff>135320</xdr:rowOff>
    </xdr:to>
    <xdr:sp macro="" textlink="">
      <xdr:nvSpPr>
        <xdr:cNvPr id="713" name="楕円 712">
          <a:extLst>
            <a:ext uri="{FF2B5EF4-FFF2-40B4-BE49-F238E27FC236}">
              <a16:creationId xmlns:a16="http://schemas.microsoft.com/office/drawing/2014/main" id="{B7436582-8BA2-4CBA-845E-36541BCDAFD2}"/>
            </a:ext>
          </a:extLst>
        </xdr:cNvPr>
        <xdr:cNvSpPr/>
      </xdr:nvSpPr>
      <xdr:spPr>
        <a:xfrm>
          <a:off x="12763500" y="168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126447</xdr:rowOff>
    </xdr:from>
    <xdr:ext cx="534377" cy="259045"/>
    <xdr:sp macro="" textlink="">
      <xdr:nvSpPr>
        <xdr:cNvPr id="714" name="テキスト ボックス 713">
          <a:extLst>
            <a:ext uri="{FF2B5EF4-FFF2-40B4-BE49-F238E27FC236}">
              <a16:creationId xmlns:a16="http://schemas.microsoft.com/office/drawing/2014/main" id="{F3ED2667-1A94-42AE-A31C-395179B0CC3C}"/>
            </a:ext>
          </a:extLst>
        </xdr:cNvPr>
        <xdr:cNvSpPr txBox="1"/>
      </xdr:nvSpPr>
      <xdr:spPr>
        <a:xfrm>
          <a:off x="12547111" y="169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C09ECCBF-41FC-4BD4-A380-4AB992DC7754}"/>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72AE0834-9B6B-4528-84C5-8570E881846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20CDD5FF-E6A5-4CAF-8CB8-4A70CFA3A94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92396A82-3996-45E2-8EFA-1D6B0CAFA16F}"/>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639946E-4980-4D7D-8935-D85A723CBCB5}"/>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220505C3-8E34-4B49-B7DB-AD3B372A7604}"/>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EFC1A24A-FFD5-4555-B2A8-371A6DD6409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52C94C7F-180C-42DB-8688-7AD22129FD0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56A760EB-32A8-483A-9FE7-A17FDD77AE7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F603AEA1-FE5B-4178-9FDD-00E9AE51F2EA}"/>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653FD3D5-AF8C-4C44-858C-846253153148}"/>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424491AA-89B1-4ABB-875D-97A8D097F045}"/>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2E3456FA-0A4B-4763-9B57-0CD0C7CA8254}"/>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90222A1D-BCA3-42F9-8AE6-874A20115037}"/>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50D9FA27-8050-4ECB-9941-2FD9D393DB7F}"/>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EFC0D88D-F765-426F-AD4F-7148F247DBE2}"/>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EC270F35-CA91-44DD-949E-E890891408CF}"/>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D5D6BBA6-0CC2-45BD-978D-AEFDAEF91BA8}"/>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68ACA955-6F1D-4E7C-BB08-F20E2EAAD089}"/>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5021500F-C7C4-4194-8EC5-C385B749D6D9}"/>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DA0D529B-B657-404B-9A7A-BE653E74A6E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306FAB41-325C-404E-903C-18CF6A958A6C}"/>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20A067DC-03FE-4DA1-8428-759CB7A858BA}"/>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D403218-5DEB-4224-BD80-4F9C9A00B4E2}"/>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B902BAA-8DBB-4E4A-8C9B-61740642550C}"/>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E7C600C1-861F-43CA-A0EB-229321E14169}"/>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63256</xdr:rowOff>
    </xdr:from>
    <xdr:to>
      <xdr:col>116</xdr:col>
      <xdr:colOff>63500</xdr:colOff>
      <xdr:row>33</xdr:row>
      <xdr:rowOff>71029</xdr:rowOff>
    </xdr:to>
    <xdr:cxnSp macro="">
      <xdr:nvCxnSpPr>
        <xdr:cNvPr id="741" name="直線コネクタ 740">
          <a:extLst>
            <a:ext uri="{FF2B5EF4-FFF2-40B4-BE49-F238E27FC236}">
              <a16:creationId xmlns:a16="http://schemas.microsoft.com/office/drawing/2014/main" id="{AD9DF6AE-3A4D-4C3D-B837-979709FE7F8D}"/>
            </a:ext>
          </a:extLst>
        </xdr:cNvPr>
        <xdr:cNvCxnSpPr/>
      </xdr:nvCxnSpPr>
      <xdr:spPr>
        <a:xfrm flipV="1">
          <a:off x="21323300" y="5206756"/>
          <a:ext cx="838200" cy="5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39529</xdr:rowOff>
    </xdr:from>
    <xdr:ext cx="469744" cy="259045"/>
    <xdr:sp macro="" textlink="">
      <xdr:nvSpPr>
        <xdr:cNvPr id="742" name="投資及び出資金平均値テキスト">
          <a:extLst>
            <a:ext uri="{FF2B5EF4-FFF2-40B4-BE49-F238E27FC236}">
              <a16:creationId xmlns:a16="http://schemas.microsoft.com/office/drawing/2014/main" id="{F578FEDE-9995-49BE-A13D-61E732682F09}"/>
            </a:ext>
          </a:extLst>
        </xdr:cNvPr>
        <xdr:cNvSpPr txBox="1"/>
      </xdr:nvSpPr>
      <xdr:spPr>
        <a:xfrm>
          <a:off x="22212300" y="638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9A652004-D01A-4454-A11C-E6E86D433BD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71029</xdr:rowOff>
    </xdr:from>
    <xdr:to>
      <xdr:col>111</xdr:col>
      <xdr:colOff>177800</xdr:colOff>
      <xdr:row>38</xdr:row>
      <xdr:rowOff>14976</xdr:rowOff>
    </xdr:to>
    <xdr:cxnSp macro="">
      <xdr:nvCxnSpPr>
        <xdr:cNvPr id="744" name="直線コネクタ 743">
          <a:extLst>
            <a:ext uri="{FF2B5EF4-FFF2-40B4-BE49-F238E27FC236}">
              <a16:creationId xmlns:a16="http://schemas.microsoft.com/office/drawing/2014/main" id="{D5092189-D8A7-490C-B4AF-DD50965F798E}"/>
            </a:ext>
          </a:extLst>
        </xdr:cNvPr>
        <xdr:cNvCxnSpPr/>
      </xdr:nvCxnSpPr>
      <xdr:spPr>
        <a:xfrm flipV="1">
          <a:off x="20434300" y="5728879"/>
          <a:ext cx="889000" cy="80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B04236C9-66CD-4F67-A9D4-5411E3182EEA}"/>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164711</xdr:rowOff>
    </xdr:from>
    <xdr:ext cx="469744" cy="259045"/>
    <xdr:sp macro="" textlink="">
      <xdr:nvSpPr>
        <xdr:cNvPr id="746" name="テキスト ボックス 745">
          <a:extLst>
            <a:ext uri="{FF2B5EF4-FFF2-40B4-BE49-F238E27FC236}">
              <a16:creationId xmlns:a16="http://schemas.microsoft.com/office/drawing/2014/main" id="{FC986C08-C3C5-4A5D-BEEC-AF70A2D26EF0}"/>
            </a:ext>
          </a:extLst>
        </xdr:cNvPr>
        <xdr:cNvSpPr txBox="1"/>
      </xdr:nvSpPr>
      <xdr:spPr>
        <a:xfrm>
          <a:off x="21088428" y="65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14976</xdr:rowOff>
    </xdr:from>
    <xdr:to>
      <xdr:col>107</xdr:col>
      <xdr:colOff>50800</xdr:colOff>
      <xdr:row>38</xdr:row>
      <xdr:rowOff>21468</xdr:rowOff>
    </xdr:to>
    <xdr:cxnSp macro="">
      <xdr:nvCxnSpPr>
        <xdr:cNvPr id="747" name="直線コネクタ 746">
          <a:extLst>
            <a:ext uri="{FF2B5EF4-FFF2-40B4-BE49-F238E27FC236}">
              <a16:creationId xmlns:a16="http://schemas.microsoft.com/office/drawing/2014/main" id="{166F261C-382E-45BB-AE49-8E458C33BA32}"/>
            </a:ext>
          </a:extLst>
        </xdr:cNvPr>
        <xdr:cNvCxnSpPr/>
      </xdr:nvCxnSpPr>
      <xdr:spPr>
        <a:xfrm flipV="1">
          <a:off x="19545300" y="6530076"/>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21BABD03-9CA5-4AC3-ABEB-F798A963114D}"/>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4F7D988A-CE18-4A58-9356-CA0E29CB94C2}"/>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21468</xdr:rowOff>
    </xdr:from>
    <xdr:to>
      <xdr:col>102</xdr:col>
      <xdr:colOff>114300</xdr:colOff>
      <xdr:row>38</xdr:row>
      <xdr:rowOff>38202</xdr:rowOff>
    </xdr:to>
    <xdr:cxnSp macro="">
      <xdr:nvCxnSpPr>
        <xdr:cNvPr id="750" name="直線コネクタ 749">
          <a:extLst>
            <a:ext uri="{FF2B5EF4-FFF2-40B4-BE49-F238E27FC236}">
              <a16:creationId xmlns:a16="http://schemas.microsoft.com/office/drawing/2014/main" id="{EE34CD99-741F-47A5-BEF0-375C17F611E9}"/>
            </a:ext>
          </a:extLst>
        </xdr:cNvPr>
        <xdr:cNvCxnSpPr/>
      </xdr:nvCxnSpPr>
      <xdr:spPr>
        <a:xfrm flipV="1">
          <a:off x="18656300" y="6536568"/>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CD06946C-A604-4AB4-8D63-BAF4428167B2}"/>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F77B7A69-B95E-422C-91A2-458ABB8CC611}"/>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82281E05-D11F-4C2D-952E-C66C4BA3D924}"/>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631A7A75-19FB-4E5B-BA51-091EF1F6BB33}"/>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22294062-038F-4E57-AC98-319BC0584046}"/>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4991C3B7-DB71-4765-BDD5-B962BB2B9C54}"/>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F361C986-F436-4C89-A61B-B369A540E861}"/>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B733DB92-A8DD-422E-8C7B-36AF287DDB17}"/>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2A5D6A37-6307-4B6B-83CD-30A2CEDE921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12456</xdr:rowOff>
    </xdr:from>
    <xdr:to>
      <xdr:col>116</xdr:col>
      <xdr:colOff>114300</xdr:colOff>
      <xdr:row>30</xdr:row>
      <xdr:rowOff>114056</xdr:rowOff>
    </xdr:to>
    <xdr:sp macro="" textlink="">
      <xdr:nvSpPr>
        <xdr:cNvPr id="760" name="楕円 759">
          <a:extLst>
            <a:ext uri="{FF2B5EF4-FFF2-40B4-BE49-F238E27FC236}">
              <a16:creationId xmlns:a16="http://schemas.microsoft.com/office/drawing/2014/main" id="{FB924A20-FBC5-498F-A4E0-F36377710104}"/>
            </a:ext>
          </a:extLst>
        </xdr:cNvPr>
        <xdr:cNvSpPr/>
      </xdr:nvSpPr>
      <xdr:spPr>
        <a:xfrm>
          <a:off x="22110700" y="51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98833</xdr:rowOff>
    </xdr:from>
    <xdr:ext cx="534377" cy="259045"/>
    <xdr:sp macro="" textlink="">
      <xdr:nvSpPr>
        <xdr:cNvPr id="761" name="投資及び出資金該当値テキスト">
          <a:extLst>
            <a:ext uri="{FF2B5EF4-FFF2-40B4-BE49-F238E27FC236}">
              <a16:creationId xmlns:a16="http://schemas.microsoft.com/office/drawing/2014/main" id="{79A09F7B-25C7-4838-B380-18EE8190AA38}"/>
            </a:ext>
          </a:extLst>
        </xdr:cNvPr>
        <xdr:cNvSpPr txBox="1"/>
      </xdr:nvSpPr>
      <xdr:spPr>
        <a:xfrm>
          <a:off x="22212300" y="507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20229</xdr:rowOff>
    </xdr:from>
    <xdr:to>
      <xdr:col>112</xdr:col>
      <xdr:colOff>38100</xdr:colOff>
      <xdr:row>33</xdr:row>
      <xdr:rowOff>121829</xdr:rowOff>
    </xdr:to>
    <xdr:sp macro="" textlink="">
      <xdr:nvSpPr>
        <xdr:cNvPr id="762" name="楕円 761">
          <a:extLst>
            <a:ext uri="{FF2B5EF4-FFF2-40B4-BE49-F238E27FC236}">
              <a16:creationId xmlns:a16="http://schemas.microsoft.com/office/drawing/2014/main" id="{F0094D8B-5531-4B04-9351-53F0742A3838}"/>
            </a:ext>
          </a:extLst>
        </xdr:cNvPr>
        <xdr:cNvSpPr/>
      </xdr:nvSpPr>
      <xdr:spPr>
        <a:xfrm>
          <a:off x="21272500" y="56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138356</xdr:rowOff>
    </xdr:from>
    <xdr:ext cx="534377" cy="259045"/>
    <xdr:sp macro="" textlink="">
      <xdr:nvSpPr>
        <xdr:cNvPr id="763" name="テキスト ボックス 762">
          <a:extLst>
            <a:ext uri="{FF2B5EF4-FFF2-40B4-BE49-F238E27FC236}">
              <a16:creationId xmlns:a16="http://schemas.microsoft.com/office/drawing/2014/main" id="{6C34DE77-E63F-42EA-BE6C-C21ACF431A5F}"/>
            </a:ext>
          </a:extLst>
        </xdr:cNvPr>
        <xdr:cNvSpPr txBox="1"/>
      </xdr:nvSpPr>
      <xdr:spPr>
        <a:xfrm>
          <a:off x="21056111" y="545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135626</xdr:rowOff>
    </xdr:from>
    <xdr:to>
      <xdr:col>107</xdr:col>
      <xdr:colOff>101600</xdr:colOff>
      <xdr:row>38</xdr:row>
      <xdr:rowOff>65776</xdr:rowOff>
    </xdr:to>
    <xdr:sp macro="" textlink="">
      <xdr:nvSpPr>
        <xdr:cNvPr id="764" name="楕円 763">
          <a:extLst>
            <a:ext uri="{FF2B5EF4-FFF2-40B4-BE49-F238E27FC236}">
              <a16:creationId xmlns:a16="http://schemas.microsoft.com/office/drawing/2014/main" id="{AB6125EF-C4FB-40C0-914B-A98052C08DCA}"/>
            </a:ext>
          </a:extLst>
        </xdr:cNvPr>
        <xdr:cNvSpPr/>
      </xdr:nvSpPr>
      <xdr:spPr>
        <a:xfrm>
          <a:off x="20383500" y="647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56903</xdr:rowOff>
    </xdr:from>
    <xdr:ext cx="469744" cy="259045"/>
    <xdr:sp macro="" textlink="">
      <xdr:nvSpPr>
        <xdr:cNvPr id="765" name="テキスト ボックス 764">
          <a:extLst>
            <a:ext uri="{FF2B5EF4-FFF2-40B4-BE49-F238E27FC236}">
              <a16:creationId xmlns:a16="http://schemas.microsoft.com/office/drawing/2014/main" id="{FB759B60-1105-4DBF-99A3-D3979F0BC327}"/>
            </a:ext>
          </a:extLst>
        </xdr:cNvPr>
        <xdr:cNvSpPr txBox="1"/>
      </xdr:nvSpPr>
      <xdr:spPr>
        <a:xfrm>
          <a:off x="20199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142118</xdr:rowOff>
    </xdr:from>
    <xdr:to>
      <xdr:col>102</xdr:col>
      <xdr:colOff>165100</xdr:colOff>
      <xdr:row>38</xdr:row>
      <xdr:rowOff>72268</xdr:rowOff>
    </xdr:to>
    <xdr:sp macro="" textlink="">
      <xdr:nvSpPr>
        <xdr:cNvPr id="766" name="楕円 765">
          <a:extLst>
            <a:ext uri="{FF2B5EF4-FFF2-40B4-BE49-F238E27FC236}">
              <a16:creationId xmlns:a16="http://schemas.microsoft.com/office/drawing/2014/main" id="{E36D9E53-224C-40B2-8824-3EA076EB1A43}"/>
            </a:ext>
          </a:extLst>
        </xdr:cNvPr>
        <xdr:cNvSpPr/>
      </xdr:nvSpPr>
      <xdr:spPr>
        <a:xfrm>
          <a:off x="19494500" y="64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63395</xdr:rowOff>
    </xdr:from>
    <xdr:ext cx="469744" cy="259045"/>
    <xdr:sp macro="" textlink="">
      <xdr:nvSpPr>
        <xdr:cNvPr id="767" name="テキスト ボックス 766">
          <a:extLst>
            <a:ext uri="{FF2B5EF4-FFF2-40B4-BE49-F238E27FC236}">
              <a16:creationId xmlns:a16="http://schemas.microsoft.com/office/drawing/2014/main" id="{FEA075C9-88CD-4765-9409-7CDD156A162F}"/>
            </a:ext>
          </a:extLst>
        </xdr:cNvPr>
        <xdr:cNvSpPr txBox="1"/>
      </xdr:nvSpPr>
      <xdr:spPr>
        <a:xfrm>
          <a:off x="19310428" y="657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158852</xdr:rowOff>
    </xdr:from>
    <xdr:to>
      <xdr:col>98</xdr:col>
      <xdr:colOff>38100</xdr:colOff>
      <xdr:row>38</xdr:row>
      <xdr:rowOff>89002</xdr:rowOff>
    </xdr:to>
    <xdr:sp macro="" textlink="">
      <xdr:nvSpPr>
        <xdr:cNvPr id="768" name="楕円 767">
          <a:extLst>
            <a:ext uri="{FF2B5EF4-FFF2-40B4-BE49-F238E27FC236}">
              <a16:creationId xmlns:a16="http://schemas.microsoft.com/office/drawing/2014/main" id="{EA7F02DD-6E6C-4942-8B91-B818092D83BB}"/>
            </a:ext>
          </a:extLst>
        </xdr:cNvPr>
        <xdr:cNvSpPr/>
      </xdr:nvSpPr>
      <xdr:spPr>
        <a:xfrm>
          <a:off x="186055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80129</xdr:rowOff>
    </xdr:from>
    <xdr:ext cx="469744" cy="259045"/>
    <xdr:sp macro="" textlink="">
      <xdr:nvSpPr>
        <xdr:cNvPr id="769" name="テキスト ボックス 768">
          <a:extLst>
            <a:ext uri="{FF2B5EF4-FFF2-40B4-BE49-F238E27FC236}">
              <a16:creationId xmlns:a16="http://schemas.microsoft.com/office/drawing/2014/main" id="{46718B3C-F421-4FF1-8629-33628CAE2A58}"/>
            </a:ext>
          </a:extLst>
        </xdr:cNvPr>
        <xdr:cNvSpPr txBox="1"/>
      </xdr:nvSpPr>
      <xdr:spPr>
        <a:xfrm>
          <a:off x="18421428" y="659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D478607C-3E35-4C33-ABA7-5E153207339B}"/>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B6EEEBD9-D436-4A42-961B-F53F45CB7587}"/>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B898083-FD56-4D67-9E08-2E5E50CCFF1C}"/>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518E08E7-B406-4740-8B33-D32F5ED50C29}"/>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A3ABCF2E-95FC-4502-8B6B-354523E9D954}"/>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D86BBFF2-8AA4-4C0E-9D32-152DC169C62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59BA7F52-E871-4A05-8E70-57FD358065B3}"/>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BE7B97F7-4158-46FB-9601-EDA994E187EE}"/>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1E12ED8E-9D58-4C98-9496-DC70685165A9}"/>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859AD88E-DDB2-4839-8E7F-C023A89FB3A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6976AEE9-0EFF-4A99-A41B-C8CEBFDAFFCE}"/>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913385E8-D6DF-44D1-AA30-8C2480B3315D}"/>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3D02CCD8-D36A-4391-82DC-39E989523F71}"/>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584F7C25-7BCD-4B01-BEF0-C0751F14FABF}"/>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9C0444A6-11D0-40CF-B9BA-1070D78CFCB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857CB8BD-1332-463A-A436-21B9DCD407BC}"/>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16770D76-8D58-4DD3-ACF0-AB147F521016}"/>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42AE7B81-BE9C-4E20-B534-88C1E9658A81}"/>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D942A818-7E74-4D94-827A-444DB1352BA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B3027045-CCB3-43B2-ABAF-15296EC821AA}"/>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1095468C-7773-4472-9515-0022719639B8}"/>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BFF0412A-96C5-488F-80D1-0B795D202B76}"/>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3858C3B8-68E1-438A-AF1B-44916A293E27}"/>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ABD2360C-29FD-4C12-B850-2BDF115E6A01}"/>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67BC07FB-F74A-4875-BF47-704E41945675}"/>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647963CC-81E2-4B94-BBC4-FC191F776432}"/>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A5357908-D154-4119-89D4-43AF54AE4B9E}"/>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1C98B354-BEBC-4AC1-B67D-2E418BFB417E}"/>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C7D51454-3450-4E53-B4DB-743AAB1E96F5}"/>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C6D3CE63-AC70-45B7-868A-D757A04D408C}"/>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13077A6D-EA14-4F25-959A-E6E52C34C8A7}"/>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36A22000-2E3C-42E0-BB79-EC537DE6CA42}"/>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A6C178FF-9605-46A7-879A-B37889A1F1BD}"/>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F9AB7A8-24E6-4816-9B88-85EFCBDEA0E8}"/>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5D261C7B-50D2-4E51-83A6-870865D72D07}"/>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8DC8BBE-B9CB-46D5-8C66-405D0257AF88}"/>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9C92EB5E-7F4A-485C-AB89-4D98816AC1CC}"/>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8F4FEF30-1827-4152-BE7A-5DC1A31B2ED8}"/>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812A5D-027B-4624-B6E2-A98166C6B31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E96F1ABE-8B3E-41B8-BC4E-77453301A39B}"/>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3AE05AD8-C40A-4FB0-9072-470FDFA83361}"/>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324B8799-E9E0-4A4F-8B95-5876661F6FF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F0A4BF4C-9422-4609-88F0-54488B16914C}"/>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74FE99CB-2285-4AB5-99B8-0132B6A67C4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B1F72D3C-2D78-460F-93F6-102D0116505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E28FC6DA-CC63-46A0-9F8D-C13DD3AAB122}"/>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23AF2786-8330-4E5D-8496-E792EB4584A5}"/>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2E5E2A8-B1EE-475A-9F01-7A9B167C1D71}"/>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6EDF6A70-298E-48D2-983C-E5CCBDC4340A}"/>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F2C706D-AE42-42D6-99A0-804098431EAD}"/>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9794F1F7-AFE7-4EEF-A4E2-76967125492E}"/>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D5186ED6-5E24-491F-B385-B94959B955F3}"/>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C1431D61-C296-4A12-9CFC-6E961713B035}"/>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C3E066CC-70F1-4283-B3F7-D2EE2FDAACDB}"/>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9EC0B416-4EF9-471B-AAA6-90B128B5DD0B}"/>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3528F39A-4966-4796-A422-E77D891300A4}"/>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587CE715-A92B-46F0-B3C6-0899546C65CE}"/>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19314F0B-4E64-454F-A43E-8B7BD0B78A7E}"/>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2590234E-DEDA-49AB-848D-DFF21BA43A98}"/>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586D960E-44D6-407E-9009-4C3867854D65}"/>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D1A46E87-DD21-4343-B38A-01027118E081}"/>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CE72E52E-E6F7-4B47-8B86-49C3CEE5519A}"/>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8581B3ED-7D61-44E3-AC77-351ACE343B7B}"/>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38B45CC2-3882-4752-A248-78600AFFAA0B}"/>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929ABD5F-DA33-4888-A11A-305D55F89CF8}"/>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6DB782D4-33BC-4DDD-8952-74D28F4C3CE6}"/>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D372B767-9731-4715-8EFE-8C039995B5ED}"/>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E9F05C6-BD12-48C5-930C-2248D35B4A41}"/>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5E292680-ECEE-4A52-96E6-63C3CCAA1155}"/>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72FC5663-3F64-4BEC-9F2D-3D7144F2976F}"/>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9859A5F-FA1C-4055-9F88-A8567F432FA6}"/>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6FB7F38-4DE3-40BE-AAC3-557133AF8DF2}"/>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6D94FAF5-9234-4BF1-9CFE-D1AB5D1C2F5A}"/>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664B7F23-9070-43D2-BE56-9E5F1C52229E}"/>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A87C82EC-BA9D-4746-91F1-11BE62E986FC}"/>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EC799141-22F8-45DF-9E6F-30D8F8D69E51}"/>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8A9762B8-F363-45EA-AB11-2743FB9DC93C}"/>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9CCF6FF-5428-42D9-A989-9AF99574C96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ACFD8B48-F306-44E0-92CD-331ED154D6F4}"/>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C82A5E1D-2DA9-463D-ACA9-E15B1F2534E8}"/>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2A7C6609-C750-4E06-B30E-B37BD6D1141A}"/>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559B9091-5D69-47ED-A30A-10E508E35216}"/>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E5D59023-9D1E-46A2-8358-178AAA857AE3}"/>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76DB3924-2D88-4F00-A295-AAA7684D0AB6}"/>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154693</xdr:rowOff>
    </xdr:from>
    <xdr:to>
      <xdr:col>116</xdr:col>
      <xdr:colOff>63500</xdr:colOff>
      <xdr:row>78</xdr:row>
      <xdr:rowOff>6389</xdr:rowOff>
    </xdr:to>
    <xdr:cxnSp macro="">
      <xdr:nvCxnSpPr>
        <xdr:cNvPr id="854" name="直線コネクタ 853">
          <a:extLst>
            <a:ext uri="{FF2B5EF4-FFF2-40B4-BE49-F238E27FC236}">
              <a16:creationId xmlns:a16="http://schemas.microsoft.com/office/drawing/2014/main" id="{F9C4150B-AA02-46F3-81E0-4CD8A09A4C65}"/>
            </a:ext>
          </a:extLst>
        </xdr:cNvPr>
        <xdr:cNvCxnSpPr/>
      </xdr:nvCxnSpPr>
      <xdr:spPr>
        <a:xfrm flipV="1">
          <a:off x="21323300" y="13356343"/>
          <a:ext cx="8382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7D0C16BA-6C65-4FDC-AE3C-2699A809A906}"/>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A1F5418-5540-48E6-81EC-448768DCCB93}"/>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6389</xdr:rowOff>
    </xdr:from>
    <xdr:to>
      <xdr:col>111</xdr:col>
      <xdr:colOff>177800</xdr:colOff>
      <xdr:row>78</xdr:row>
      <xdr:rowOff>10522</xdr:rowOff>
    </xdr:to>
    <xdr:cxnSp macro="">
      <xdr:nvCxnSpPr>
        <xdr:cNvPr id="857" name="直線コネクタ 856">
          <a:extLst>
            <a:ext uri="{FF2B5EF4-FFF2-40B4-BE49-F238E27FC236}">
              <a16:creationId xmlns:a16="http://schemas.microsoft.com/office/drawing/2014/main" id="{0FAFAAD4-28AB-4EF0-9510-BD62D6751D86}"/>
            </a:ext>
          </a:extLst>
        </xdr:cNvPr>
        <xdr:cNvCxnSpPr/>
      </xdr:nvCxnSpPr>
      <xdr:spPr>
        <a:xfrm flipV="1">
          <a:off x="20434300" y="13379489"/>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EDE783AA-3A97-4A2B-945A-41619EF3E2C2}"/>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F94E2D76-E66E-4D46-8961-331CAD6AAF28}"/>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160313</xdr:rowOff>
    </xdr:from>
    <xdr:to>
      <xdr:col>107</xdr:col>
      <xdr:colOff>50800</xdr:colOff>
      <xdr:row>78</xdr:row>
      <xdr:rowOff>10522</xdr:rowOff>
    </xdr:to>
    <xdr:cxnSp macro="">
      <xdr:nvCxnSpPr>
        <xdr:cNvPr id="860" name="直線コネクタ 859">
          <a:extLst>
            <a:ext uri="{FF2B5EF4-FFF2-40B4-BE49-F238E27FC236}">
              <a16:creationId xmlns:a16="http://schemas.microsoft.com/office/drawing/2014/main" id="{408267C8-2D7F-4F5F-B79D-C12B38C2E254}"/>
            </a:ext>
          </a:extLst>
        </xdr:cNvPr>
        <xdr:cNvCxnSpPr/>
      </xdr:nvCxnSpPr>
      <xdr:spPr>
        <a:xfrm>
          <a:off x="19545300" y="13361963"/>
          <a:ext cx="889000" cy="2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87A20E8E-3749-4498-BA06-69D2FE7CB3F5}"/>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ABC2A848-7B42-449C-B2F1-1D98AB761EBD}"/>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160313</xdr:rowOff>
    </xdr:from>
    <xdr:to>
      <xdr:col>102</xdr:col>
      <xdr:colOff>114300</xdr:colOff>
      <xdr:row>78</xdr:row>
      <xdr:rowOff>3130</xdr:rowOff>
    </xdr:to>
    <xdr:cxnSp macro="">
      <xdr:nvCxnSpPr>
        <xdr:cNvPr id="863" name="直線コネクタ 862">
          <a:extLst>
            <a:ext uri="{FF2B5EF4-FFF2-40B4-BE49-F238E27FC236}">
              <a16:creationId xmlns:a16="http://schemas.microsoft.com/office/drawing/2014/main" id="{92A09D5D-B763-4034-9B5B-2327EB7110AC}"/>
            </a:ext>
          </a:extLst>
        </xdr:cNvPr>
        <xdr:cNvCxnSpPr/>
      </xdr:nvCxnSpPr>
      <xdr:spPr>
        <a:xfrm flipV="1">
          <a:off x="18656300" y="13361963"/>
          <a:ext cx="889000" cy="1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A46A4B5F-CA8E-4C64-92AE-A8F44214BEBB}"/>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943592FE-4A0D-4B9A-AA0F-903B8CE43176}"/>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10AB0B86-FC68-4B62-A368-A5C60060FFD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D279B7E2-C34C-4418-B806-24E81C18972D}"/>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9C134B02-B0C5-4CEF-B2AE-3C1C97AEBEAD}"/>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F55DE389-4AC0-42FB-8836-4FB141EEBE2F}"/>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DA8128A2-2D97-4718-9A95-DD1E178C97E9}"/>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987224D3-6680-4981-908C-EEEBB326D9F2}"/>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D4154CF2-BDA6-4A0E-B161-1AF4848144F6}"/>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103893</xdr:rowOff>
    </xdr:from>
    <xdr:to>
      <xdr:col>116</xdr:col>
      <xdr:colOff>114300</xdr:colOff>
      <xdr:row>78</xdr:row>
      <xdr:rowOff>34043</xdr:rowOff>
    </xdr:to>
    <xdr:sp macro="" textlink="">
      <xdr:nvSpPr>
        <xdr:cNvPr id="873" name="楕円 872">
          <a:extLst>
            <a:ext uri="{FF2B5EF4-FFF2-40B4-BE49-F238E27FC236}">
              <a16:creationId xmlns:a16="http://schemas.microsoft.com/office/drawing/2014/main" id="{D3EA2B72-33E7-474F-8E04-254C09BC4193}"/>
            </a:ext>
          </a:extLst>
        </xdr:cNvPr>
        <xdr:cNvSpPr/>
      </xdr:nvSpPr>
      <xdr:spPr>
        <a:xfrm>
          <a:off x="22110700" y="133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82320</xdr:rowOff>
    </xdr:from>
    <xdr:ext cx="534377" cy="259045"/>
    <xdr:sp macro="" textlink="">
      <xdr:nvSpPr>
        <xdr:cNvPr id="874" name="繰出金該当値テキスト">
          <a:extLst>
            <a:ext uri="{FF2B5EF4-FFF2-40B4-BE49-F238E27FC236}">
              <a16:creationId xmlns:a16="http://schemas.microsoft.com/office/drawing/2014/main" id="{19604062-89C4-4F17-BE8F-9F4CBC9174C7}"/>
            </a:ext>
          </a:extLst>
        </xdr:cNvPr>
        <xdr:cNvSpPr txBox="1"/>
      </xdr:nvSpPr>
      <xdr:spPr>
        <a:xfrm>
          <a:off x="22212300" y="132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127039</xdr:rowOff>
    </xdr:from>
    <xdr:to>
      <xdr:col>112</xdr:col>
      <xdr:colOff>38100</xdr:colOff>
      <xdr:row>78</xdr:row>
      <xdr:rowOff>57189</xdr:rowOff>
    </xdr:to>
    <xdr:sp macro="" textlink="">
      <xdr:nvSpPr>
        <xdr:cNvPr id="875" name="楕円 874">
          <a:extLst>
            <a:ext uri="{FF2B5EF4-FFF2-40B4-BE49-F238E27FC236}">
              <a16:creationId xmlns:a16="http://schemas.microsoft.com/office/drawing/2014/main" id="{9236C045-E757-42C3-9E81-E4601447407D}"/>
            </a:ext>
          </a:extLst>
        </xdr:cNvPr>
        <xdr:cNvSpPr/>
      </xdr:nvSpPr>
      <xdr:spPr>
        <a:xfrm>
          <a:off x="21272500" y="133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48316</xdr:rowOff>
    </xdr:from>
    <xdr:ext cx="534377" cy="259045"/>
    <xdr:sp macro="" textlink="">
      <xdr:nvSpPr>
        <xdr:cNvPr id="876" name="テキスト ボックス 875">
          <a:extLst>
            <a:ext uri="{FF2B5EF4-FFF2-40B4-BE49-F238E27FC236}">
              <a16:creationId xmlns:a16="http://schemas.microsoft.com/office/drawing/2014/main" id="{E12D35CC-D9D3-4FB9-AF58-C1210E0D1108}"/>
            </a:ext>
          </a:extLst>
        </xdr:cNvPr>
        <xdr:cNvSpPr txBox="1"/>
      </xdr:nvSpPr>
      <xdr:spPr>
        <a:xfrm>
          <a:off x="21056111" y="1342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131172</xdr:rowOff>
    </xdr:from>
    <xdr:to>
      <xdr:col>107</xdr:col>
      <xdr:colOff>101600</xdr:colOff>
      <xdr:row>78</xdr:row>
      <xdr:rowOff>61322</xdr:rowOff>
    </xdr:to>
    <xdr:sp macro="" textlink="">
      <xdr:nvSpPr>
        <xdr:cNvPr id="877" name="楕円 876">
          <a:extLst>
            <a:ext uri="{FF2B5EF4-FFF2-40B4-BE49-F238E27FC236}">
              <a16:creationId xmlns:a16="http://schemas.microsoft.com/office/drawing/2014/main" id="{13D9249C-45A8-4690-93DF-EC37B92B5355}"/>
            </a:ext>
          </a:extLst>
        </xdr:cNvPr>
        <xdr:cNvSpPr/>
      </xdr:nvSpPr>
      <xdr:spPr>
        <a:xfrm>
          <a:off x="20383500" y="133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52449</xdr:rowOff>
    </xdr:from>
    <xdr:ext cx="534377" cy="259045"/>
    <xdr:sp macro="" textlink="">
      <xdr:nvSpPr>
        <xdr:cNvPr id="878" name="テキスト ボックス 877">
          <a:extLst>
            <a:ext uri="{FF2B5EF4-FFF2-40B4-BE49-F238E27FC236}">
              <a16:creationId xmlns:a16="http://schemas.microsoft.com/office/drawing/2014/main" id="{84471370-D928-4366-AFB4-43AEF40799FC}"/>
            </a:ext>
          </a:extLst>
        </xdr:cNvPr>
        <xdr:cNvSpPr txBox="1"/>
      </xdr:nvSpPr>
      <xdr:spPr>
        <a:xfrm>
          <a:off x="20167111" y="1342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109513</xdr:rowOff>
    </xdr:from>
    <xdr:to>
      <xdr:col>102</xdr:col>
      <xdr:colOff>165100</xdr:colOff>
      <xdr:row>78</xdr:row>
      <xdr:rowOff>39663</xdr:rowOff>
    </xdr:to>
    <xdr:sp macro="" textlink="">
      <xdr:nvSpPr>
        <xdr:cNvPr id="879" name="楕円 878">
          <a:extLst>
            <a:ext uri="{FF2B5EF4-FFF2-40B4-BE49-F238E27FC236}">
              <a16:creationId xmlns:a16="http://schemas.microsoft.com/office/drawing/2014/main" id="{CBBD6512-23F6-4593-8037-B11772D95C59}"/>
            </a:ext>
          </a:extLst>
        </xdr:cNvPr>
        <xdr:cNvSpPr/>
      </xdr:nvSpPr>
      <xdr:spPr>
        <a:xfrm>
          <a:off x="19494500" y="133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30790</xdr:rowOff>
    </xdr:from>
    <xdr:ext cx="534377" cy="259045"/>
    <xdr:sp macro="" textlink="">
      <xdr:nvSpPr>
        <xdr:cNvPr id="880" name="テキスト ボックス 879">
          <a:extLst>
            <a:ext uri="{FF2B5EF4-FFF2-40B4-BE49-F238E27FC236}">
              <a16:creationId xmlns:a16="http://schemas.microsoft.com/office/drawing/2014/main" id="{CC0670E9-9E3C-44CA-BFA6-9CB5143B0C0B}"/>
            </a:ext>
          </a:extLst>
        </xdr:cNvPr>
        <xdr:cNvSpPr txBox="1"/>
      </xdr:nvSpPr>
      <xdr:spPr>
        <a:xfrm>
          <a:off x="19278111" y="13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123780</xdr:rowOff>
    </xdr:from>
    <xdr:to>
      <xdr:col>98</xdr:col>
      <xdr:colOff>38100</xdr:colOff>
      <xdr:row>78</xdr:row>
      <xdr:rowOff>53930</xdr:rowOff>
    </xdr:to>
    <xdr:sp macro="" textlink="">
      <xdr:nvSpPr>
        <xdr:cNvPr id="881" name="楕円 880">
          <a:extLst>
            <a:ext uri="{FF2B5EF4-FFF2-40B4-BE49-F238E27FC236}">
              <a16:creationId xmlns:a16="http://schemas.microsoft.com/office/drawing/2014/main" id="{4B257125-31C8-462B-9845-990B52BA7E5E}"/>
            </a:ext>
          </a:extLst>
        </xdr:cNvPr>
        <xdr:cNvSpPr/>
      </xdr:nvSpPr>
      <xdr:spPr>
        <a:xfrm>
          <a:off x="18605500" y="133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45057</xdr:rowOff>
    </xdr:from>
    <xdr:ext cx="534377" cy="259045"/>
    <xdr:sp macro="" textlink="">
      <xdr:nvSpPr>
        <xdr:cNvPr id="882" name="テキスト ボックス 881">
          <a:extLst>
            <a:ext uri="{FF2B5EF4-FFF2-40B4-BE49-F238E27FC236}">
              <a16:creationId xmlns:a16="http://schemas.microsoft.com/office/drawing/2014/main" id="{ABE16698-5FFF-4B55-91CB-9B26F87133C2}"/>
            </a:ext>
          </a:extLst>
        </xdr:cNvPr>
        <xdr:cNvSpPr txBox="1"/>
      </xdr:nvSpPr>
      <xdr:spPr>
        <a:xfrm>
          <a:off x="18389111" y="134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5886BEB7-EBF8-4FD8-83AA-F39020561F4C}"/>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C006634C-26FB-45D9-B621-6A0B4A04C86A}"/>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4D050AC5-C67D-46C0-BB32-413CBAA0B75E}"/>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985E6664-4812-4DD2-AA75-CAAC617F3D51}"/>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CE0EBC28-4B0D-4E1C-89B0-AF591DA55466}"/>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559FAE79-3C32-4703-9F28-4417714D068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D1EC1BF4-95F2-409E-A8B8-7B7433A1641F}"/>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869E8A95-1B28-4D15-BC34-5A5EC1F2243D}"/>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1E64EBDE-DC29-4FEC-87D6-99C79134E9C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24A83C48-412A-442F-BFE5-3D3FFB89C515}"/>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8C6FDCC-BAA5-4230-81E7-A85E0A9CB445}"/>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6CBBAAD2-B03B-4BC6-94B1-86DDC20199F1}"/>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3AD35308-742A-42A2-8DB4-DC0A4CA637F5}"/>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374CE3A2-2F83-43D1-B935-F5631F51D89F}"/>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47A13DBE-27F0-437C-ACFE-53CE18ABFEFF}"/>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2ED4D3B1-B539-4AF7-8895-7CA9B1F229C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D3780E7A-CA4B-421E-A7AF-B106ABEA6FFD}"/>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14865D18-C570-4352-B44B-78D290FB4B4A}"/>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F263FEA6-4E52-4F4E-877D-2798265A158C}"/>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DFC7C04E-7D28-45DD-93E1-F7166F75FE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C1AE18A1-A06D-481A-A8BE-6D483EB16109}"/>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3A6872E5-1943-4792-A28E-A3289FB45C6F}"/>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7FA8263B-7FA4-4A56-8A32-28DE990700A1}"/>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8273B514-F7B6-4398-8360-42BA54C6E6C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8A9527B5-C8D0-4CEA-A063-311B4E7A7639}"/>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58A8B3F8-B98B-4EB4-9B91-AC285C5AAEC3}"/>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DAAD1825-3541-4189-8A95-7D0135B5C0D3}"/>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E074EF7-45E5-4824-91C6-8C8A3F1EEE2B}"/>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4D6F5CC6-D319-4638-945F-541DF07AA249}"/>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FF580497-CB7E-40DC-A8B3-F984D272F74A}"/>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C43AD4C0-2B0F-434C-A9AD-1607E9246798}"/>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E69C45E-D2DE-40E5-BB9D-6B066D2801F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889D6420-50BC-473D-A01F-4A1E06E1BBF8}"/>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B082210E-F104-4245-BD64-669D59D07077}"/>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22FB54A9-EE63-428E-B0A8-FC783F21C1DB}"/>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5248EFAE-EB0A-4224-9F75-2FDADE27BAAA}"/>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5897D34E-A689-44B7-8D37-A2B3E0F11927}"/>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208E8B3C-1197-4496-981C-17B87A36CAA3}"/>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22F071D5-E0B1-472F-906B-27AD405DFF1E}"/>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FB14C3DB-6FA7-44E5-ADFE-CD892BCBE995}"/>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A17B0F4B-003D-4A53-A6FA-DBEC8EC95CBA}"/>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37443C40-2752-4571-BACC-22DA22699637}"/>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B7AE28F4-3500-49E1-96CC-32E7E84FFB73}"/>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4E8AAEC2-CEA2-4BBD-A1B5-3710374AF21A}"/>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11C1AF02-BAA3-4824-8457-98C43067C218}"/>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F79F7F0A-2590-4693-8D5C-4D94F297C2AB}"/>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7364B10B-CCCE-48B1-A74D-F95DC2C76459}"/>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EB09D0E2-15EB-4B12-9009-3BF595C21691}"/>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9CCCD1F3-3837-461E-BC93-430CEAE5248C}"/>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F3F8F995-AECA-4380-BE9F-C07E2CD6B61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994CD946-B0EF-4A87-A401-DCB2319AED7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FC7E70C6-86F0-48EE-B398-B48D33692D28}"/>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394,817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円となっており、価格高騰重点支援地方交付金給付金による経費の増加などにより、前年度と比較して約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最も占める割合が高いのが扶助費で、住民一人当たり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112,547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15,127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）高くなっている。この要因として、社会福祉関係経費や子育て支援関係経費が膨らんでいることが挙げられる。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今後は、受益者負担の原則などを徹底し、財政を圧迫することのないように努める。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15,836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円増加している。増加した要因については、鳴門市との共同による浄水場更新事業に対する出資金が挙げられる。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F86FC5-AB63-44E3-A3E0-240E3D1F695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4A708FA1-E0C5-4D10-9C93-D1424C23DAD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A8DF41C-1225-472F-99FE-D8830F2753B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945600A0-135F-44F3-BCE3-E8005178751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10F591E-98DF-4BD5-A086-9202851E88D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0FFBD3-8AF7-41AC-AB5B-0CA4297183A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F7AB55-0DAB-446E-8462-114151B7D71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35B48B-A4F2-4B61-96EE-491D82E0E3C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5555B56-1739-4C35-BE16-5F9DBDFE9B7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15985E9-CFF3-43B4-A23C-EB42AB55105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23,680
23,512
8.74
9,555,958
9,349,265
156,673
5,513,878
6,474,598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3F3E254-B787-4101-B4A5-BEF73B5BAA3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B287AA-BDEE-45F7-B964-26060293E2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00AE22-8C59-4228-A848-1EFEE2E8C4D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E27E92-293A-4B0E-B451-6529D409D1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8AAB88-37F4-4FCF-B1BE-A2D5CBF1F90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C3907768-571E-474F-B116-7F0A6BAA310F}"/>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03CEEC7-7D10-476D-80FC-1B80E5BA2C5E}"/>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5EC1A5A-A7DE-4315-8549-C45878E6770A}"/>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7BE7CD5-884A-4281-864C-CCECA7E92214}"/>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8EF63B4-7730-4EFB-B461-597E53E7699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E528C80-B8DA-479C-89DE-351524BC24F2}"/>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B434F35-FBBC-49C1-9584-FE8BE925E6CD}"/>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7444CCD-DFC8-409D-9AFA-D500D11FC95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83F29A13-5A6D-47A2-8054-9F0401C37FD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9B1604-DD45-40C9-9AEC-D3F343575BC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60E60BD-3D49-49BF-9151-623BB97EA27A}"/>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1FA403-BE71-4CD0-A5A9-B4EBBD72A48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87F60AE-84B3-46E3-8A68-0D7D6BADED9B}"/>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7C23566-A8CF-48CE-9601-4B75B1BAEBF1}"/>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82100C89-799F-4B02-BC3F-6EDC1AD1BEDC}"/>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D6CE4FB-F7A7-47D0-A838-A0FC973933A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3540FE5-602D-45E0-A984-BD328AF820D7}"/>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645BF9E-5F07-40F8-9003-1B1969A03474}"/>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204BF1F-5BEF-41BA-A324-F3AD8A9A1751}"/>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CA3DEB8-A0E9-425C-8164-A3B9AF83AAC3}"/>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D65298C1-A2C3-45BC-B634-CF691E3C5D1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BFFB68A-8A7C-4473-A7C8-4B3C45B07C2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C1BE229-4ABF-4AB8-B8A2-A45148B9E645}"/>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34CB64F-F194-4521-B605-EE2591BDAF0F}"/>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312527E-EA3A-4258-825D-E35EC7CEFEAB}"/>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348D519B-665E-4B62-9101-157D392CF3BE}"/>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444D2D58-2DB8-49E3-A2ED-5271C27A3B54}"/>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F73CF79D-8905-4645-9D67-566A3CE510E6}"/>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52EB213D-CA48-4085-A2ED-CF904B06B8C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CB1452F1-A96A-43E0-A63C-7F287DA9B5A1}"/>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D05DB694-C4EA-4617-89D6-5F362FAE9E3C}"/>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A6A3A621-8A16-4636-8EC8-1A8E7EB8DFFA}"/>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CA48D801-3F3A-4B79-B620-4D4B9D4D50FE}"/>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D321A27B-587C-4A87-9F6C-3DBB76DDCD77}"/>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3D9A41C5-E5AA-470C-9123-A2E225F4AD85}"/>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36D5C0FF-4C15-49C4-B446-3D9D33612095}"/>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F6E3E943-A877-440B-AC77-5D218D1968A9}"/>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4524323C-FFCD-443D-A0CA-0293131E8368}"/>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A1172F8B-8F4E-4A3A-BC54-C351170FDCFD}"/>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936FDC4E-53B7-45E2-BAFA-3CD239A1FCE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B91F4581-5740-49BE-AF92-40BF49AAA644}"/>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694671AD-2C7C-42AA-A88F-5230CE3B2C6D}"/>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B29404ED-5FA3-4F47-9D84-89A6FA177052}"/>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3DF09462-C70D-4FF2-843E-EAE61F96A19A}"/>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111887</xdr:rowOff>
    </xdr:from>
    <xdr:to>
      <xdr:col>24</xdr:col>
      <xdr:colOff>63500</xdr:colOff>
      <xdr:row>35</xdr:row>
      <xdr:rowOff>156464</xdr:rowOff>
    </xdr:to>
    <xdr:cxnSp macro="">
      <xdr:nvCxnSpPr>
        <xdr:cNvPr id="61" name="直線コネクタ 60">
          <a:extLst>
            <a:ext uri="{FF2B5EF4-FFF2-40B4-BE49-F238E27FC236}">
              <a16:creationId xmlns:a16="http://schemas.microsoft.com/office/drawing/2014/main" id="{BCAE9A75-9C72-497C-8DF2-4187C8A7E222}"/>
            </a:ext>
          </a:extLst>
        </xdr:cNvPr>
        <xdr:cNvCxnSpPr/>
      </xdr:nvCxnSpPr>
      <xdr:spPr>
        <a:xfrm flipV="1">
          <a:off x="3797300" y="6112637"/>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A3B8501E-4CF2-4F04-AEE0-A2E75A714859}"/>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B21C93BD-86A7-402F-A6CA-6E13DA65038B}"/>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156464</xdr:rowOff>
    </xdr:from>
    <xdr:to>
      <xdr:col>19</xdr:col>
      <xdr:colOff>177800</xdr:colOff>
      <xdr:row>36</xdr:row>
      <xdr:rowOff>29591</xdr:rowOff>
    </xdr:to>
    <xdr:cxnSp macro="">
      <xdr:nvCxnSpPr>
        <xdr:cNvPr id="64" name="直線コネクタ 63">
          <a:extLst>
            <a:ext uri="{FF2B5EF4-FFF2-40B4-BE49-F238E27FC236}">
              <a16:creationId xmlns:a16="http://schemas.microsoft.com/office/drawing/2014/main" id="{93698A36-E1D0-4560-AED2-8D481EA11FCA}"/>
            </a:ext>
          </a:extLst>
        </xdr:cNvPr>
        <xdr:cNvCxnSpPr/>
      </xdr:nvCxnSpPr>
      <xdr:spPr>
        <a:xfrm flipV="1">
          <a:off x="2908300" y="6157214"/>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A7BFBEDF-F638-48BE-84B1-EA73438F36D8}"/>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86770D6-6892-473F-B864-E05FC87D59EC}"/>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145415</xdr:rowOff>
    </xdr:from>
    <xdr:to>
      <xdr:col>15</xdr:col>
      <xdr:colOff>50800</xdr:colOff>
      <xdr:row>36</xdr:row>
      <xdr:rowOff>29591</xdr:rowOff>
    </xdr:to>
    <xdr:cxnSp macro="">
      <xdr:nvCxnSpPr>
        <xdr:cNvPr id="67" name="直線コネクタ 66">
          <a:extLst>
            <a:ext uri="{FF2B5EF4-FFF2-40B4-BE49-F238E27FC236}">
              <a16:creationId xmlns:a16="http://schemas.microsoft.com/office/drawing/2014/main" id="{6B206938-1977-4414-B1B7-DADBB52B0E18}"/>
            </a:ext>
          </a:extLst>
        </xdr:cNvPr>
        <xdr:cNvCxnSpPr/>
      </xdr:nvCxnSpPr>
      <xdr:spPr>
        <a:xfrm>
          <a:off x="2019300" y="6146165"/>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807C740F-37AD-45F2-86D5-15F4D44884C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36095827-7D91-4BB6-AD7F-A01EE3AD818A}"/>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93218</xdr:rowOff>
    </xdr:from>
    <xdr:to>
      <xdr:col>10</xdr:col>
      <xdr:colOff>114300</xdr:colOff>
      <xdr:row>35</xdr:row>
      <xdr:rowOff>145415</xdr:rowOff>
    </xdr:to>
    <xdr:cxnSp macro="">
      <xdr:nvCxnSpPr>
        <xdr:cNvPr id="70" name="直線コネクタ 69">
          <a:extLst>
            <a:ext uri="{FF2B5EF4-FFF2-40B4-BE49-F238E27FC236}">
              <a16:creationId xmlns:a16="http://schemas.microsoft.com/office/drawing/2014/main" id="{3DDAF652-15F8-4F5E-9FD1-11593DAF5551}"/>
            </a:ext>
          </a:extLst>
        </xdr:cNvPr>
        <xdr:cNvCxnSpPr/>
      </xdr:nvCxnSpPr>
      <xdr:spPr>
        <a:xfrm>
          <a:off x="1130300" y="6093968"/>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9892984F-5FA2-4551-998B-58FCA78D0E8A}"/>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819CD66B-4448-4FC8-818B-E5E0FD82B2DF}"/>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5D9D20C6-8913-43C6-8F38-6BE0FF7F0AB2}"/>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F7F252D3-76BF-4A08-A1BA-8B92C7F272B7}"/>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1BE3E75B-684B-40D6-9DA5-E0038F08120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8DDF09CB-25AC-4579-8C87-D3F97352B37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8326744-C260-4799-A3FB-825AF0E02B61}"/>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FD154848-708D-43D3-9243-466296088BB3}"/>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079C234-5115-4694-B2C3-496839AF4445}"/>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61087</xdr:rowOff>
    </xdr:from>
    <xdr:to>
      <xdr:col>24</xdr:col>
      <xdr:colOff>114300</xdr:colOff>
      <xdr:row>35</xdr:row>
      <xdr:rowOff>162687</xdr:rowOff>
    </xdr:to>
    <xdr:sp macro="" textlink="">
      <xdr:nvSpPr>
        <xdr:cNvPr id="80" name="楕円 79">
          <a:extLst>
            <a:ext uri="{FF2B5EF4-FFF2-40B4-BE49-F238E27FC236}">
              <a16:creationId xmlns:a16="http://schemas.microsoft.com/office/drawing/2014/main" id="{43443309-A6A6-4397-9EA7-2DF9C4CEE201}"/>
            </a:ext>
          </a:extLst>
        </xdr:cNvPr>
        <xdr:cNvSpPr/>
      </xdr:nvSpPr>
      <xdr:spPr>
        <a:xfrm>
          <a:off x="4584700" y="60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39514</xdr:rowOff>
    </xdr:from>
    <xdr:ext cx="469744" cy="259045"/>
    <xdr:sp macro="" textlink="">
      <xdr:nvSpPr>
        <xdr:cNvPr id="81" name="議会費該当値テキスト">
          <a:extLst>
            <a:ext uri="{FF2B5EF4-FFF2-40B4-BE49-F238E27FC236}">
              <a16:creationId xmlns:a16="http://schemas.microsoft.com/office/drawing/2014/main" id="{9E74B4AD-12D3-4C8A-9185-D5C514DFB346}"/>
            </a:ext>
          </a:extLst>
        </xdr:cNvPr>
        <xdr:cNvSpPr txBox="1"/>
      </xdr:nvSpPr>
      <xdr:spPr>
        <a:xfrm>
          <a:off x="4686300" y="604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105664</xdr:rowOff>
    </xdr:from>
    <xdr:to>
      <xdr:col>20</xdr:col>
      <xdr:colOff>38100</xdr:colOff>
      <xdr:row>36</xdr:row>
      <xdr:rowOff>35814</xdr:rowOff>
    </xdr:to>
    <xdr:sp macro="" textlink="">
      <xdr:nvSpPr>
        <xdr:cNvPr id="82" name="楕円 81">
          <a:extLst>
            <a:ext uri="{FF2B5EF4-FFF2-40B4-BE49-F238E27FC236}">
              <a16:creationId xmlns:a16="http://schemas.microsoft.com/office/drawing/2014/main" id="{E6E1A749-69B7-42CA-B551-BF9559C36E87}"/>
            </a:ext>
          </a:extLst>
        </xdr:cNvPr>
        <xdr:cNvSpPr/>
      </xdr:nvSpPr>
      <xdr:spPr>
        <a:xfrm>
          <a:off x="3746500" y="61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26941</xdr:rowOff>
    </xdr:from>
    <xdr:ext cx="469744" cy="259045"/>
    <xdr:sp macro="" textlink="">
      <xdr:nvSpPr>
        <xdr:cNvPr id="83" name="テキスト ボックス 82">
          <a:extLst>
            <a:ext uri="{FF2B5EF4-FFF2-40B4-BE49-F238E27FC236}">
              <a16:creationId xmlns:a16="http://schemas.microsoft.com/office/drawing/2014/main" id="{E668794D-B92E-4819-A669-DF8FE87F9417}"/>
            </a:ext>
          </a:extLst>
        </xdr:cNvPr>
        <xdr:cNvSpPr txBox="1"/>
      </xdr:nvSpPr>
      <xdr:spPr>
        <a:xfrm>
          <a:off x="3562428" y="61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150241</xdr:rowOff>
    </xdr:from>
    <xdr:to>
      <xdr:col>15</xdr:col>
      <xdr:colOff>101600</xdr:colOff>
      <xdr:row>36</xdr:row>
      <xdr:rowOff>80391</xdr:rowOff>
    </xdr:to>
    <xdr:sp macro="" textlink="">
      <xdr:nvSpPr>
        <xdr:cNvPr id="84" name="楕円 83">
          <a:extLst>
            <a:ext uri="{FF2B5EF4-FFF2-40B4-BE49-F238E27FC236}">
              <a16:creationId xmlns:a16="http://schemas.microsoft.com/office/drawing/2014/main" id="{FFCEC9AA-143A-4B63-AF14-2C1752DB6C66}"/>
            </a:ext>
          </a:extLst>
        </xdr:cNvPr>
        <xdr:cNvSpPr/>
      </xdr:nvSpPr>
      <xdr:spPr>
        <a:xfrm>
          <a:off x="2857500" y="61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71518</xdr:rowOff>
    </xdr:from>
    <xdr:ext cx="469744" cy="259045"/>
    <xdr:sp macro="" textlink="">
      <xdr:nvSpPr>
        <xdr:cNvPr id="85" name="テキスト ボックス 84">
          <a:extLst>
            <a:ext uri="{FF2B5EF4-FFF2-40B4-BE49-F238E27FC236}">
              <a16:creationId xmlns:a16="http://schemas.microsoft.com/office/drawing/2014/main" id="{46BF148D-E20F-42CB-BE11-1FE05EEBC817}"/>
            </a:ext>
          </a:extLst>
        </xdr:cNvPr>
        <xdr:cNvSpPr txBox="1"/>
      </xdr:nvSpPr>
      <xdr:spPr>
        <a:xfrm>
          <a:off x="2673428" y="62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94615</xdr:rowOff>
    </xdr:from>
    <xdr:to>
      <xdr:col>10</xdr:col>
      <xdr:colOff>165100</xdr:colOff>
      <xdr:row>36</xdr:row>
      <xdr:rowOff>24765</xdr:rowOff>
    </xdr:to>
    <xdr:sp macro="" textlink="">
      <xdr:nvSpPr>
        <xdr:cNvPr id="86" name="楕円 85">
          <a:extLst>
            <a:ext uri="{FF2B5EF4-FFF2-40B4-BE49-F238E27FC236}">
              <a16:creationId xmlns:a16="http://schemas.microsoft.com/office/drawing/2014/main" id="{4898CB08-FA72-4E26-9B7D-6D10C72A7AB6}"/>
            </a:ext>
          </a:extLst>
        </xdr:cNvPr>
        <xdr:cNvSpPr/>
      </xdr:nvSpPr>
      <xdr:spPr>
        <a:xfrm>
          <a:off x="19685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15892</xdr:rowOff>
    </xdr:from>
    <xdr:ext cx="469744" cy="259045"/>
    <xdr:sp macro="" textlink="">
      <xdr:nvSpPr>
        <xdr:cNvPr id="87" name="テキスト ボックス 86">
          <a:extLst>
            <a:ext uri="{FF2B5EF4-FFF2-40B4-BE49-F238E27FC236}">
              <a16:creationId xmlns:a16="http://schemas.microsoft.com/office/drawing/2014/main" id="{E0B7BC24-207C-4045-9CB0-436D75C5CA59}"/>
            </a:ext>
          </a:extLst>
        </xdr:cNvPr>
        <xdr:cNvSpPr txBox="1"/>
      </xdr:nvSpPr>
      <xdr:spPr>
        <a:xfrm>
          <a:off x="1784428" y="618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88" name="楕円 87">
          <a:extLst>
            <a:ext uri="{FF2B5EF4-FFF2-40B4-BE49-F238E27FC236}">
              <a16:creationId xmlns:a16="http://schemas.microsoft.com/office/drawing/2014/main" id="{9BF07529-5E81-40A5-861F-8433E2C302FE}"/>
            </a:ext>
          </a:extLst>
        </xdr:cNvPr>
        <xdr:cNvSpPr/>
      </xdr:nvSpPr>
      <xdr:spPr>
        <a:xfrm>
          <a:off x="10795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135145</xdr:rowOff>
    </xdr:from>
    <xdr:ext cx="469744" cy="259045"/>
    <xdr:sp macro="" textlink="">
      <xdr:nvSpPr>
        <xdr:cNvPr id="89" name="テキスト ボックス 88">
          <a:extLst>
            <a:ext uri="{FF2B5EF4-FFF2-40B4-BE49-F238E27FC236}">
              <a16:creationId xmlns:a16="http://schemas.microsoft.com/office/drawing/2014/main" id="{C986DCE3-0120-4FA2-87CA-7F634B4FEF2E}"/>
            </a:ext>
          </a:extLst>
        </xdr:cNvPr>
        <xdr:cNvSpPr txBox="1"/>
      </xdr:nvSpPr>
      <xdr:spPr>
        <a:xfrm>
          <a:off x="895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CAF815C4-67B8-411F-94C6-19C369C4F549}"/>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37474421-F257-4688-8A3E-3AA343935969}"/>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61F5C556-F7F8-433C-B6FE-17A7619EE243}"/>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9E9CA5EC-AFC2-4D76-B883-471E5DF82F5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7BDFC37B-7A52-40DE-9112-E1E2F0585E4E}"/>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DD77FD1F-B333-4ECC-A246-45487CB03126}"/>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F15A06D3-BA28-46D8-8214-767869C7F13C}"/>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B77110FB-9729-405B-A0B2-83F678C3BCFA}"/>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572098B9-2CFB-4932-8919-1F1A9F6F7CB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87FE719F-8414-409D-A71D-FB050F9CD95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8A0DEDE0-E6C5-4E63-A925-223F8C9751EE}"/>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76DFFBB8-673B-4C79-BF30-B4119E8BF3FB}"/>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E310B34C-D8A8-4C09-B0B5-2750CF0B686F}"/>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B08AC0D1-5E4E-42FB-9537-6E1A3C143BB8}"/>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EA3AC34F-F456-48E9-9C65-1D5BF6CC27F7}"/>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30518094-518C-4962-B1C4-15A1F59197BA}"/>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600896F8-119C-407A-91E3-0DDE63398F07}"/>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33DE072-E740-4646-8342-E2B8C45CDEC8}"/>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E94FF725-B418-48A2-B848-07DBF8AAFE57}"/>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A6A10144-1DFE-4FEE-AE67-9F2E06C11CCB}"/>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4561FE94-6701-4FE1-A867-348B455091F7}"/>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DB1BB6DB-4633-4DCB-90B2-BC16323AA951}"/>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CB14531E-1238-4642-B327-6612957658E6}"/>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DE5B797D-7E99-4A77-B199-CD65ED82401F}"/>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6E09858E-B5FF-4C24-8755-946B8290484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2C6B99FA-C0E0-42AE-9ACD-5A3390BBB4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ED044328-B482-488E-AEAC-309D6AECF0CC}"/>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7055D821-4837-44F3-810E-EEF6075568FB}"/>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BE47AE41-CB41-40B0-8348-8D8796C5228D}"/>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CD7D2868-C317-40B3-8952-03BA27D4A663}"/>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126519</xdr:rowOff>
    </xdr:from>
    <xdr:to>
      <xdr:col>24</xdr:col>
      <xdr:colOff>63500</xdr:colOff>
      <xdr:row>58</xdr:row>
      <xdr:rowOff>140337</xdr:rowOff>
    </xdr:to>
    <xdr:cxnSp macro="">
      <xdr:nvCxnSpPr>
        <xdr:cNvPr id="120" name="直線コネクタ 119">
          <a:extLst>
            <a:ext uri="{FF2B5EF4-FFF2-40B4-BE49-F238E27FC236}">
              <a16:creationId xmlns:a16="http://schemas.microsoft.com/office/drawing/2014/main" id="{1B733E23-4176-4269-99F8-63CEE45F0285}"/>
            </a:ext>
          </a:extLst>
        </xdr:cNvPr>
        <xdr:cNvCxnSpPr/>
      </xdr:nvCxnSpPr>
      <xdr:spPr>
        <a:xfrm flipV="1">
          <a:off x="3797300" y="10070619"/>
          <a:ext cx="838200" cy="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18C5CBE7-02DC-4F23-9130-6FECAD5D95E9}"/>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94632FB9-5412-431D-AD43-5834E837292D}"/>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132169</xdr:rowOff>
    </xdr:from>
    <xdr:to>
      <xdr:col>19</xdr:col>
      <xdr:colOff>177800</xdr:colOff>
      <xdr:row>58</xdr:row>
      <xdr:rowOff>140337</xdr:rowOff>
    </xdr:to>
    <xdr:cxnSp macro="">
      <xdr:nvCxnSpPr>
        <xdr:cNvPr id="123" name="直線コネクタ 122">
          <a:extLst>
            <a:ext uri="{FF2B5EF4-FFF2-40B4-BE49-F238E27FC236}">
              <a16:creationId xmlns:a16="http://schemas.microsoft.com/office/drawing/2014/main" id="{B2D1E06C-1678-43ED-B1D9-63049743F2B2}"/>
            </a:ext>
          </a:extLst>
        </xdr:cNvPr>
        <xdr:cNvCxnSpPr/>
      </xdr:nvCxnSpPr>
      <xdr:spPr>
        <a:xfrm>
          <a:off x="2908300" y="10076269"/>
          <a:ext cx="889000" cy="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E38112BE-F649-4B6C-8CBB-03799044BC98}"/>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F1E79E54-20E6-4009-916F-3D0FDCFDFDB3}"/>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128129</xdr:rowOff>
    </xdr:from>
    <xdr:to>
      <xdr:col>15</xdr:col>
      <xdr:colOff>50800</xdr:colOff>
      <xdr:row>58</xdr:row>
      <xdr:rowOff>132169</xdr:rowOff>
    </xdr:to>
    <xdr:cxnSp macro="">
      <xdr:nvCxnSpPr>
        <xdr:cNvPr id="126" name="直線コネクタ 125">
          <a:extLst>
            <a:ext uri="{FF2B5EF4-FFF2-40B4-BE49-F238E27FC236}">
              <a16:creationId xmlns:a16="http://schemas.microsoft.com/office/drawing/2014/main" id="{E753DB1F-9FD6-47E5-83F9-4CD8F4977998}"/>
            </a:ext>
          </a:extLst>
        </xdr:cNvPr>
        <xdr:cNvCxnSpPr/>
      </xdr:nvCxnSpPr>
      <xdr:spPr>
        <a:xfrm>
          <a:off x="2019300" y="9557879"/>
          <a:ext cx="889000" cy="51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74754D48-C299-46B2-92D6-35A7D7C7B894}"/>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4D95A758-0D85-451D-96DE-A0719360A2F8}"/>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128129</xdr:rowOff>
    </xdr:from>
    <xdr:to>
      <xdr:col>10</xdr:col>
      <xdr:colOff>114300</xdr:colOff>
      <xdr:row>58</xdr:row>
      <xdr:rowOff>135683</xdr:rowOff>
    </xdr:to>
    <xdr:cxnSp macro="">
      <xdr:nvCxnSpPr>
        <xdr:cNvPr id="129" name="直線コネクタ 128">
          <a:extLst>
            <a:ext uri="{FF2B5EF4-FFF2-40B4-BE49-F238E27FC236}">
              <a16:creationId xmlns:a16="http://schemas.microsoft.com/office/drawing/2014/main" id="{09BAE10B-0F33-4C78-B4F8-B5997746E1AD}"/>
            </a:ext>
          </a:extLst>
        </xdr:cNvPr>
        <xdr:cNvCxnSpPr/>
      </xdr:nvCxnSpPr>
      <xdr:spPr>
        <a:xfrm flipV="1">
          <a:off x="1130300" y="9557879"/>
          <a:ext cx="889000" cy="52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6B1C945F-B637-4201-BFFF-089C7534D06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F20B52E7-457B-4018-94F3-BD2935753FDF}"/>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621C6CA-17C4-4651-8117-9A69475ABF8E}"/>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E15CB365-C044-43D5-ABB4-CEDEBA429E92}"/>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C1C05E19-8F1D-4766-8755-6ADF7CCEE35A}"/>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660AAC9A-2E09-41BC-B69D-6BCFCAD69C6F}"/>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4869956E-00A6-4B5B-8449-12472C4F0D27}"/>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4AA2AF77-05E8-48F9-B895-3D62E1EC638D}"/>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E90033F9-562D-45B1-BF69-8750FFB330F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75719</xdr:rowOff>
    </xdr:from>
    <xdr:to>
      <xdr:col>24</xdr:col>
      <xdr:colOff>114300</xdr:colOff>
      <xdr:row>59</xdr:row>
      <xdr:rowOff>5869</xdr:rowOff>
    </xdr:to>
    <xdr:sp macro="" textlink="">
      <xdr:nvSpPr>
        <xdr:cNvPr id="139" name="楕円 138">
          <a:extLst>
            <a:ext uri="{FF2B5EF4-FFF2-40B4-BE49-F238E27FC236}">
              <a16:creationId xmlns:a16="http://schemas.microsoft.com/office/drawing/2014/main" id="{7B569046-BC0A-4CEC-8FCD-A2F1471318CB}"/>
            </a:ext>
          </a:extLst>
        </xdr:cNvPr>
        <xdr:cNvSpPr/>
      </xdr:nvSpPr>
      <xdr:spPr>
        <a:xfrm>
          <a:off x="4584700" y="1001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162096</xdr:rowOff>
    </xdr:from>
    <xdr:ext cx="534377" cy="259045"/>
    <xdr:sp macro="" textlink="">
      <xdr:nvSpPr>
        <xdr:cNvPr id="140" name="総務費該当値テキスト">
          <a:extLst>
            <a:ext uri="{FF2B5EF4-FFF2-40B4-BE49-F238E27FC236}">
              <a16:creationId xmlns:a16="http://schemas.microsoft.com/office/drawing/2014/main" id="{1FB5C18D-F0B2-4651-BD21-B79276CC5B3C}"/>
            </a:ext>
          </a:extLst>
        </xdr:cNvPr>
        <xdr:cNvSpPr txBox="1"/>
      </xdr:nvSpPr>
      <xdr:spPr>
        <a:xfrm>
          <a:off x="4686300" y="99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89537</xdr:rowOff>
    </xdr:from>
    <xdr:to>
      <xdr:col>20</xdr:col>
      <xdr:colOff>38100</xdr:colOff>
      <xdr:row>59</xdr:row>
      <xdr:rowOff>19687</xdr:rowOff>
    </xdr:to>
    <xdr:sp macro="" textlink="">
      <xdr:nvSpPr>
        <xdr:cNvPr id="141" name="楕円 140">
          <a:extLst>
            <a:ext uri="{FF2B5EF4-FFF2-40B4-BE49-F238E27FC236}">
              <a16:creationId xmlns:a16="http://schemas.microsoft.com/office/drawing/2014/main" id="{AC040B6A-B739-4408-94D2-667EA496CDBE}"/>
            </a:ext>
          </a:extLst>
        </xdr:cNvPr>
        <xdr:cNvSpPr/>
      </xdr:nvSpPr>
      <xdr:spPr>
        <a:xfrm>
          <a:off x="3746500" y="1003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10814</xdr:rowOff>
    </xdr:from>
    <xdr:ext cx="534377" cy="259045"/>
    <xdr:sp macro="" textlink="">
      <xdr:nvSpPr>
        <xdr:cNvPr id="142" name="テキスト ボックス 141">
          <a:extLst>
            <a:ext uri="{FF2B5EF4-FFF2-40B4-BE49-F238E27FC236}">
              <a16:creationId xmlns:a16="http://schemas.microsoft.com/office/drawing/2014/main" id="{9CD8992B-1D02-4799-8DB7-4FEA6491B9D5}"/>
            </a:ext>
          </a:extLst>
        </xdr:cNvPr>
        <xdr:cNvSpPr txBox="1"/>
      </xdr:nvSpPr>
      <xdr:spPr>
        <a:xfrm>
          <a:off x="3530111" y="101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81369</xdr:rowOff>
    </xdr:from>
    <xdr:to>
      <xdr:col>15</xdr:col>
      <xdr:colOff>101600</xdr:colOff>
      <xdr:row>59</xdr:row>
      <xdr:rowOff>11519</xdr:rowOff>
    </xdr:to>
    <xdr:sp macro="" textlink="">
      <xdr:nvSpPr>
        <xdr:cNvPr id="143" name="楕円 142">
          <a:extLst>
            <a:ext uri="{FF2B5EF4-FFF2-40B4-BE49-F238E27FC236}">
              <a16:creationId xmlns:a16="http://schemas.microsoft.com/office/drawing/2014/main" id="{B84133B4-5B44-41D9-86A1-356C1759F938}"/>
            </a:ext>
          </a:extLst>
        </xdr:cNvPr>
        <xdr:cNvSpPr/>
      </xdr:nvSpPr>
      <xdr:spPr>
        <a:xfrm>
          <a:off x="2857500" y="100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2646</xdr:rowOff>
    </xdr:from>
    <xdr:ext cx="534377" cy="259045"/>
    <xdr:sp macro="" textlink="">
      <xdr:nvSpPr>
        <xdr:cNvPr id="144" name="テキスト ボックス 143">
          <a:extLst>
            <a:ext uri="{FF2B5EF4-FFF2-40B4-BE49-F238E27FC236}">
              <a16:creationId xmlns:a16="http://schemas.microsoft.com/office/drawing/2014/main" id="{C2926098-5105-4F97-B81A-CB055C7BF884}"/>
            </a:ext>
          </a:extLst>
        </xdr:cNvPr>
        <xdr:cNvSpPr txBox="1"/>
      </xdr:nvSpPr>
      <xdr:spPr>
        <a:xfrm>
          <a:off x="2641111" y="101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77329</xdr:rowOff>
    </xdr:from>
    <xdr:to>
      <xdr:col>10</xdr:col>
      <xdr:colOff>165100</xdr:colOff>
      <xdr:row>56</xdr:row>
      <xdr:rowOff>7479</xdr:rowOff>
    </xdr:to>
    <xdr:sp macro="" textlink="">
      <xdr:nvSpPr>
        <xdr:cNvPr id="145" name="楕円 144">
          <a:extLst>
            <a:ext uri="{FF2B5EF4-FFF2-40B4-BE49-F238E27FC236}">
              <a16:creationId xmlns:a16="http://schemas.microsoft.com/office/drawing/2014/main" id="{883EDF62-51F1-4C1F-BBF0-4A5E9CE419CD}"/>
            </a:ext>
          </a:extLst>
        </xdr:cNvPr>
        <xdr:cNvSpPr/>
      </xdr:nvSpPr>
      <xdr:spPr>
        <a:xfrm>
          <a:off x="1968500" y="95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24006</xdr:rowOff>
    </xdr:from>
    <xdr:ext cx="599010" cy="259045"/>
    <xdr:sp macro="" textlink="">
      <xdr:nvSpPr>
        <xdr:cNvPr id="146" name="テキスト ボックス 145">
          <a:extLst>
            <a:ext uri="{FF2B5EF4-FFF2-40B4-BE49-F238E27FC236}">
              <a16:creationId xmlns:a16="http://schemas.microsoft.com/office/drawing/2014/main" id="{139657EE-5914-4609-99C0-7EDBF79BFC3B}"/>
            </a:ext>
          </a:extLst>
        </xdr:cNvPr>
        <xdr:cNvSpPr txBox="1"/>
      </xdr:nvSpPr>
      <xdr:spPr>
        <a:xfrm>
          <a:off x="1719795" y="928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84883</xdr:rowOff>
    </xdr:from>
    <xdr:to>
      <xdr:col>6</xdr:col>
      <xdr:colOff>38100</xdr:colOff>
      <xdr:row>59</xdr:row>
      <xdr:rowOff>15033</xdr:rowOff>
    </xdr:to>
    <xdr:sp macro="" textlink="">
      <xdr:nvSpPr>
        <xdr:cNvPr id="147" name="楕円 146">
          <a:extLst>
            <a:ext uri="{FF2B5EF4-FFF2-40B4-BE49-F238E27FC236}">
              <a16:creationId xmlns:a16="http://schemas.microsoft.com/office/drawing/2014/main" id="{919B7160-2A56-4758-AFD1-84D77080F08A}"/>
            </a:ext>
          </a:extLst>
        </xdr:cNvPr>
        <xdr:cNvSpPr/>
      </xdr:nvSpPr>
      <xdr:spPr>
        <a:xfrm>
          <a:off x="1079500" y="1002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6160</xdr:rowOff>
    </xdr:from>
    <xdr:ext cx="534377" cy="259045"/>
    <xdr:sp macro="" textlink="">
      <xdr:nvSpPr>
        <xdr:cNvPr id="148" name="テキスト ボックス 147">
          <a:extLst>
            <a:ext uri="{FF2B5EF4-FFF2-40B4-BE49-F238E27FC236}">
              <a16:creationId xmlns:a16="http://schemas.microsoft.com/office/drawing/2014/main" id="{74047C73-F4F4-4304-848E-5EEDE592D963}"/>
            </a:ext>
          </a:extLst>
        </xdr:cNvPr>
        <xdr:cNvSpPr txBox="1"/>
      </xdr:nvSpPr>
      <xdr:spPr>
        <a:xfrm>
          <a:off x="863111" y="101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1E5DBA75-5D21-42A6-917F-107CC032F821}"/>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82B3DD31-70A5-4D60-BCD5-21E6D712FA04}"/>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152B5BB4-8F7B-41D3-8D5E-02A608D648C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9CC2EDD4-ACE4-4E81-AE0E-C26B8231BABD}"/>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8D29EC64-9BCE-464B-A02F-898DFBE3DC2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EC6FC4FD-EB12-491D-83D0-2580D8D528F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6A7C08DD-31C5-410C-B626-9292AA6AE56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39A8FF02-C1C3-4807-A6F4-BDBA12E71E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A78510F7-752B-483E-907C-6B684AE088A5}"/>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E73568F3-D4CB-4A90-B1D0-8058FEF84F67}"/>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EF4CDEFC-D0D5-4694-B734-3FF7B6AD1A46}"/>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C88ED138-6441-4AFE-B62D-B8FCF189E238}"/>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C8067B4A-4518-4EF7-B6FD-A5FF8E377ED9}"/>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B3ABB952-A975-4CF9-AB44-A7A3EF9ABBBD}"/>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D46CFF56-6DE5-44D6-8FDA-53D3E798D84A}"/>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166C71B9-3D88-4D08-A26D-E212143C6144}"/>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2D5EBD5E-70D4-400C-9659-08CB1288FC7B}"/>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7D3A601F-9D77-45B9-A722-7EF23067A7A2}"/>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D69FFB06-BEC1-4D9E-9045-F47CB614CE6C}"/>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34352B5F-E13B-4464-8817-D41D25F32B31}"/>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C3532F8-7F4D-42BC-A716-B1DA99DF42D5}"/>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F2FF370B-0CBB-4695-A59D-8E8EBFF674C5}"/>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CF0DA192-F135-4ED6-A85F-73805CAC5F04}"/>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B1C68D85-25BE-4522-BB19-5EB4258E154F}"/>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D0006462-58DB-4CCF-BDE7-E222E1F816AC}"/>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A47D5D81-ABA8-4CE3-B1BE-2FDA0BA354A8}"/>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5A5BA9C3-FBDD-43E7-93C6-0A023D07962B}"/>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36ADBBB-3BE3-48C7-A34B-4E36DD6FBEB4}"/>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AB04504D-F95F-4937-B637-A81E0007616D}"/>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115399</xdr:rowOff>
    </xdr:from>
    <xdr:to>
      <xdr:col>24</xdr:col>
      <xdr:colOff>63500</xdr:colOff>
      <xdr:row>76</xdr:row>
      <xdr:rowOff>168427</xdr:rowOff>
    </xdr:to>
    <xdr:cxnSp macro="">
      <xdr:nvCxnSpPr>
        <xdr:cNvPr id="178" name="直線コネクタ 177">
          <a:extLst>
            <a:ext uri="{FF2B5EF4-FFF2-40B4-BE49-F238E27FC236}">
              <a16:creationId xmlns:a16="http://schemas.microsoft.com/office/drawing/2014/main" id="{05EF047E-77DD-4214-A2EF-66AAA5E96AA0}"/>
            </a:ext>
          </a:extLst>
        </xdr:cNvPr>
        <xdr:cNvCxnSpPr/>
      </xdr:nvCxnSpPr>
      <xdr:spPr>
        <a:xfrm flipV="1">
          <a:off x="3797300" y="13145599"/>
          <a:ext cx="838200" cy="5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1A52279-FEA8-4AE4-B95D-EF878596FACF}"/>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382C6B4-0A8B-4E6C-9F9F-4CF19B6380DD}"/>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52223</xdr:rowOff>
    </xdr:from>
    <xdr:to>
      <xdr:col>19</xdr:col>
      <xdr:colOff>177800</xdr:colOff>
      <xdr:row>76</xdr:row>
      <xdr:rowOff>168427</xdr:rowOff>
    </xdr:to>
    <xdr:cxnSp macro="">
      <xdr:nvCxnSpPr>
        <xdr:cNvPr id="181" name="直線コネクタ 180">
          <a:extLst>
            <a:ext uri="{FF2B5EF4-FFF2-40B4-BE49-F238E27FC236}">
              <a16:creationId xmlns:a16="http://schemas.microsoft.com/office/drawing/2014/main" id="{8DBE337B-13BF-480D-88B0-0BA784421BBD}"/>
            </a:ext>
          </a:extLst>
        </xdr:cNvPr>
        <xdr:cNvCxnSpPr/>
      </xdr:nvCxnSpPr>
      <xdr:spPr>
        <a:xfrm>
          <a:off x="2908300" y="13082423"/>
          <a:ext cx="889000" cy="1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E95F6E4E-82C0-4F6F-8C3D-734F25CEA3D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5722A254-FF38-49B1-AF74-4E507B4A2D85}"/>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52223</xdr:rowOff>
    </xdr:from>
    <xdr:to>
      <xdr:col>15</xdr:col>
      <xdr:colOff>50800</xdr:colOff>
      <xdr:row>77</xdr:row>
      <xdr:rowOff>78122</xdr:rowOff>
    </xdr:to>
    <xdr:cxnSp macro="">
      <xdr:nvCxnSpPr>
        <xdr:cNvPr id="184" name="直線コネクタ 183">
          <a:extLst>
            <a:ext uri="{FF2B5EF4-FFF2-40B4-BE49-F238E27FC236}">
              <a16:creationId xmlns:a16="http://schemas.microsoft.com/office/drawing/2014/main" id="{716F16BB-4E85-4BBF-9541-F4C2960C5E9D}"/>
            </a:ext>
          </a:extLst>
        </xdr:cNvPr>
        <xdr:cNvCxnSpPr/>
      </xdr:nvCxnSpPr>
      <xdr:spPr>
        <a:xfrm flipV="1">
          <a:off x="2019300" y="13082423"/>
          <a:ext cx="889000" cy="19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F98495DC-47DC-4E93-AD46-7E03B275EC4A}"/>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2CCBD580-9415-4F7F-964B-5EA5127848FB}"/>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78122</xdr:rowOff>
    </xdr:from>
    <xdr:to>
      <xdr:col>10</xdr:col>
      <xdr:colOff>114300</xdr:colOff>
      <xdr:row>78</xdr:row>
      <xdr:rowOff>31305</xdr:rowOff>
    </xdr:to>
    <xdr:cxnSp macro="">
      <xdr:nvCxnSpPr>
        <xdr:cNvPr id="187" name="直線コネクタ 186">
          <a:extLst>
            <a:ext uri="{FF2B5EF4-FFF2-40B4-BE49-F238E27FC236}">
              <a16:creationId xmlns:a16="http://schemas.microsoft.com/office/drawing/2014/main" id="{2E0CFB20-CF6B-45FF-9B96-43BBA7115E44}"/>
            </a:ext>
          </a:extLst>
        </xdr:cNvPr>
        <xdr:cNvCxnSpPr/>
      </xdr:nvCxnSpPr>
      <xdr:spPr>
        <a:xfrm flipV="1">
          <a:off x="1130300" y="13279772"/>
          <a:ext cx="889000" cy="12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C965906E-7161-4428-9EB3-52F307620185}"/>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99FF5A00-F16A-45B1-8BD6-C1CDCDA1FC4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C7292EC6-4BB7-4D11-B9B3-4CA35BE3DDC2}"/>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47A8BD3E-88B8-4602-A1D9-EB04ED62E499}"/>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8A61590-D227-4AD9-B21F-4EDD16EB9867}"/>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B5C0079E-A277-4133-8E5C-1F7FB6BEFFA4}"/>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3844750E-9894-460E-9F45-4A545339234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A4E4E706-0C44-4550-BCB4-7287281F389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F16078CF-9A7F-427F-86EB-BC700A3C8DC6}"/>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64599</xdr:rowOff>
    </xdr:from>
    <xdr:to>
      <xdr:col>24</xdr:col>
      <xdr:colOff>114300</xdr:colOff>
      <xdr:row>76</xdr:row>
      <xdr:rowOff>166199</xdr:rowOff>
    </xdr:to>
    <xdr:sp macro="" textlink="">
      <xdr:nvSpPr>
        <xdr:cNvPr id="197" name="楕円 196">
          <a:extLst>
            <a:ext uri="{FF2B5EF4-FFF2-40B4-BE49-F238E27FC236}">
              <a16:creationId xmlns:a16="http://schemas.microsoft.com/office/drawing/2014/main" id="{5E48A7A6-BCDF-4A16-BFF4-81BDBC337F1B}"/>
            </a:ext>
          </a:extLst>
        </xdr:cNvPr>
        <xdr:cNvSpPr/>
      </xdr:nvSpPr>
      <xdr:spPr>
        <a:xfrm>
          <a:off x="4584700" y="130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43026</xdr:rowOff>
    </xdr:from>
    <xdr:ext cx="599010" cy="259045"/>
    <xdr:sp macro="" textlink="">
      <xdr:nvSpPr>
        <xdr:cNvPr id="198" name="民生費該当値テキスト">
          <a:extLst>
            <a:ext uri="{FF2B5EF4-FFF2-40B4-BE49-F238E27FC236}">
              <a16:creationId xmlns:a16="http://schemas.microsoft.com/office/drawing/2014/main" id="{032F2422-2F6E-4AEA-A4B1-81D90B90E6D6}"/>
            </a:ext>
          </a:extLst>
        </xdr:cNvPr>
        <xdr:cNvSpPr txBox="1"/>
      </xdr:nvSpPr>
      <xdr:spPr>
        <a:xfrm>
          <a:off x="4686300" y="1307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117627</xdr:rowOff>
    </xdr:from>
    <xdr:to>
      <xdr:col>20</xdr:col>
      <xdr:colOff>38100</xdr:colOff>
      <xdr:row>77</xdr:row>
      <xdr:rowOff>47777</xdr:rowOff>
    </xdr:to>
    <xdr:sp macro="" textlink="">
      <xdr:nvSpPr>
        <xdr:cNvPr id="199" name="楕円 198">
          <a:extLst>
            <a:ext uri="{FF2B5EF4-FFF2-40B4-BE49-F238E27FC236}">
              <a16:creationId xmlns:a16="http://schemas.microsoft.com/office/drawing/2014/main" id="{6742134A-5BB2-45FF-9546-4DC497810538}"/>
            </a:ext>
          </a:extLst>
        </xdr:cNvPr>
        <xdr:cNvSpPr/>
      </xdr:nvSpPr>
      <xdr:spPr>
        <a:xfrm>
          <a:off x="3746500" y="131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38904</xdr:rowOff>
    </xdr:from>
    <xdr:ext cx="599010" cy="259045"/>
    <xdr:sp macro="" textlink="">
      <xdr:nvSpPr>
        <xdr:cNvPr id="200" name="テキスト ボックス 199">
          <a:extLst>
            <a:ext uri="{FF2B5EF4-FFF2-40B4-BE49-F238E27FC236}">
              <a16:creationId xmlns:a16="http://schemas.microsoft.com/office/drawing/2014/main" id="{7735D746-50A8-4C12-B813-0F595B73E733}"/>
            </a:ext>
          </a:extLst>
        </xdr:cNvPr>
        <xdr:cNvSpPr txBox="1"/>
      </xdr:nvSpPr>
      <xdr:spPr>
        <a:xfrm>
          <a:off x="3497795" y="1324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1423</xdr:rowOff>
    </xdr:from>
    <xdr:to>
      <xdr:col>15</xdr:col>
      <xdr:colOff>101600</xdr:colOff>
      <xdr:row>76</xdr:row>
      <xdr:rowOff>103023</xdr:rowOff>
    </xdr:to>
    <xdr:sp macro="" textlink="">
      <xdr:nvSpPr>
        <xdr:cNvPr id="201" name="楕円 200">
          <a:extLst>
            <a:ext uri="{FF2B5EF4-FFF2-40B4-BE49-F238E27FC236}">
              <a16:creationId xmlns:a16="http://schemas.microsoft.com/office/drawing/2014/main" id="{61D87135-F32A-45CB-986B-EC3A619F6D04}"/>
            </a:ext>
          </a:extLst>
        </xdr:cNvPr>
        <xdr:cNvSpPr/>
      </xdr:nvSpPr>
      <xdr:spPr>
        <a:xfrm>
          <a:off x="2857500" y="130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119549</xdr:rowOff>
    </xdr:from>
    <xdr:ext cx="599010" cy="259045"/>
    <xdr:sp macro="" textlink="">
      <xdr:nvSpPr>
        <xdr:cNvPr id="202" name="テキスト ボックス 201">
          <a:extLst>
            <a:ext uri="{FF2B5EF4-FFF2-40B4-BE49-F238E27FC236}">
              <a16:creationId xmlns:a16="http://schemas.microsoft.com/office/drawing/2014/main" id="{D0AC586F-FABA-42DA-8A73-0C6B194D105C}"/>
            </a:ext>
          </a:extLst>
        </xdr:cNvPr>
        <xdr:cNvSpPr txBox="1"/>
      </xdr:nvSpPr>
      <xdr:spPr>
        <a:xfrm>
          <a:off x="2608795" y="1280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27322</xdr:rowOff>
    </xdr:from>
    <xdr:to>
      <xdr:col>10</xdr:col>
      <xdr:colOff>165100</xdr:colOff>
      <xdr:row>77</xdr:row>
      <xdr:rowOff>128922</xdr:rowOff>
    </xdr:to>
    <xdr:sp macro="" textlink="">
      <xdr:nvSpPr>
        <xdr:cNvPr id="203" name="楕円 202">
          <a:extLst>
            <a:ext uri="{FF2B5EF4-FFF2-40B4-BE49-F238E27FC236}">
              <a16:creationId xmlns:a16="http://schemas.microsoft.com/office/drawing/2014/main" id="{F1597049-C220-471F-9176-D501905BE85B}"/>
            </a:ext>
          </a:extLst>
        </xdr:cNvPr>
        <xdr:cNvSpPr/>
      </xdr:nvSpPr>
      <xdr:spPr>
        <a:xfrm>
          <a:off x="1968500" y="132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145449</xdr:rowOff>
    </xdr:from>
    <xdr:ext cx="599010" cy="259045"/>
    <xdr:sp macro="" textlink="">
      <xdr:nvSpPr>
        <xdr:cNvPr id="204" name="テキスト ボックス 203">
          <a:extLst>
            <a:ext uri="{FF2B5EF4-FFF2-40B4-BE49-F238E27FC236}">
              <a16:creationId xmlns:a16="http://schemas.microsoft.com/office/drawing/2014/main" id="{04940FD9-C921-4DCE-8628-424B966122D6}"/>
            </a:ext>
          </a:extLst>
        </xdr:cNvPr>
        <xdr:cNvSpPr txBox="1"/>
      </xdr:nvSpPr>
      <xdr:spPr>
        <a:xfrm>
          <a:off x="1719795" y="1300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151955</xdr:rowOff>
    </xdr:from>
    <xdr:to>
      <xdr:col>6</xdr:col>
      <xdr:colOff>38100</xdr:colOff>
      <xdr:row>78</xdr:row>
      <xdr:rowOff>82105</xdr:rowOff>
    </xdr:to>
    <xdr:sp macro="" textlink="">
      <xdr:nvSpPr>
        <xdr:cNvPr id="205" name="楕円 204">
          <a:extLst>
            <a:ext uri="{FF2B5EF4-FFF2-40B4-BE49-F238E27FC236}">
              <a16:creationId xmlns:a16="http://schemas.microsoft.com/office/drawing/2014/main" id="{ABBB5B18-EFBA-4AEA-909A-C7C52BF588B0}"/>
            </a:ext>
          </a:extLst>
        </xdr:cNvPr>
        <xdr:cNvSpPr/>
      </xdr:nvSpPr>
      <xdr:spPr>
        <a:xfrm>
          <a:off x="1079500" y="133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73232</xdr:rowOff>
    </xdr:from>
    <xdr:ext cx="599010" cy="259045"/>
    <xdr:sp macro="" textlink="">
      <xdr:nvSpPr>
        <xdr:cNvPr id="206" name="テキスト ボックス 205">
          <a:extLst>
            <a:ext uri="{FF2B5EF4-FFF2-40B4-BE49-F238E27FC236}">
              <a16:creationId xmlns:a16="http://schemas.microsoft.com/office/drawing/2014/main" id="{E39711B7-1F02-4213-9D07-EAEDE5EE47E0}"/>
            </a:ext>
          </a:extLst>
        </xdr:cNvPr>
        <xdr:cNvSpPr txBox="1"/>
      </xdr:nvSpPr>
      <xdr:spPr>
        <a:xfrm>
          <a:off x="830795" y="1344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A22AEB92-ECC5-4DDF-A8EA-E82393ED3F6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D6AD88B2-ED75-4223-AD25-3DEB3FB5E7D6}"/>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947CE559-BEE7-45E2-ADC1-FDCA0F371845}"/>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8DF8D821-595C-49D3-A54D-F2B6342D7F9C}"/>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C56DF2EF-5646-46DD-9ACC-7EE819D2978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99D5F17D-1C1E-4992-9F41-D56E115DE882}"/>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78A39BD2-3434-4D9D-A7FB-C0CB53D47685}"/>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E3A97AA8-8435-4054-A6B4-2D4EB850496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BE4AA5D0-124C-4C6B-BC48-3C1C0C0CA128}"/>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D535A13D-82E9-408C-8597-4BACB6206885}"/>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93AB8FAB-5B6B-4B81-B96A-FF0C1673C79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5A036673-2814-4F82-B7B8-D6EA878C1393}"/>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A9BC0103-1031-45A6-BAAA-DA9A04629761}"/>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917BE06C-1FC8-4EAB-BDC5-ACFC010FB9F8}"/>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9AB20773-A231-40B2-B62C-8AB788DCF379}"/>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EB9277C9-7261-44E1-96E4-6ED17C0D973C}"/>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444E7479-A21B-453F-AC35-87F2A9C8E2FD}"/>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CEDBF229-2A01-4AE1-8F4D-15D717AC8E61}"/>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82460B8-C303-42C0-A701-6768D4E54E36}"/>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749AE9FF-26C4-4213-9356-3B701503444F}"/>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EBC11033-C8CF-4CDE-A828-8D06845F442E}"/>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28743393-00EE-4557-B94C-8B0CA6887164}"/>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2ADE769F-8D7E-4B1F-AA41-A2C460C55AD6}"/>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45F2D1F8-A54D-41A6-A49D-14142DBEE99F}"/>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19C4C9A0-3068-4739-A938-AA6A54AD80FE}"/>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DA2383B1-A2EB-49B1-8A3A-A590307EB6B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EE647851-28EC-453C-99A5-2A06BE7AD929}"/>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9E7B34C5-4CB2-47EA-8834-813ECA9B904F}"/>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D1504155-3758-4BD5-A1E8-5F54B1E95CAD}"/>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43F5C44D-5AC0-456E-8FA9-CE51CEEDA955}"/>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AA19CD57-DB32-49B9-A53D-FCA02750A6DE}"/>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27343</xdr:rowOff>
    </xdr:from>
    <xdr:to>
      <xdr:col>24</xdr:col>
      <xdr:colOff>63500</xdr:colOff>
      <xdr:row>96</xdr:row>
      <xdr:rowOff>35671</xdr:rowOff>
    </xdr:to>
    <xdr:cxnSp macro="">
      <xdr:nvCxnSpPr>
        <xdr:cNvPr id="238" name="直線コネクタ 237">
          <a:extLst>
            <a:ext uri="{FF2B5EF4-FFF2-40B4-BE49-F238E27FC236}">
              <a16:creationId xmlns:a16="http://schemas.microsoft.com/office/drawing/2014/main" id="{9F504BAE-F310-4344-8301-B18D1C31A8A8}"/>
            </a:ext>
          </a:extLst>
        </xdr:cNvPr>
        <xdr:cNvCxnSpPr/>
      </xdr:nvCxnSpPr>
      <xdr:spPr>
        <a:xfrm flipV="1">
          <a:off x="3797300" y="16486543"/>
          <a:ext cx="8382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DF92170C-9DDD-46CD-B1A4-E27B37B8745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36D82FB9-AD2C-4747-A333-18585A591B24}"/>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35671</xdr:rowOff>
    </xdr:from>
    <xdr:to>
      <xdr:col>19</xdr:col>
      <xdr:colOff>177800</xdr:colOff>
      <xdr:row>97</xdr:row>
      <xdr:rowOff>13480</xdr:rowOff>
    </xdr:to>
    <xdr:cxnSp macro="">
      <xdr:nvCxnSpPr>
        <xdr:cNvPr id="241" name="直線コネクタ 240">
          <a:extLst>
            <a:ext uri="{FF2B5EF4-FFF2-40B4-BE49-F238E27FC236}">
              <a16:creationId xmlns:a16="http://schemas.microsoft.com/office/drawing/2014/main" id="{D5E9DF14-34D5-40B5-93C3-3D88BB0707F0}"/>
            </a:ext>
          </a:extLst>
        </xdr:cNvPr>
        <xdr:cNvCxnSpPr/>
      </xdr:nvCxnSpPr>
      <xdr:spPr>
        <a:xfrm flipV="1">
          <a:off x="2908300" y="16494871"/>
          <a:ext cx="889000" cy="14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D11F0318-EC51-41F4-86E2-B4B38CEC5ED9}"/>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887CCD12-5921-4BEA-B1FC-F399CAE43A9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13480</xdr:rowOff>
    </xdr:from>
    <xdr:to>
      <xdr:col>15</xdr:col>
      <xdr:colOff>50800</xdr:colOff>
      <xdr:row>97</xdr:row>
      <xdr:rowOff>127242</xdr:rowOff>
    </xdr:to>
    <xdr:cxnSp macro="">
      <xdr:nvCxnSpPr>
        <xdr:cNvPr id="244" name="直線コネクタ 243">
          <a:extLst>
            <a:ext uri="{FF2B5EF4-FFF2-40B4-BE49-F238E27FC236}">
              <a16:creationId xmlns:a16="http://schemas.microsoft.com/office/drawing/2014/main" id="{66793AE3-0808-4108-8414-D77ABE75DFDD}"/>
            </a:ext>
          </a:extLst>
        </xdr:cNvPr>
        <xdr:cNvCxnSpPr/>
      </xdr:nvCxnSpPr>
      <xdr:spPr>
        <a:xfrm flipV="1">
          <a:off x="2019300" y="16644130"/>
          <a:ext cx="889000" cy="1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7B9E86D5-F550-4882-856E-D03D7C134DDD}"/>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1FA4170D-1E2F-4F9A-940A-9C8B8A6145F4}"/>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127242</xdr:rowOff>
    </xdr:from>
    <xdr:to>
      <xdr:col>10</xdr:col>
      <xdr:colOff>114300</xdr:colOff>
      <xdr:row>97</xdr:row>
      <xdr:rowOff>171427</xdr:rowOff>
    </xdr:to>
    <xdr:cxnSp macro="">
      <xdr:nvCxnSpPr>
        <xdr:cNvPr id="247" name="直線コネクタ 246">
          <a:extLst>
            <a:ext uri="{FF2B5EF4-FFF2-40B4-BE49-F238E27FC236}">
              <a16:creationId xmlns:a16="http://schemas.microsoft.com/office/drawing/2014/main" id="{CAAFBEB0-EA52-41C3-B2E1-291506411424}"/>
            </a:ext>
          </a:extLst>
        </xdr:cNvPr>
        <xdr:cNvCxnSpPr/>
      </xdr:nvCxnSpPr>
      <xdr:spPr>
        <a:xfrm flipV="1">
          <a:off x="1130300" y="16757892"/>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B880CFAE-E815-4284-A7F8-5FBC05A1FEE9}"/>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D779F437-FC5C-472A-AEFC-369BCF913016}"/>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52F39B9-E859-4A9E-8AF3-A5EA2C290A72}"/>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7756FC4A-C9D4-4B78-ADE5-D1BC8C879895}"/>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ADE25C70-A2DB-4DAA-9243-53D4AB842883}"/>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751D260F-D1EC-45C2-A7AB-1A610B4D6A7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7B7AF4F4-ADC8-4CC1-8092-A0E5F8A47A1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C0840D5C-9DD6-4733-A316-ACBEB9B0102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B0B0638F-A13D-4441-B737-E69A9B246FF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147993</xdr:rowOff>
    </xdr:from>
    <xdr:to>
      <xdr:col>24</xdr:col>
      <xdr:colOff>114300</xdr:colOff>
      <xdr:row>96</xdr:row>
      <xdr:rowOff>78143</xdr:rowOff>
    </xdr:to>
    <xdr:sp macro="" textlink="">
      <xdr:nvSpPr>
        <xdr:cNvPr id="257" name="楕円 256">
          <a:extLst>
            <a:ext uri="{FF2B5EF4-FFF2-40B4-BE49-F238E27FC236}">
              <a16:creationId xmlns:a16="http://schemas.microsoft.com/office/drawing/2014/main" id="{55F1E6D6-FDF7-4C4C-AF3F-D7FCEDDF12A0}"/>
            </a:ext>
          </a:extLst>
        </xdr:cNvPr>
        <xdr:cNvSpPr/>
      </xdr:nvSpPr>
      <xdr:spPr>
        <a:xfrm>
          <a:off x="4584700" y="164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170870</xdr:rowOff>
    </xdr:from>
    <xdr:ext cx="534377" cy="259045"/>
    <xdr:sp macro="" textlink="">
      <xdr:nvSpPr>
        <xdr:cNvPr id="258" name="衛生費該当値テキスト">
          <a:extLst>
            <a:ext uri="{FF2B5EF4-FFF2-40B4-BE49-F238E27FC236}">
              <a16:creationId xmlns:a16="http://schemas.microsoft.com/office/drawing/2014/main" id="{1017DAA3-88A7-4C9A-B2E8-87E074F900E6}"/>
            </a:ext>
          </a:extLst>
        </xdr:cNvPr>
        <xdr:cNvSpPr txBox="1"/>
      </xdr:nvSpPr>
      <xdr:spPr>
        <a:xfrm>
          <a:off x="4686300" y="162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156321</xdr:rowOff>
    </xdr:from>
    <xdr:to>
      <xdr:col>20</xdr:col>
      <xdr:colOff>38100</xdr:colOff>
      <xdr:row>96</xdr:row>
      <xdr:rowOff>86471</xdr:rowOff>
    </xdr:to>
    <xdr:sp macro="" textlink="">
      <xdr:nvSpPr>
        <xdr:cNvPr id="259" name="楕円 258">
          <a:extLst>
            <a:ext uri="{FF2B5EF4-FFF2-40B4-BE49-F238E27FC236}">
              <a16:creationId xmlns:a16="http://schemas.microsoft.com/office/drawing/2014/main" id="{B13DEF69-66BC-4256-AB0C-B53FD4B68250}"/>
            </a:ext>
          </a:extLst>
        </xdr:cNvPr>
        <xdr:cNvSpPr/>
      </xdr:nvSpPr>
      <xdr:spPr>
        <a:xfrm>
          <a:off x="3746500" y="164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102998</xdr:rowOff>
    </xdr:from>
    <xdr:ext cx="534377" cy="259045"/>
    <xdr:sp macro="" textlink="">
      <xdr:nvSpPr>
        <xdr:cNvPr id="260" name="テキスト ボックス 259">
          <a:extLst>
            <a:ext uri="{FF2B5EF4-FFF2-40B4-BE49-F238E27FC236}">
              <a16:creationId xmlns:a16="http://schemas.microsoft.com/office/drawing/2014/main" id="{32EA3475-8378-4165-8FB2-CEB4944C2DBB}"/>
            </a:ext>
          </a:extLst>
        </xdr:cNvPr>
        <xdr:cNvSpPr txBox="1"/>
      </xdr:nvSpPr>
      <xdr:spPr>
        <a:xfrm>
          <a:off x="3530111" y="1621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134130</xdr:rowOff>
    </xdr:from>
    <xdr:to>
      <xdr:col>15</xdr:col>
      <xdr:colOff>101600</xdr:colOff>
      <xdr:row>97</xdr:row>
      <xdr:rowOff>64280</xdr:rowOff>
    </xdr:to>
    <xdr:sp macro="" textlink="">
      <xdr:nvSpPr>
        <xdr:cNvPr id="261" name="楕円 260">
          <a:extLst>
            <a:ext uri="{FF2B5EF4-FFF2-40B4-BE49-F238E27FC236}">
              <a16:creationId xmlns:a16="http://schemas.microsoft.com/office/drawing/2014/main" id="{7814CBDD-C1F9-4717-A053-7BA4AA1E04AD}"/>
            </a:ext>
          </a:extLst>
        </xdr:cNvPr>
        <xdr:cNvSpPr/>
      </xdr:nvSpPr>
      <xdr:spPr>
        <a:xfrm>
          <a:off x="2857500" y="165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80807</xdr:rowOff>
    </xdr:from>
    <xdr:ext cx="534377" cy="259045"/>
    <xdr:sp macro="" textlink="">
      <xdr:nvSpPr>
        <xdr:cNvPr id="262" name="テキスト ボックス 261">
          <a:extLst>
            <a:ext uri="{FF2B5EF4-FFF2-40B4-BE49-F238E27FC236}">
              <a16:creationId xmlns:a16="http://schemas.microsoft.com/office/drawing/2014/main" id="{B1EF82DB-98E4-4EF3-B2D4-F5D91299BD0C}"/>
            </a:ext>
          </a:extLst>
        </xdr:cNvPr>
        <xdr:cNvSpPr txBox="1"/>
      </xdr:nvSpPr>
      <xdr:spPr>
        <a:xfrm>
          <a:off x="2641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76442</xdr:rowOff>
    </xdr:from>
    <xdr:to>
      <xdr:col>10</xdr:col>
      <xdr:colOff>165100</xdr:colOff>
      <xdr:row>98</xdr:row>
      <xdr:rowOff>6592</xdr:rowOff>
    </xdr:to>
    <xdr:sp macro="" textlink="">
      <xdr:nvSpPr>
        <xdr:cNvPr id="263" name="楕円 262">
          <a:extLst>
            <a:ext uri="{FF2B5EF4-FFF2-40B4-BE49-F238E27FC236}">
              <a16:creationId xmlns:a16="http://schemas.microsoft.com/office/drawing/2014/main" id="{C1BB85A2-405F-4CF4-A5CB-4973ED4B91AC}"/>
            </a:ext>
          </a:extLst>
        </xdr:cNvPr>
        <xdr:cNvSpPr/>
      </xdr:nvSpPr>
      <xdr:spPr>
        <a:xfrm>
          <a:off x="1968500" y="167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23119</xdr:rowOff>
    </xdr:from>
    <xdr:ext cx="534377" cy="259045"/>
    <xdr:sp macro="" textlink="">
      <xdr:nvSpPr>
        <xdr:cNvPr id="264" name="テキスト ボックス 263">
          <a:extLst>
            <a:ext uri="{FF2B5EF4-FFF2-40B4-BE49-F238E27FC236}">
              <a16:creationId xmlns:a16="http://schemas.microsoft.com/office/drawing/2014/main" id="{6010807E-29D9-4A97-8740-C5A152AFBDB4}"/>
            </a:ext>
          </a:extLst>
        </xdr:cNvPr>
        <xdr:cNvSpPr txBox="1"/>
      </xdr:nvSpPr>
      <xdr:spPr>
        <a:xfrm>
          <a:off x="1752111" y="1648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120627</xdr:rowOff>
    </xdr:from>
    <xdr:to>
      <xdr:col>6</xdr:col>
      <xdr:colOff>38100</xdr:colOff>
      <xdr:row>98</xdr:row>
      <xdr:rowOff>50777</xdr:rowOff>
    </xdr:to>
    <xdr:sp macro="" textlink="">
      <xdr:nvSpPr>
        <xdr:cNvPr id="265" name="楕円 264">
          <a:extLst>
            <a:ext uri="{FF2B5EF4-FFF2-40B4-BE49-F238E27FC236}">
              <a16:creationId xmlns:a16="http://schemas.microsoft.com/office/drawing/2014/main" id="{1E80D326-A052-4C47-AA31-1282D972E78A}"/>
            </a:ext>
          </a:extLst>
        </xdr:cNvPr>
        <xdr:cNvSpPr/>
      </xdr:nvSpPr>
      <xdr:spPr>
        <a:xfrm>
          <a:off x="1079500" y="1675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67304</xdr:rowOff>
    </xdr:from>
    <xdr:ext cx="534377" cy="259045"/>
    <xdr:sp macro="" textlink="">
      <xdr:nvSpPr>
        <xdr:cNvPr id="266" name="テキスト ボックス 265">
          <a:extLst>
            <a:ext uri="{FF2B5EF4-FFF2-40B4-BE49-F238E27FC236}">
              <a16:creationId xmlns:a16="http://schemas.microsoft.com/office/drawing/2014/main" id="{3DB1E193-684D-413F-AA61-9A48EF8AADF1}"/>
            </a:ext>
          </a:extLst>
        </xdr:cNvPr>
        <xdr:cNvSpPr txBox="1"/>
      </xdr:nvSpPr>
      <xdr:spPr>
        <a:xfrm>
          <a:off x="863111" y="1652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FE40A34A-31A9-4F05-BA98-CADAC46924A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361104E7-D095-4B43-9430-11EB1B0EFAF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891504C8-73C6-46F6-AA35-5EAAC7427098}"/>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B3862526-7EC8-477F-B029-672177EFDB48}"/>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CACA6079-C817-4171-A1C5-277CE1FC4832}"/>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71F60D75-B850-44CB-AF21-1BEBDF2B962C}"/>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CE6928E0-C644-4B83-A532-3BF82ABF66E1}"/>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AC55C37D-3504-423A-8910-ACC1702A1B4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E9A15A04-9283-4CE0-81A6-ADF71C6BFC92}"/>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6CEA0B36-C562-4538-AFFF-5C53B3B7B247}"/>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A3566F1F-76CF-4ED4-885A-808C71E7F855}"/>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4F4EA658-9B97-4DD5-9DB1-D8EE1182D6E3}"/>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4A99D60-A59E-4456-B763-A66EE0F6D94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399E02A3-60DF-4145-9A87-BCC5C73AB12D}"/>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932476C1-A25E-4FA6-81D8-F2D9B4E07DB6}"/>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A41154D1-8F67-4731-A815-2BE6C886CB1A}"/>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BB2B3A11-0A08-46C9-AB54-2D68C521BEB2}"/>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CB804772-1CF0-445D-9D55-50DAE44470D5}"/>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751A6282-1BCD-4877-9B2E-80326660840F}"/>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4CE89566-0669-49EA-919F-023B6220AD77}"/>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D22D8A14-DD5F-4B82-808A-10DBC3B49EB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348FEDDE-4E42-4B8B-A5B7-17BB86CF8637}"/>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3D134F7C-4428-4AA4-9863-9728CED09189}"/>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308EAE4D-B963-4E7B-AB92-667741627753}"/>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6049E714-BB4C-4B93-890D-FAE2187F86C6}"/>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9D6AE89C-B435-44D6-8C64-57FEB4BC83FE}"/>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9B11E15E-04A3-4596-AD45-C6FA3D5C2858}"/>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B06E33A4-5ED6-4B8E-95E3-1018D0961A8F}"/>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625CF944-A6CE-446B-A766-C91D30B34466}"/>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D0BC7325-7FCC-4A5F-B0C0-4FBAF99A78B7}"/>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F905F3FD-5BE6-4E84-A233-D8759FC7DCB2}"/>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42A87C97-35F0-4D38-AFF2-C9DCFEC696D7}"/>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9F8ACAB0-8E19-48B1-A281-92F9C7E3F446}"/>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50329E52-9F9F-4B00-AAA1-A77A1D84A017}"/>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2E7ECC93-2A25-4734-9350-93E75C7FB235}"/>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186EF931-D560-482C-9434-878BDD2656E2}"/>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8121944A-FA5F-43E3-8347-30D0B401682E}"/>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B347AD8-88BB-48E5-9063-C8F6AD8A94F7}"/>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17A46615-7095-4C0A-B53F-FC5BE91947FC}"/>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DF35EAC6-5AE1-458C-9F25-D648A6126DBA}"/>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4376E12-2A85-4D04-9DDF-AE8A430D9263}"/>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636C2FBC-50DB-42C9-85CC-A8DE4C8F6129}"/>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70CB436D-8CF4-4E57-AD42-5CE4597B27E6}"/>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C9EAF6B8-41F5-4374-AEB7-0CC1BFF629B9}"/>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35633675-04F6-4D6F-91E3-3908C8EF7435}"/>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8F2A773-150A-4FD6-AB47-56E9EB7EE92D}"/>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6546FB67-F700-4EC3-8E1C-2CBAEC870E33}"/>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42BCC0B4-9F4C-4620-9E18-EC1A45C6F4AB}"/>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E4F6811A-1080-486B-898D-36ECBB762303}"/>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35966212-251D-488C-82AB-163ADA7A69E2}"/>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955E1824-FC24-4CB2-8EB8-7AD6E478CD9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FDDC7094-5440-4B2C-9424-51009B948D97}"/>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9D4B592D-82AE-4A3E-9517-64E5DEE22E65}"/>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540605C5-A464-4B5C-8790-F8D9A1CBDD2B}"/>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8EA104DC-017E-4121-90C5-E074669AC11F}"/>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B4DC383-4ADC-40F9-8439-63A9FDE3E1F7}"/>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A226E1F4-15FD-4458-8FA5-203F19CD7F73}"/>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21F327AA-F000-45BE-93C4-CABCFB6F454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86060B5A-7081-49D7-B898-B8540F355A87}"/>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CB1D3AE8-8EDB-419C-9408-5033ED8F7B24}"/>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6BC7905-65CA-436F-AF8A-A55ACD08FA09}"/>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6FF826E8-1E11-40EA-ABA3-8C25AECF715B}"/>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CA189A98-9B34-4353-A9D8-6EEE23326D9E}"/>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A6E0E14E-3842-44FF-AF27-32E46D67738F}"/>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C554F3CE-D0BF-4EC3-97D4-F56B715746E7}"/>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F5BB3035-B9D1-46C7-9875-8E30AE53DCB4}"/>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73FA5024-1D45-4274-B380-E5B0229307D7}"/>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625D76C-3D71-40D9-9D27-BD2ADE04F472}"/>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F3389307-1373-4D07-BA94-96F2CB38A9D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A17A5A9D-0B4A-41E1-A704-7E5AD1C7C9A4}"/>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803C7338-9B98-4502-8A75-FC6391578E57}"/>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3927DD9C-9682-4637-8EA1-1F76AD9EF008}"/>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7436DE9E-FEB2-40E8-95D9-A6C9B556FD2B}"/>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725F7A49-0ED2-4F9E-B3FD-2716E2299002}"/>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87328E40-5332-4698-9169-D46BFE554C53}"/>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53C81EB0-8FDD-4D14-84AA-AA80D8740397}"/>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9CD7628F-EEB4-4D0D-B7C0-C944ED2FF0F9}"/>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38B5C88A-0559-4100-956C-F778917C332D}"/>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C41E093A-C4CA-4F34-A48F-4FE6A3F608FA}"/>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4B2A5EA7-5472-414D-A239-039A91436642}"/>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F514B9DD-1F83-4773-ABA8-70C10FB5B94E}"/>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7F573182-BC63-434B-B7A6-AF647BB3ACAB}"/>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9958D4BC-E13A-480F-8F86-77780646D9ED}"/>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947510FB-C382-4314-8D37-DE217D6DF8DA}"/>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EFA9E318-AF0B-4EF6-B76F-F6DF642A9CA2}"/>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162471</xdr:rowOff>
    </xdr:from>
    <xdr:to>
      <xdr:col>55</xdr:col>
      <xdr:colOff>0</xdr:colOff>
      <xdr:row>59</xdr:row>
      <xdr:rowOff>12611</xdr:rowOff>
    </xdr:to>
    <xdr:cxnSp macro="">
      <xdr:nvCxnSpPr>
        <xdr:cNvPr id="352" name="直線コネクタ 351">
          <a:extLst>
            <a:ext uri="{FF2B5EF4-FFF2-40B4-BE49-F238E27FC236}">
              <a16:creationId xmlns:a16="http://schemas.microsoft.com/office/drawing/2014/main" id="{1017B195-4573-4AF5-8EA7-FB6CF65B66B7}"/>
            </a:ext>
          </a:extLst>
        </xdr:cNvPr>
        <xdr:cNvCxnSpPr/>
      </xdr:nvCxnSpPr>
      <xdr:spPr>
        <a:xfrm flipV="1">
          <a:off x="9639300" y="10106571"/>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1CB48F19-D9A3-400E-8A7B-AADEDE016CB2}"/>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86671519-EF70-472F-9EBC-0F7037F698DA}"/>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12611</xdr:rowOff>
    </xdr:from>
    <xdr:to>
      <xdr:col>50</xdr:col>
      <xdr:colOff>114300</xdr:colOff>
      <xdr:row>59</xdr:row>
      <xdr:rowOff>13932</xdr:rowOff>
    </xdr:to>
    <xdr:cxnSp macro="">
      <xdr:nvCxnSpPr>
        <xdr:cNvPr id="355" name="直線コネクタ 354">
          <a:extLst>
            <a:ext uri="{FF2B5EF4-FFF2-40B4-BE49-F238E27FC236}">
              <a16:creationId xmlns:a16="http://schemas.microsoft.com/office/drawing/2014/main" id="{67F1AFBF-08AC-4B71-82F7-71C229F9BC47}"/>
            </a:ext>
          </a:extLst>
        </xdr:cNvPr>
        <xdr:cNvCxnSpPr/>
      </xdr:nvCxnSpPr>
      <xdr:spPr>
        <a:xfrm flipV="1">
          <a:off x="8750300" y="10128161"/>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5F1828CB-3148-41E3-AECC-FEA50DE128B8}"/>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3951A3C9-27D8-4ACC-8E8A-F2AB1AB2E638}"/>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13932</xdr:rowOff>
    </xdr:from>
    <xdr:to>
      <xdr:col>45</xdr:col>
      <xdr:colOff>177800</xdr:colOff>
      <xdr:row>59</xdr:row>
      <xdr:rowOff>14910</xdr:rowOff>
    </xdr:to>
    <xdr:cxnSp macro="">
      <xdr:nvCxnSpPr>
        <xdr:cNvPr id="358" name="直線コネクタ 357">
          <a:extLst>
            <a:ext uri="{FF2B5EF4-FFF2-40B4-BE49-F238E27FC236}">
              <a16:creationId xmlns:a16="http://schemas.microsoft.com/office/drawing/2014/main" id="{1FE86907-E833-4F04-A057-D3D0941697BA}"/>
            </a:ext>
          </a:extLst>
        </xdr:cNvPr>
        <xdr:cNvCxnSpPr/>
      </xdr:nvCxnSpPr>
      <xdr:spPr>
        <a:xfrm flipV="1">
          <a:off x="7861300" y="10129482"/>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8117492F-097C-448D-9E72-A0739277D1BF}"/>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FC5FAF1D-AA6D-41CA-AA33-4351892CB9BE}"/>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14910</xdr:rowOff>
    </xdr:from>
    <xdr:to>
      <xdr:col>41</xdr:col>
      <xdr:colOff>50800</xdr:colOff>
      <xdr:row>59</xdr:row>
      <xdr:rowOff>20562</xdr:rowOff>
    </xdr:to>
    <xdr:cxnSp macro="">
      <xdr:nvCxnSpPr>
        <xdr:cNvPr id="361" name="直線コネクタ 360">
          <a:extLst>
            <a:ext uri="{FF2B5EF4-FFF2-40B4-BE49-F238E27FC236}">
              <a16:creationId xmlns:a16="http://schemas.microsoft.com/office/drawing/2014/main" id="{43284C0A-08EF-40F5-AFF5-EB08D74D6795}"/>
            </a:ext>
          </a:extLst>
        </xdr:cNvPr>
        <xdr:cNvCxnSpPr/>
      </xdr:nvCxnSpPr>
      <xdr:spPr>
        <a:xfrm flipV="1">
          <a:off x="6972300" y="10130460"/>
          <a:ext cx="8890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D6AEA6CC-4931-4840-89FA-31859EC2867A}"/>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D58FA057-36A7-4FB5-89B4-92B0EC3FD4A3}"/>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3D7230B6-308C-4BCD-965B-D5A75E04A1B7}"/>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D1C97675-2019-472B-850D-BBF3C47EFBE4}"/>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95C5A44E-1EF6-42ED-B139-73CB2E64D7F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53F5A711-7D5C-461B-8193-BD248D0BF86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F4671339-9C56-4ED1-8F31-02E8D14C88C1}"/>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44D040AE-24B4-43AA-889D-6C060F15B611}"/>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FBF9ADDC-642B-4A01-837F-0FF0DA06C1E3}"/>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111671</xdr:rowOff>
    </xdr:from>
    <xdr:to>
      <xdr:col>55</xdr:col>
      <xdr:colOff>50800</xdr:colOff>
      <xdr:row>59</xdr:row>
      <xdr:rowOff>41821</xdr:rowOff>
    </xdr:to>
    <xdr:sp macro="" textlink="">
      <xdr:nvSpPr>
        <xdr:cNvPr id="371" name="楕円 370">
          <a:extLst>
            <a:ext uri="{FF2B5EF4-FFF2-40B4-BE49-F238E27FC236}">
              <a16:creationId xmlns:a16="http://schemas.microsoft.com/office/drawing/2014/main" id="{66C6AA23-624B-4438-8974-8C5F8486B755}"/>
            </a:ext>
          </a:extLst>
        </xdr:cNvPr>
        <xdr:cNvSpPr/>
      </xdr:nvSpPr>
      <xdr:spPr>
        <a:xfrm>
          <a:off x="10426700" y="100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26598</xdr:rowOff>
    </xdr:from>
    <xdr:ext cx="469744" cy="259045"/>
    <xdr:sp macro="" textlink="">
      <xdr:nvSpPr>
        <xdr:cNvPr id="372" name="農林水産業費該当値テキスト">
          <a:extLst>
            <a:ext uri="{FF2B5EF4-FFF2-40B4-BE49-F238E27FC236}">
              <a16:creationId xmlns:a16="http://schemas.microsoft.com/office/drawing/2014/main" id="{28831950-9BE0-495E-A39E-EF4A1420F89E}"/>
            </a:ext>
          </a:extLst>
        </xdr:cNvPr>
        <xdr:cNvSpPr txBox="1"/>
      </xdr:nvSpPr>
      <xdr:spPr>
        <a:xfrm>
          <a:off x="10528300" y="997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133261</xdr:rowOff>
    </xdr:from>
    <xdr:to>
      <xdr:col>50</xdr:col>
      <xdr:colOff>165100</xdr:colOff>
      <xdr:row>59</xdr:row>
      <xdr:rowOff>63411</xdr:rowOff>
    </xdr:to>
    <xdr:sp macro="" textlink="">
      <xdr:nvSpPr>
        <xdr:cNvPr id="373" name="楕円 372">
          <a:extLst>
            <a:ext uri="{FF2B5EF4-FFF2-40B4-BE49-F238E27FC236}">
              <a16:creationId xmlns:a16="http://schemas.microsoft.com/office/drawing/2014/main" id="{47D2AC09-2EDF-4610-8385-AEBB5717AE41}"/>
            </a:ext>
          </a:extLst>
        </xdr:cNvPr>
        <xdr:cNvSpPr/>
      </xdr:nvSpPr>
      <xdr:spPr>
        <a:xfrm>
          <a:off x="9588500" y="1007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54538</xdr:rowOff>
    </xdr:from>
    <xdr:ext cx="469744" cy="259045"/>
    <xdr:sp macro="" textlink="">
      <xdr:nvSpPr>
        <xdr:cNvPr id="374" name="テキスト ボックス 373">
          <a:extLst>
            <a:ext uri="{FF2B5EF4-FFF2-40B4-BE49-F238E27FC236}">
              <a16:creationId xmlns:a16="http://schemas.microsoft.com/office/drawing/2014/main" id="{71839268-9C5F-4A28-A75D-2FCF64470888}"/>
            </a:ext>
          </a:extLst>
        </xdr:cNvPr>
        <xdr:cNvSpPr txBox="1"/>
      </xdr:nvSpPr>
      <xdr:spPr>
        <a:xfrm>
          <a:off x="9404428" y="1017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134582</xdr:rowOff>
    </xdr:from>
    <xdr:to>
      <xdr:col>46</xdr:col>
      <xdr:colOff>38100</xdr:colOff>
      <xdr:row>59</xdr:row>
      <xdr:rowOff>64732</xdr:rowOff>
    </xdr:to>
    <xdr:sp macro="" textlink="">
      <xdr:nvSpPr>
        <xdr:cNvPr id="375" name="楕円 374">
          <a:extLst>
            <a:ext uri="{FF2B5EF4-FFF2-40B4-BE49-F238E27FC236}">
              <a16:creationId xmlns:a16="http://schemas.microsoft.com/office/drawing/2014/main" id="{E57426C1-1EA4-4D73-B3A0-EEA28C8363CB}"/>
            </a:ext>
          </a:extLst>
        </xdr:cNvPr>
        <xdr:cNvSpPr/>
      </xdr:nvSpPr>
      <xdr:spPr>
        <a:xfrm>
          <a:off x="8699500" y="1007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55859</xdr:rowOff>
    </xdr:from>
    <xdr:ext cx="469744" cy="259045"/>
    <xdr:sp macro="" textlink="">
      <xdr:nvSpPr>
        <xdr:cNvPr id="376" name="テキスト ボックス 375">
          <a:extLst>
            <a:ext uri="{FF2B5EF4-FFF2-40B4-BE49-F238E27FC236}">
              <a16:creationId xmlns:a16="http://schemas.microsoft.com/office/drawing/2014/main" id="{CFC33AEA-9B49-4D59-8DDE-77241E4F68A8}"/>
            </a:ext>
          </a:extLst>
        </xdr:cNvPr>
        <xdr:cNvSpPr txBox="1"/>
      </xdr:nvSpPr>
      <xdr:spPr>
        <a:xfrm>
          <a:off x="8515428" y="1017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135560</xdr:rowOff>
    </xdr:from>
    <xdr:to>
      <xdr:col>41</xdr:col>
      <xdr:colOff>101600</xdr:colOff>
      <xdr:row>59</xdr:row>
      <xdr:rowOff>65710</xdr:rowOff>
    </xdr:to>
    <xdr:sp macro="" textlink="">
      <xdr:nvSpPr>
        <xdr:cNvPr id="377" name="楕円 376">
          <a:extLst>
            <a:ext uri="{FF2B5EF4-FFF2-40B4-BE49-F238E27FC236}">
              <a16:creationId xmlns:a16="http://schemas.microsoft.com/office/drawing/2014/main" id="{8C03D33E-B45F-48DF-82DA-C374D5CE334F}"/>
            </a:ext>
          </a:extLst>
        </xdr:cNvPr>
        <xdr:cNvSpPr/>
      </xdr:nvSpPr>
      <xdr:spPr>
        <a:xfrm>
          <a:off x="7810500" y="100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56837</xdr:rowOff>
    </xdr:from>
    <xdr:ext cx="469744" cy="259045"/>
    <xdr:sp macro="" textlink="">
      <xdr:nvSpPr>
        <xdr:cNvPr id="378" name="テキスト ボックス 377">
          <a:extLst>
            <a:ext uri="{FF2B5EF4-FFF2-40B4-BE49-F238E27FC236}">
              <a16:creationId xmlns:a16="http://schemas.microsoft.com/office/drawing/2014/main" id="{DCED614D-DF73-47F4-BDF4-B359FB2BF039}"/>
            </a:ext>
          </a:extLst>
        </xdr:cNvPr>
        <xdr:cNvSpPr txBox="1"/>
      </xdr:nvSpPr>
      <xdr:spPr>
        <a:xfrm>
          <a:off x="7626428" y="101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141212</xdr:rowOff>
    </xdr:from>
    <xdr:to>
      <xdr:col>36</xdr:col>
      <xdr:colOff>165100</xdr:colOff>
      <xdr:row>59</xdr:row>
      <xdr:rowOff>71362</xdr:rowOff>
    </xdr:to>
    <xdr:sp macro="" textlink="">
      <xdr:nvSpPr>
        <xdr:cNvPr id="379" name="楕円 378">
          <a:extLst>
            <a:ext uri="{FF2B5EF4-FFF2-40B4-BE49-F238E27FC236}">
              <a16:creationId xmlns:a16="http://schemas.microsoft.com/office/drawing/2014/main" id="{BD365B45-1050-4FA8-93B6-105680485EB7}"/>
            </a:ext>
          </a:extLst>
        </xdr:cNvPr>
        <xdr:cNvSpPr/>
      </xdr:nvSpPr>
      <xdr:spPr>
        <a:xfrm>
          <a:off x="6921500" y="1008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62489</xdr:rowOff>
    </xdr:from>
    <xdr:ext cx="469744" cy="259045"/>
    <xdr:sp macro="" textlink="">
      <xdr:nvSpPr>
        <xdr:cNvPr id="380" name="テキスト ボックス 379">
          <a:extLst>
            <a:ext uri="{FF2B5EF4-FFF2-40B4-BE49-F238E27FC236}">
              <a16:creationId xmlns:a16="http://schemas.microsoft.com/office/drawing/2014/main" id="{919BD568-49E3-47B7-9358-D6DE6EB90303}"/>
            </a:ext>
          </a:extLst>
        </xdr:cNvPr>
        <xdr:cNvSpPr txBox="1"/>
      </xdr:nvSpPr>
      <xdr:spPr>
        <a:xfrm>
          <a:off x="6737428" y="101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BB043210-6C1B-47F6-A705-152E239E6A21}"/>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8C867847-4A07-4818-865D-96E46ABFAD0D}"/>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338234D1-72C4-4B53-B395-50359FE1345C}"/>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84FFEEC8-6861-4AC9-9549-EEC5E51DCEE2}"/>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48B612AB-2DB3-4E79-A28B-19EDBEE8F187}"/>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52F8957B-FDBD-4A62-B0AD-B3B0F298E9D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2B86A3FC-4534-4E05-AB8A-81EC3772E1DB}"/>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7090A1CB-7305-455C-8E92-141B7351AB65}"/>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F71B9AB1-5900-4F3C-B773-8AEA158B1AAD}"/>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248A46BC-56CF-45F0-B20A-7F694F3CB05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E537E7E6-B109-4B5A-916B-0F8F478EE194}"/>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253354C9-36E8-4951-8FB5-694679EB5E5D}"/>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D9573ABE-008B-4BE6-B945-5D50760D74BE}"/>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5DD02628-25E8-429A-93A2-2E4D35B9F10D}"/>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D2BFC7F5-46EE-45C3-B75D-3232F6DFFF67}"/>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FEF88581-6EB6-4857-AB25-27459258B535}"/>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83E0777E-B146-4766-97E7-9026A243F3D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60CDFF03-95E6-478B-B73F-CDFBC8165794}"/>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B854F390-BEA5-464C-B0F9-87E7CF095CC2}"/>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ACB4A915-67F8-4CEF-9791-1C57FF523624}"/>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AC03525F-6752-4D4A-886E-68774ED5AD5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3A0BB5EF-4D87-4FC8-ACEF-387339BACB86}"/>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1E5E8A9E-6405-4006-ABA0-1AB7E97780E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2AB6466E-D4E8-45DB-BEAD-646D799B0E37}"/>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19203D0-12D9-41B4-867B-754AD9F97EA5}"/>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AABAB16D-E329-40A8-84A8-F7658BC371B3}"/>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D04B079F-99E7-41DC-8018-4DC8BBB648D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400C25FF-C468-421F-8CA0-0438BE61B7A5}"/>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152997</xdr:rowOff>
    </xdr:from>
    <xdr:to>
      <xdr:col>55</xdr:col>
      <xdr:colOff>0</xdr:colOff>
      <xdr:row>76</xdr:row>
      <xdr:rowOff>164503</xdr:rowOff>
    </xdr:to>
    <xdr:cxnSp macro="">
      <xdr:nvCxnSpPr>
        <xdr:cNvPr id="409" name="直線コネクタ 408">
          <a:extLst>
            <a:ext uri="{FF2B5EF4-FFF2-40B4-BE49-F238E27FC236}">
              <a16:creationId xmlns:a16="http://schemas.microsoft.com/office/drawing/2014/main" id="{751B8D4F-1625-4F8D-AEAA-D2E42B20832E}"/>
            </a:ext>
          </a:extLst>
        </xdr:cNvPr>
        <xdr:cNvCxnSpPr/>
      </xdr:nvCxnSpPr>
      <xdr:spPr>
        <a:xfrm>
          <a:off x="9639300" y="13183197"/>
          <a:ext cx="8382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6531D02B-390E-44E4-A69E-7F4E7EEEBFDE}"/>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E63984F5-BDBA-4DD2-A50F-C145B287D0AA}"/>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152997</xdr:rowOff>
    </xdr:from>
    <xdr:to>
      <xdr:col>50</xdr:col>
      <xdr:colOff>114300</xdr:colOff>
      <xdr:row>77</xdr:row>
      <xdr:rowOff>148082</xdr:rowOff>
    </xdr:to>
    <xdr:cxnSp macro="">
      <xdr:nvCxnSpPr>
        <xdr:cNvPr id="412" name="直線コネクタ 411">
          <a:extLst>
            <a:ext uri="{FF2B5EF4-FFF2-40B4-BE49-F238E27FC236}">
              <a16:creationId xmlns:a16="http://schemas.microsoft.com/office/drawing/2014/main" id="{9B8F52CE-5D57-4E14-81DC-1A086396FD3F}"/>
            </a:ext>
          </a:extLst>
        </xdr:cNvPr>
        <xdr:cNvCxnSpPr/>
      </xdr:nvCxnSpPr>
      <xdr:spPr>
        <a:xfrm flipV="1">
          <a:off x="8750300" y="13183197"/>
          <a:ext cx="889000" cy="16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59F05E65-6104-47CF-ACD8-D46784AA919E}"/>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32704C5E-7182-49FC-9D2B-721DD2D23876}"/>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148082</xdr:rowOff>
    </xdr:from>
    <xdr:to>
      <xdr:col>45</xdr:col>
      <xdr:colOff>177800</xdr:colOff>
      <xdr:row>77</xdr:row>
      <xdr:rowOff>170218</xdr:rowOff>
    </xdr:to>
    <xdr:cxnSp macro="">
      <xdr:nvCxnSpPr>
        <xdr:cNvPr id="415" name="直線コネクタ 414">
          <a:extLst>
            <a:ext uri="{FF2B5EF4-FFF2-40B4-BE49-F238E27FC236}">
              <a16:creationId xmlns:a16="http://schemas.microsoft.com/office/drawing/2014/main" id="{CEB83E10-7E91-4AE0-B46D-6ACB14556742}"/>
            </a:ext>
          </a:extLst>
        </xdr:cNvPr>
        <xdr:cNvCxnSpPr/>
      </xdr:nvCxnSpPr>
      <xdr:spPr>
        <a:xfrm flipV="1">
          <a:off x="7861300" y="13349732"/>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D833731D-6193-4265-B2DD-11264B9C48BB}"/>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41D7C028-C7F4-44D2-81CA-53DD34B2CF8E}"/>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170218</xdr:rowOff>
    </xdr:from>
    <xdr:to>
      <xdr:col>41</xdr:col>
      <xdr:colOff>50800</xdr:colOff>
      <xdr:row>78</xdr:row>
      <xdr:rowOff>155130</xdr:rowOff>
    </xdr:to>
    <xdr:cxnSp macro="">
      <xdr:nvCxnSpPr>
        <xdr:cNvPr id="418" name="直線コネクタ 417">
          <a:extLst>
            <a:ext uri="{FF2B5EF4-FFF2-40B4-BE49-F238E27FC236}">
              <a16:creationId xmlns:a16="http://schemas.microsoft.com/office/drawing/2014/main" id="{367B2C08-ED5E-4080-9293-3409ACAEA127}"/>
            </a:ext>
          </a:extLst>
        </xdr:cNvPr>
        <xdr:cNvCxnSpPr/>
      </xdr:nvCxnSpPr>
      <xdr:spPr>
        <a:xfrm flipV="1">
          <a:off x="6972300" y="13371868"/>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A2F8CB76-4BFE-49D5-9707-45A80E88401D}"/>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81AA5942-69F5-4B3C-BF39-9CEB5AC7191B}"/>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3EAD4F5B-0B2A-41C0-B900-8AAE1D508479}"/>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EF911AA7-5C9C-4064-B6D9-D978DD81E692}"/>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9F9E4-6169-47E1-916C-6FB3F199F13D}"/>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8067C8E4-9597-427A-AB53-99263F84BDD6}"/>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EBFE59D5-6975-4417-8AE5-F2A0FE12DCE6}"/>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55214A60-903A-4583-A996-C0A448106E0F}"/>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4918D0DF-3419-475B-9ECA-F8F4611E7EEC}"/>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113703</xdr:rowOff>
    </xdr:from>
    <xdr:to>
      <xdr:col>55</xdr:col>
      <xdr:colOff>50800</xdr:colOff>
      <xdr:row>77</xdr:row>
      <xdr:rowOff>43853</xdr:rowOff>
    </xdr:to>
    <xdr:sp macro="" textlink="">
      <xdr:nvSpPr>
        <xdr:cNvPr id="428" name="楕円 427">
          <a:extLst>
            <a:ext uri="{FF2B5EF4-FFF2-40B4-BE49-F238E27FC236}">
              <a16:creationId xmlns:a16="http://schemas.microsoft.com/office/drawing/2014/main" id="{F0E1996C-9745-486F-9B41-E9DA5095D923}"/>
            </a:ext>
          </a:extLst>
        </xdr:cNvPr>
        <xdr:cNvSpPr/>
      </xdr:nvSpPr>
      <xdr:spPr>
        <a:xfrm>
          <a:off x="10426700" y="131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136580</xdr:rowOff>
    </xdr:from>
    <xdr:ext cx="534377" cy="259045"/>
    <xdr:sp macro="" textlink="">
      <xdr:nvSpPr>
        <xdr:cNvPr id="429" name="商工費該当値テキスト">
          <a:extLst>
            <a:ext uri="{FF2B5EF4-FFF2-40B4-BE49-F238E27FC236}">
              <a16:creationId xmlns:a16="http://schemas.microsoft.com/office/drawing/2014/main" id="{25F17626-30D6-4598-A263-06D1EF14119B}"/>
            </a:ext>
          </a:extLst>
        </xdr:cNvPr>
        <xdr:cNvSpPr txBox="1"/>
      </xdr:nvSpPr>
      <xdr:spPr>
        <a:xfrm>
          <a:off x="10528300" y="1299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102197</xdr:rowOff>
    </xdr:from>
    <xdr:to>
      <xdr:col>50</xdr:col>
      <xdr:colOff>165100</xdr:colOff>
      <xdr:row>77</xdr:row>
      <xdr:rowOff>32347</xdr:rowOff>
    </xdr:to>
    <xdr:sp macro="" textlink="">
      <xdr:nvSpPr>
        <xdr:cNvPr id="430" name="楕円 429">
          <a:extLst>
            <a:ext uri="{FF2B5EF4-FFF2-40B4-BE49-F238E27FC236}">
              <a16:creationId xmlns:a16="http://schemas.microsoft.com/office/drawing/2014/main" id="{676BB8EC-C831-4D98-8CAB-730C274FE9DF}"/>
            </a:ext>
          </a:extLst>
        </xdr:cNvPr>
        <xdr:cNvSpPr/>
      </xdr:nvSpPr>
      <xdr:spPr>
        <a:xfrm>
          <a:off x="9588500" y="131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48874</xdr:rowOff>
    </xdr:from>
    <xdr:ext cx="534377" cy="259045"/>
    <xdr:sp macro="" textlink="">
      <xdr:nvSpPr>
        <xdr:cNvPr id="431" name="テキスト ボックス 430">
          <a:extLst>
            <a:ext uri="{FF2B5EF4-FFF2-40B4-BE49-F238E27FC236}">
              <a16:creationId xmlns:a16="http://schemas.microsoft.com/office/drawing/2014/main" id="{6E6804E1-EEE5-4570-86D5-B7B1C9F39F9F}"/>
            </a:ext>
          </a:extLst>
        </xdr:cNvPr>
        <xdr:cNvSpPr txBox="1"/>
      </xdr:nvSpPr>
      <xdr:spPr>
        <a:xfrm>
          <a:off x="9372111" y="129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97282</xdr:rowOff>
    </xdr:from>
    <xdr:to>
      <xdr:col>46</xdr:col>
      <xdr:colOff>38100</xdr:colOff>
      <xdr:row>78</xdr:row>
      <xdr:rowOff>27432</xdr:rowOff>
    </xdr:to>
    <xdr:sp macro="" textlink="">
      <xdr:nvSpPr>
        <xdr:cNvPr id="432" name="楕円 431">
          <a:extLst>
            <a:ext uri="{FF2B5EF4-FFF2-40B4-BE49-F238E27FC236}">
              <a16:creationId xmlns:a16="http://schemas.microsoft.com/office/drawing/2014/main" id="{0D23EDEF-0744-4739-AADC-B34E65E1196B}"/>
            </a:ext>
          </a:extLst>
        </xdr:cNvPr>
        <xdr:cNvSpPr/>
      </xdr:nvSpPr>
      <xdr:spPr>
        <a:xfrm>
          <a:off x="8699500" y="132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18559</xdr:rowOff>
    </xdr:from>
    <xdr:ext cx="469744" cy="259045"/>
    <xdr:sp macro="" textlink="">
      <xdr:nvSpPr>
        <xdr:cNvPr id="433" name="テキスト ボックス 432">
          <a:extLst>
            <a:ext uri="{FF2B5EF4-FFF2-40B4-BE49-F238E27FC236}">
              <a16:creationId xmlns:a16="http://schemas.microsoft.com/office/drawing/2014/main" id="{3601DC57-D804-4F8D-A051-8C60B244799B}"/>
            </a:ext>
          </a:extLst>
        </xdr:cNvPr>
        <xdr:cNvSpPr txBox="1"/>
      </xdr:nvSpPr>
      <xdr:spPr>
        <a:xfrm>
          <a:off x="8515428" y="1339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119418</xdr:rowOff>
    </xdr:from>
    <xdr:to>
      <xdr:col>41</xdr:col>
      <xdr:colOff>101600</xdr:colOff>
      <xdr:row>78</xdr:row>
      <xdr:rowOff>49568</xdr:rowOff>
    </xdr:to>
    <xdr:sp macro="" textlink="">
      <xdr:nvSpPr>
        <xdr:cNvPr id="434" name="楕円 433">
          <a:extLst>
            <a:ext uri="{FF2B5EF4-FFF2-40B4-BE49-F238E27FC236}">
              <a16:creationId xmlns:a16="http://schemas.microsoft.com/office/drawing/2014/main" id="{10A00727-87B9-4468-A234-28011908A04A}"/>
            </a:ext>
          </a:extLst>
        </xdr:cNvPr>
        <xdr:cNvSpPr/>
      </xdr:nvSpPr>
      <xdr:spPr>
        <a:xfrm>
          <a:off x="7810500" y="133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35" name="テキスト ボックス 434">
          <a:extLst>
            <a:ext uri="{FF2B5EF4-FFF2-40B4-BE49-F238E27FC236}">
              <a16:creationId xmlns:a16="http://schemas.microsoft.com/office/drawing/2014/main" id="{EF730894-6107-4B6F-953E-0A2A3A7C7892}"/>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104330</xdr:rowOff>
    </xdr:from>
    <xdr:to>
      <xdr:col>36</xdr:col>
      <xdr:colOff>165100</xdr:colOff>
      <xdr:row>79</xdr:row>
      <xdr:rowOff>34480</xdr:rowOff>
    </xdr:to>
    <xdr:sp macro="" textlink="">
      <xdr:nvSpPr>
        <xdr:cNvPr id="436" name="楕円 435">
          <a:extLst>
            <a:ext uri="{FF2B5EF4-FFF2-40B4-BE49-F238E27FC236}">
              <a16:creationId xmlns:a16="http://schemas.microsoft.com/office/drawing/2014/main" id="{75184E1C-AA31-4FBA-A4B6-8E8363ACC8C0}"/>
            </a:ext>
          </a:extLst>
        </xdr:cNvPr>
        <xdr:cNvSpPr/>
      </xdr:nvSpPr>
      <xdr:spPr>
        <a:xfrm>
          <a:off x="6921500" y="1347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25607</xdr:rowOff>
    </xdr:from>
    <xdr:ext cx="469744" cy="259045"/>
    <xdr:sp macro="" textlink="">
      <xdr:nvSpPr>
        <xdr:cNvPr id="437" name="テキスト ボックス 436">
          <a:extLst>
            <a:ext uri="{FF2B5EF4-FFF2-40B4-BE49-F238E27FC236}">
              <a16:creationId xmlns:a16="http://schemas.microsoft.com/office/drawing/2014/main" id="{B1D79DDA-6023-49A4-BE29-2B8AAFD1D958}"/>
            </a:ext>
          </a:extLst>
        </xdr:cNvPr>
        <xdr:cNvSpPr txBox="1"/>
      </xdr:nvSpPr>
      <xdr:spPr>
        <a:xfrm>
          <a:off x="6737428" y="1357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8CC82BF9-2F28-41E2-B757-0275C7C65B77}"/>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66E1D099-FBDD-412A-8AFE-91D6BBC6ABA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713489E7-B886-42CF-B373-A4C101B4EAF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A4498D36-690F-4135-A470-98F94F4CB148}"/>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CDBE88B7-912F-4C01-A780-9DEAC658D08B}"/>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9C9981E5-2208-4111-9538-B5B5F1BBF8A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7E674280-08FA-4A8F-945E-F1B6452DC741}"/>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844AF888-E617-4B31-B897-7BF33A96464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5C826E13-ED3A-413F-8380-9D906B290A44}"/>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EBCAD291-A992-4F0D-8F46-F47EF3B1C4B5}"/>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89C5C820-CE09-4403-A3A1-8183C5A9351B}"/>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D70D0C48-8BBF-4225-8441-959F5AC7CD59}"/>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5FAA9A6C-379C-414A-B01A-6FE9FB2C404F}"/>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59C3E5EE-39C8-42F7-BD2B-65E6143F5976}"/>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DED78ED4-1B1E-4E43-AE03-A196D05FBDD3}"/>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D6D1BF6B-E027-4F73-9ECD-5DAD2C5913F6}"/>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C07FCCD9-218C-437C-94C3-E29949972ED2}"/>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3619BB36-2C1E-417C-8F4E-F3F8F4C973D2}"/>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9C9DB5B1-D3AC-4D00-911D-3FCB3A19A668}"/>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6ABF423-15C3-4A7D-9A0E-59B4BF5685BA}"/>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EBDD9A48-73A1-40EA-A64A-DBB297C4572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FAE3BF43-752C-4061-824E-40469482337C}"/>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E86918B7-FA43-4F08-9F3D-293BDC0E049A}"/>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42AE693F-DBDA-4481-A057-A440A3CCB72C}"/>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A096F6BF-BBD6-4B49-9F8E-CDFECB765208}"/>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7A5CAB5C-41E7-4FFF-8731-67E66A6B43BE}"/>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E724FCE4-926B-4A6A-89E2-F71C00D115E4}"/>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B7EA0ACB-C773-48E2-83B5-CC942C09D936}"/>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98527</xdr:rowOff>
    </xdr:from>
    <xdr:to>
      <xdr:col>55</xdr:col>
      <xdr:colOff>0</xdr:colOff>
      <xdr:row>97</xdr:row>
      <xdr:rowOff>109119</xdr:rowOff>
    </xdr:to>
    <xdr:cxnSp macro="">
      <xdr:nvCxnSpPr>
        <xdr:cNvPr id="466" name="直線コネクタ 465">
          <a:extLst>
            <a:ext uri="{FF2B5EF4-FFF2-40B4-BE49-F238E27FC236}">
              <a16:creationId xmlns:a16="http://schemas.microsoft.com/office/drawing/2014/main" id="{6ACC931E-8547-40A4-8D0B-F18943044654}"/>
            </a:ext>
          </a:extLst>
        </xdr:cNvPr>
        <xdr:cNvCxnSpPr/>
      </xdr:nvCxnSpPr>
      <xdr:spPr>
        <a:xfrm flipV="1">
          <a:off x="9639300" y="16729177"/>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2B5AB82-0B1F-4D98-B954-F79E28773D6C}"/>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DF11D2F3-88E6-41C9-8F97-D89C42A1A7A9}"/>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35294</xdr:rowOff>
    </xdr:from>
    <xdr:to>
      <xdr:col>50</xdr:col>
      <xdr:colOff>114300</xdr:colOff>
      <xdr:row>97</xdr:row>
      <xdr:rowOff>109119</xdr:rowOff>
    </xdr:to>
    <xdr:cxnSp macro="">
      <xdr:nvCxnSpPr>
        <xdr:cNvPr id="469" name="直線コネクタ 468">
          <a:extLst>
            <a:ext uri="{FF2B5EF4-FFF2-40B4-BE49-F238E27FC236}">
              <a16:creationId xmlns:a16="http://schemas.microsoft.com/office/drawing/2014/main" id="{E0AAEE97-AB82-4816-911F-55C4ED328F0E}"/>
            </a:ext>
          </a:extLst>
        </xdr:cNvPr>
        <xdr:cNvCxnSpPr/>
      </xdr:nvCxnSpPr>
      <xdr:spPr>
        <a:xfrm>
          <a:off x="8750300" y="16665944"/>
          <a:ext cx="889000" cy="7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132C058E-AE6C-431D-BAEC-0FCE9D49E6F7}"/>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E76688C7-7426-43B0-B143-AED524351AC9}"/>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169430</xdr:rowOff>
    </xdr:from>
    <xdr:to>
      <xdr:col>45</xdr:col>
      <xdr:colOff>177800</xdr:colOff>
      <xdr:row>97</xdr:row>
      <xdr:rowOff>35294</xdr:rowOff>
    </xdr:to>
    <xdr:cxnSp macro="">
      <xdr:nvCxnSpPr>
        <xdr:cNvPr id="472" name="直線コネクタ 471">
          <a:extLst>
            <a:ext uri="{FF2B5EF4-FFF2-40B4-BE49-F238E27FC236}">
              <a16:creationId xmlns:a16="http://schemas.microsoft.com/office/drawing/2014/main" id="{65DEB1DA-D74A-47E9-B7ED-9DD7B9AA94F6}"/>
            </a:ext>
          </a:extLst>
        </xdr:cNvPr>
        <xdr:cNvCxnSpPr/>
      </xdr:nvCxnSpPr>
      <xdr:spPr>
        <a:xfrm>
          <a:off x="7861300" y="16628630"/>
          <a:ext cx="889000" cy="3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85BF3CD9-BF5A-4DCB-BD7D-32A85EBC8167}"/>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6A619F78-BF54-4043-BAC1-FC887F0BC405}"/>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130975</xdr:rowOff>
    </xdr:from>
    <xdr:to>
      <xdr:col>41</xdr:col>
      <xdr:colOff>50800</xdr:colOff>
      <xdr:row>96</xdr:row>
      <xdr:rowOff>169430</xdr:rowOff>
    </xdr:to>
    <xdr:cxnSp macro="">
      <xdr:nvCxnSpPr>
        <xdr:cNvPr id="475" name="直線コネクタ 474">
          <a:extLst>
            <a:ext uri="{FF2B5EF4-FFF2-40B4-BE49-F238E27FC236}">
              <a16:creationId xmlns:a16="http://schemas.microsoft.com/office/drawing/2014/main" id="{53378402-9E56-4762-A9A7-CE12280F18E3}"/>
            </a:ext>
          </a:extLst>
        </xdr:cNvPr>
        <xdr:cNvCxnSpPr/>
      </xdr:nvCxnSpPr>
      <xdr:spPr>
        <a:xfrm>
          <a:off x="6972300" y="16590175"/>
          <a:ext cx="889000" cy="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BB3C2997-D9DE-42B1-88AF-A06FD24923E2}"/>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9273E162-3517-46AD-BFBF-D9A4638B40CF}"/>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AA18E298-A952-41BB-AAE6-20FC2FDD743D}"/>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646CCF2B-18D3-4E45-B7B8-79C7D9DD6454}"/>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C0541F97-8311-4C16-BF33-237A0230B666}"/>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8AA45BEA-9028-434B-84DC-3A19862BA579}"/>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5B989855-3B23-4A4A-B71F-7ED07E56185F}"/>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ED0FD00F-E15D-4EE9-80BC-316487912B4E}"/>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55889FFF-41DB-4EFF-B878-8578B20B4513}"/>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47727</xdr:rowOff>
    </xdr:from>
    <xdr:to>
      <xdr:col>55</xdr:col>
      <xdr:colOff>50800</xdr:colOff>
      <xdr:row>97</xdr:row>
      <xdr:rowOff>149327</xdr:rowOff>
    </xdr:to>
    <xdr:sp macro="" textlink="">
      <xdr:nvSpPr>
        <xdr:cNvPr id="485" name="楕円 484">
          <a:extLst>
            <a:ext uri="{FF2B5EF4-FFF2-40B4-BE49-F238E27FC236}">
              <a16:creationId xmlns:a16="http://schemas.microsoft.com/office/drawing/2014/main" id="{4365BE30-994F-4A3B-824C-E11474B727DF}"/>
            </a:ext>
          </a:extLst>
        </xdr:cNvPr>
        <xdr:cNvSpPr/>
      </xdr:nvSpPr>
      <xdr:spPr>
        <a:xfrm>
          <a:off x="10426700" y="1667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134104</xdr:rowOff>
    </xdr:from>
    <xdr:ext cx="534377" cy="259045"/>
    <xdr:sp macro="" textlink="">
      <xdr:nvSpPr>
        <xdr:cNvPr id="486" name="土木費該当値テキスト">
          <a:extLst>
            <a:ext uri="{FF2B5EF4-FFF2-40B4-BE49-F238E27FC236}">
              <a16:creationId xmlns:a16="http://schemas.microsoft.com/office/drawing/2014/main" id="{B3ECB218-DAB1-4F1B-8373-DE09EEC31C97}"/>
            </a:ext>
          </a:extLst>
        </xdr:cNvPr>
        <xdr:cNvSpPr txBox="1"/>
      </xdr:nvSpPr>
      <xdr:spPr>
        <a:xfrm>
          <a:off x="10528300" y="1659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58319</xdr:rowOff>
    </xdr:from>
    <xdr:to>
      <xdr:col>50</xdr:col>
      <xdr:colOff>165100</xdr:colOff>
      <xdr:row>97</xdr:row>
      <xdr:rowOff>159919</xdr:rowOff>
    </xdr:to>
    <xdr:sp macro="" textlink="">
      <xdr:nvSpPr>
        <xdr:cNvPr id="487" name="楕円 486">
          <a:extLst>
            <a:ext uri="{FF2B5EF4-FFF2-40B4-BE49-F238E27FC236}">
              <a16:creationId xmlns:a16="http://schemas.microsoft.com/office/drawing/2014/main" id="{CCFAEAF4-EE91-479C-944E-1619D3B60AD1}"/>
            </a:ext>
          </a:extLst>
        </xdr:cNvPr>
        <xdr:cNvSpPr/>
      </xdr:nvSpPr>
      <xdr:spPr>
        <a:xfrm>
          <a:off x="9588500" y="1668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151046</xdr:rowOff>
    </xdr:from>
    <xdr:ext cx="534377" cy="259045"/>
    <xdr:sp macro="" textlink="">
      <xdr:nvSpPr>
        <xdr:cNvPr id="488" name="テキスト ボックス 487">
          <a:extLst>
            <a:ext uri="{FF2B5EF4-FFF2-40B4-BE49-F238E27FC236}">
              <a16:creationId xmlns:a16="http://schemas.microsoft.com/office/drawing/2014/main" id="{4FDEADD3-91C8-4BA4-BB49-E4FADD88260D}"/>
            </a:ext>
          </a:extLst>
        </xdr:cNvPr>
        <xdr:cNvSpPr txBox="1"/>
      </xdr:nvSpPr>
      <xdr:spPr>
        <a:xfrm>
          <a:off x="9372111" y="167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155944</xdr:rowOff>
    </xdr:from>
    <xdr:to>
      <xdr:col>46</xdr:col>
      <xdr:colOff>38100</xdr:colOff>
      <xdr:row>97</xdr:row>
      <xdr:rowOff>86094</xdr:rowOff>
    </xdr:to>
    <xdr:sp macro="" textlink="">
      <xdr:nvSpPr>
        <xdr:cNvPr id="489" name="楕円 488">
          <a:extLst>
            <a:ext uri="{FF2B5EF4-FFF2-40B4-BE49-F238E27FC236}">
              <a16:creationId xmlns:a16="http://schemas.microsoft.com/office/drawing/2014/main" id="{A6AF351E-763A-4DF2-8F73-56307071C95F}"/>
            </a:ext>
          </a:extLst>
        </xdr:cNvPr>
        <xdr:cNvSpPr/>
      </xdr:nvSpPr>
      <xdr:spPr>
        <a:xfrm>
          <a:off x="8699500" y="166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77221</xdr:rowOff>
    </xdr:from>
    <xdr:ext cx="534377" cy="259045"/>
    <xdr:sp macro="" textlink="">
      <xdr:nvSpPr>
        <xdr:cNvPr id="490" name="テキスト ボックス 489">
          <a:extLst>
            <a:ext uri="{FF2B5EF4-FFF2-40B4-BE49-F238E27FC236}">
              <a16:creationId xmlns:a16="http://schemas.microsoft.com/office/drawing/2014/main" id="{11364D57-5B09-4E33-B865-732C8C08CA92}"/>
            </a:ext>
          </a:extLst>
        </xdr:cNvPr>
        <xdr:cNvSpPr txBox="1"/>
      </xdr:nvSpPr>
      <xdr:spPr>
        <a:xfrm>
          <a:off x="8483111" y="1670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118630</xdr:rowOff>
    </xdr:from>
    <xdr:to>
      <xdr:col>41</xdr:col>
      <xdr:colOff>101600</xdr:colOff>
      <xdr:row>97</xdr:row>
      <xdr:rowOff>48780</xdr:rowOff>
    </xdr:to>
    <xdr:sp macro="" textlink="">
      <xdr:nvSpPr>
        <xdr:cNvPr id="491" name="楕円 490">
          <a:extLst>
            <a:ext uri="{FF2B5EF4-FFF2-40B4-BE49-F238E27FC236}">
              <a16:creationId xmlns:a16="http://schemas.microsoft.com/office/drawing/2014/main" id="{D6438A46-0CAC-439A-8703-DCAABFFFC0BF}"/>
            </a:ext>
          </a:extLst>
        </xdr:cNvPr>
        <xdr:cNvSpPr/>
      </xdr:nvSpPr>
      <xdr:spPr>
        <a:xfrm>
          <a:off x="7810500" y="165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39907</xdr:rowOff>
    </xdr:from>
    <xdr:ext cx="534377" cy="259045"/>
    <xdr:sp macro="" textlink="">
      <xdr:nvSpPr>
        <xdr:cNvPr id="492" name="テキスト ボックス 491">
          <a:extLst>
            <a:ext uri="{FF2B5EF4-FFF2-40B4-BE49-F238E27FC236}">
              <a16:creationId xmlns:a16="http://schemas.microsoft.com/office/drawing/2014/main" id="{7551BE29-F013-4816-8396-13ED1DCB022E}"/>
            </a:ext>
          </a:extLst>
        </xdr:cNvPr>
        <xdr:cNvSpPr txBox="1"/>
      </xdr:nvSpPr>
      <xdr:spPr>
        <a:xfrm>
          <a:off x="7594111" y="1667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80175</xdr:rowOff>
    </xdr:from>
    <xdr:to>
      <xdr:col>36</xdr:col>
      <xdr:colOff>165100</xdr:colOff>
      <xdr:row>97</xdr:row>
      <xdr:rowOff>10325</xdr:rowOff>
    </xdr:to>
    <xdr:sp macro="" textlink="">
      <xdr:nvSpPr>
        <xdr:cNvPr id="493" name="楕円 492">
          <a:extLst>
            <a:ext uri="{FF2B5EF4-FFF2-40B4-BE49-F238E27FC236}">
              <a16:creationId xmlns:a16="http://schemas.microsoft.com/office/drawing/2014/main" id="{70EAE230-7A4F-4F06-8441-D21E15220F77}"/>
            </a:ext>
          </a:extLst>
        </xdr:cNvPr>
        <xdr:cNvSpPr/>
      </xdr:nvSpPr>
      <xdr:spPr>
        <a:xfrm>
          <a:off x="6921500" y="165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1452</xdr:rowOff>
    </xdr:from>
    <xdr:ext cx="534377" cy="259045"/>
    <xdr:sp macro="" textlink="">
      <xdr:nvSpPr>
        <xdr:cNvPr id="494" name="テキスト ボックス 493">
          <a:extLst>
            <a:ext uri="{FF2B5EF4-FFF2-40B4-BE49-F238E27FC236}">
              <a16:creationId xmlns:a16="http://schemas.microsoft.com/office/drawing/2014/main" id="{C759EB86-9CF4-4A09-8E65-45D07552F257}"/>
            </a:ext>
          </a:extLst>
        </xdr:cNvPr>
        <xdr:cNvSpPr txBox="1"/>
      </xdr:nvSpPr>
      <xdr:spPr>
        <a:xfrm>
          <a:off x="6705111" y="1663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BA31983D-79C5-4D2F-B29F-5075446EBC95}"/>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9F49EE2C-30BA-4710-B3CD-146CCBDF04FE}"/>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2B05BB41-4499-40CD-AA14-C0DCA37B27A3}"/>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6DF82C10-1968-423B-987A-8E5AFCB8EC3C}"/>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91AE2D2-1741-4155-AD7F-13959EF3A6BE}"/>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371874F2-C02D-4015-AA5E-8E5DC752DF19}"/>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F867B8AC-B374-4D25-9A7B-DAFBA599CBB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20539E99-7C1C-41ED-8C00-CB719FA2B6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923D4C7E-5DC3-4719-AE79-4B8A6BF9E8C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E3C172BF-1184-4897-9901-CE24AA3B45B3}"/>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DF335CA9-C626-4490-B0C8-C4D9B7D08DC5}"/>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549CB3B1-B3E4-492A-95EF-88AE6345D161}"/>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36620390-CECF-469E-93D0-795DD87AFFBD}"/>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BC5ABB64-063D-48B3-B1C1-66E9184D8DD8}"/>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A4F9F973-8A51-4B49-956C-FFF77E5010BB}"/>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C955080E-77BB-4621-A316-6DAEE9EB7399}"/>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2FCC4641-2E99-48C2-943D-B2CCF63B3CC9}"/>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628F5E74-9FFA-4EE2-8297-397EC2EE9E4F}"/>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33CFBB7C-2372-4D3B-A385-94A829B32692}"/>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48E6B564-E611-448F-BE2E-0FA5B997376C}"/>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46B70306-2EC8-4F34-A0B0-999C34121F53}"/>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ED10B248-E6DE-49A6-8CD8-2E4E1732185F}"/>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9C4FE31C-3921-4989-B57E-4AA244C474D7}"/>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A0FCD7A8-34B4-4A32-AC35-7B7F22FB3615}"/>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6238C253-4267-40A7-AC87-9703C2EF1908}"/>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BD0A2105-63EE-4950-B863-4A3885C0385C}"/>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E74AF2B0-1EFF-4840-8F6E-444B1F2137D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CB06F7AA-AAAD-4BA7-BA81-AA0F51AAFF76}"/>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21E9C344-E6DA-4C2F-BBF7-6DEB3027EBBF}"/>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138786</xdr:rowOff>
    </xdr:from>
    <xdr:to>
      <xdr:col>85</xdr:col>
      <xdr:colOff>127000</xdr:colOff>
      <xdr:row>37</xdr:row>
      <xdr:rowOff>148082</xdr:rowOff>
    </xdr:to>
    <xdr:cxnSp macro="">
      <xdr:nvCxnSpPr>
        <xdr:cNvPr id="524" name="直線コネクタ 523">
          <a:extLst>
            <a:ext uri="{FF2B5EF4-FFF2-40B4-BE49-F238E27FC236}">
              <a16:creationId xmlns:a16="http://schemas.microsoft.com/office/drawing/2014/main" id="{D0E46F2F-B50B-43B2-B508-DA4061B43356}"/>
            </a:ext>
          </a:extLst>
        </xdr:cNvPr>
        <xdr:cNvCxnSpPr/>
      </xdr:nvCxnSpPr>
      <xdr:spPr>
        <a:xfrm>
          <a:off x="15481300" y="6482436"/>
          <a:ext cx="8382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A1BDF18F-697C-45CB-89EB-D48A42A55EF8}"/>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82868B99-6D95-4B0B-882E-A31F5F53EE74}"/>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124346</xdr:rowOff>
    </xdr:from>
    <xdr:to>
      <xdr:col>81</xdr:col>
      <xdr:colOff>50800</xdr:colOff>
      <xdr:row>37</xdr:row>
      <xdr:rowOff>138786</xdr:rowOff>
    </xdr:to>
    <xdr:cxnSp macro="">
      <xdr:nvCxnSpPr>
        <xdr:cNvPr id="527" name="直線コネクタ 526">
          <a:extLst>
            <a:ext uri="{FF2B5EF4-FFF2-40B4-BE49-F238E27FC236}">
              <a16:creationId xmlns:a16="http://schemas.microsoft.com/office/drawing/2014/main" id="{4E9B45E2-817E-4899-BAD6-0057EC012651}"/>
            </a:ext>
          </a:extLst>
        </xdr:cNvPr>
        <xdr:cNvCxnSpPr/>
      </xdr:nvCxnSpPr>
      <xdr:spPr>
        <a:xfrm>
          <a:off x="14592300" y="6467996"/>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74AB04C-0789-4BEC-A98B-A0139DA9A96A}"/>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B2841636-E697-45BC-AB37-2AA5E090681B}"/>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85331</xdr:rowOff>
    </xdr:from>
    <xdr:to>
      <xdr:col>76</xdr:col>
      <xdr:colOff>114300</xdr:colOff>
      <xdr:row>37</xdr:row>
      <xdr:rowOff>124346</xdr:rowOff>
    </xdr:to>
    <xdr:cxnSp macro="">
      <xdr:nvCxnSpPr>
        <xdr:cNvPr id="530" name="直線コネクタ 529">
          <a:extLst>
            <a:ext uri="{FF2B5EF4-FFF2-40B4-BE49-F238E27FC236}">
              <a16:creationId xmlns:a16="http://schemas.microsoft.com/office/drawing/2014/main" id="{BE5D7CE2-0615-42C1-B249-BB3B72074A83}"/>
            </a:ext>
          </a:extLst>
        </xdr:cNvPr>
        <xdr:cNvCxnSpPr/>
      </xdr:nvCxnSpPr>
      <xdr:spPr>
        <a:xfrm>
          <a:off x="13703300" y="6428981"/>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65A3AFF5-EB9D-4F0E-9648-2ADFAC209A35}"/>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FF8B2F90-944F-4A66-AD87-D97186830216}"/>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85331</xdr:rowOff>
    </xdr:from>
    <xdr:to>
      <xdr:col>71</xdr:col>
      <xdr:colOff>177800</xdr:colOff>
      <xdr:row>37</xdr:row>
      <xdr:rowOff>131737</xdr:rowOff>
    </xdr:to>
    <xdr:cxnSp macro="">
      <xdr:nvCxnSpPr>
        <xdr:cNvPr id="533" name="直線コネクタ 532">
          <a:extLst>
            <a:ext uri="{FF2B5EF4-FFF2-40B4-BE49-F238E27FC236}">
              <a16:creationId xmlns:a16="http://schemas.microsoft.com/office/drawing/2014/main" id="{484E2FC1-325C-4FFE-825A-0ADC1445C610}"/>
            </a:ext>
          </a:extLst>
        </xdr:cNvPr>
        <xdr:cNvCxnSpPr/>
      </xdr:nvCxnSpPr>
      <xdr:spPr>
        <a:xfrm flipV="1">
          <a:off x="12814300" y="6428981"/>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5FCA1F12-E5DC-4001-BF53-795CCDF51098}"/>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DF197B6-95BC-453B-8ADD-74ED9AE1A4FE}"/>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9A6AB09D-FF68-4BA7-A886-4DA8B11802B9}"/>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3F05BED7-00CF-41D0-91A3-D161A367893E}"/>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8D14BCFB-3778-42F7-AD06-A08D40E1853A}"/>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A1A70DB4-E77D-44FB-8DEE-B9C448AD02E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B707EBFD-14D4-4E43-9B5F-615153FA595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D4208949-2ACB-4BBE-A8C8-26DEBBB93C66}"/>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250DF58D-B129-4349-81AB-5ED8A13AD4E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97282</xdr:rowOff>
    </xdr:from>
    <xdr:to>
      <xdr:col>85</xdr:col>
      <xdr:colOff>177800</xdr:colOff>
      <xdr:row>38</xdr:row>
      <xdr:rowOff>27432</xdr:rowOff>
    </xdr:to>
    <xdr:sp macro="" textlink="">
      <xdr:nvSpPr>
        <xdr:cNvPr id="543" name="楕円 542">
          <a:extLst>
            <a:ext uri="{FF2B5EF4-FFF2-40B4-BE49-F238E27FC236}">
              <a16:creationId xmlns:a16="http://schemas.microsoft.com/office/drawing/2014/main" id="{53CBD59E-C60C-4911-92AA-28888F54310C}"/>
            </a:ext>
          </a:extLst>
        </xdr:cNvPr>
        <xdr:cNvSpPr/>
      </xdr:nvSpPr>
      <xdr:spPr>
        <a:xfrm>
          <a:off x="162687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75709</xdr:rowOff>
    </xdr:from>
    <xdr:ext cx="534377" cy="259045"/>
    <xdr:sp macro="" textlink="">
      <xdr:nvSpPr>
        <xdr:cNvPr id="544" name="消防費該当値テキスト">
          <a:extLst>
            <a:ext uri="{FF2B5EF4-FFF2-40B4-BE49-F238E27FC236}">
              <a16:creationId xmlns:a16="http://schemas.microsoft.com/office/drawing/2014/main" id="{83D171DD-DAA9-41C7-8572-44D1FFB404F4}"/>
            </a:ext>
          </a:extLst>
        </xdr:cNvPr>
        <xdr:cNvSpPr txBox="1"/>
      </xdr:nvSpPr>
      <xdr:spPr>
        <a:xfrm>
          <a:off x="16370300" y="641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87986</xdr:rowOff>
    </xdr:from>
    <xdr:to>
      <xdr:col>81</xdr:col>
      <xdr:colOff>101600</xdr:colOff>
      <xdr:row>38</xdr:row>
      <xdr:rowOff>18135</xdr:rowOff>
    </xdr:to>
    <xdr:sp macro="" textlink="">
      <xdr:nvSpPr>
        <xdr:cNvPr id="545" name="楕円 544">
          <a:extLst>
            <a:ext uri="{FF2B5EF4-FFF2-40B4-BE49-F238E27FC236}">
              <a16:creationId xmlns:a16="http://schemas.microsoft.com/office/drawing/2014/main" id="{A97B15F7-F0CA-47E1-A4D2-0A41FB9CB565}"/>
            </a:ext>
          </a:extLst>
        </xdr:cNvPr>
        <xdr:cNvSpPr/>
      </xdr:nvSpPr>
      <xdr:spPr>
        <a:xfrm>
          <a:off x="15430500" y="6431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9262</xdr:rowOff>
    </xdr:from>
    <xdr:ext cx="534377" cy="259045"/>
    <xdr:sp macro="" textlink="">
      <xdr:nvSpPr>
        <xdr:cNvPr id="546" name="テキスト ボックス 545">
          <a:extLst>
            <a:ext uri="{FF2B5EF4-FFF2-40B4-BE49-F238E27FC236}">
              <a16:creationId xmlns:a16="http://schemas.microsoft.com/office/drawing/2014/main" id="{F4F56E70-7356-4E05-BBBC-E6017AF417CE}"/>
            </a:ext>
          </a:extLst>
        </xdr:cNvPr>
        <xdr:cNvSpPr txBox="1"/>
      </xdr:nvSpPr>
      <xdr:spPr>
        <a:xfrm>
          <a:off x="15214111" y="652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73546</xdr:rowOff>
    </xdr:from>
    <xdr:to>
      <xdr:col>76</xdr:col>
      <xdr:colOff>165100</xdr:colOff>
      <xdr:row>38</xdr:row>
      <xdr:rowOff>3696</xdr:rowOff>
    </xdr:to>
    <xdr:sp macro="" textlink="">
      <xdr:nvSpPr>
        <xdr:cNvPr id="547" name="楕円 546">
          <a:extLst>
            <a:ext uri="{FF2B5EF4-FFF2-40B4-BE49-F238E27FC236}">
              <a16:creationId xmlns:a16="http://schemas.microsoft.com/office/drawing/2014/main" id="{7B413F76-3272-42C2-8D7B-C4BC62A37CE0}"/>
            </a:ext>
          </a:extLst>
        </xdr:cNvPr>
        <xdr:cNvSpPr/>
      </xdr:nvSpPr>
      <xdr:spPr>
        <a:xfrm>
          <a:off x="14541500" y="64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166273</xdr:rowOff>
    </xdr:from>
    <xdr:ext cx="534377" cy="259045"/>
    <xdr:sp macro="" textlink="">
      <xdr:nvSpPr>
        <xdr:cNvPr id="548" name="テキスト ボックス 547">
          <a:extLst>
            <a:ext uri="{FF2B5EF4-FFF2-40B4-BE49-F238E27FC236}">
              <a16:creationId xmlns:a16="http://schemas.microsoft.com/office/drawing/2014/main" id="{279AAC45-D8E9-4D2F-B364-8EDB5E3BD64A}"/>
            </a:ext>
          </a:extLst>
        </xdr:cNvPr>
        <xdr:cNvSpPr txBox="1"/>
      </xdr:nvSpPr>
      <xdr:spPr>
        <a:xfrm>
          <a:off x="14325111" y="650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34531</xdr:rowOff>
    </xdr:from>
    <xdr:to>
      <xdr:col>72</xdr:col>
      <xdr:colOff>38100</xdr:colOff>
      <xdr:row>37</xdr:row>
      <xdr:rowOff>136131</xdr:rowOff>
    </xdr:to>
    <xdr:sp macro="" textlink="">
      <xdr:nvSpPr>
        <xdr:cNvPr id="549" name="楕円 548">
          <a:extLst>
            <a:ext uri="{FF2B5EF4-FFF2-40B4-BE49-F238E27FC236}">
              <a16:creationId xmlns:a16="http://schemas.microsoft.com/office/drawing/2014/main" id="{BB5D76E2-08AB-4E12-BF9C-424CAC5B6915}"/>
            </a:ext>
          </a:extLst>
        </xdr:cNvPr>
        <xdr:cNvSpPr/>
      </xdr:nvSpPr>
      <xdr:spPr>
        <a:xfrm>
          <a:off x="13652500" y="63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152658</xdr:rowOff>
    </xdr:from>
    <xdr:ext cx="534377" cy="259045"/>
    <xdr:sp macro="" textlink="">
      <xdr:nvSpPr>
        <xdr:cNvPr id="550" name="テキスト ボックス 549">
          <a:extLst>
            <a:ext uri="{FF2B5EF4-FFF2-40B4-BE49-F238E27FC236}">
              <a16:creationId xmlns:a16="http://schemas.microsoft.com/office/drawing/2014/main" id="{E95AFB16-88C9-42D4-8BC1-1EB863F9DC7D}"/>
            </a:ext>
          </a:extLst>
        </xdr:cNvPr>
        <xdr:cNvSpPr txBox="1"/>
      </xdr:nvSpPr>
      <xdr:spPr>
        <a:xfrm>
          <a:off x="13436111" y="61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80937</xdr:rowOff>
    </xdr:from>
    <xdr:to>
      <xdr:col>67</xdr:col>
      <xdr:colOff>101600</xdr:colOff>
      <xdr:row>38</xdr:row>
      <xdr:rowOff>11087</xdr:rowOff>
    </xdr:to>
    <xdr:sp macro="" textlink="">
      <xdr:nvSpPr>
        <xdr:cNvPr id="551" name="楕円 550">
          <a:extLst>
            <a:ext uri="{FF2B5EF4-FFF2-40B4-BE49-F238E27FC236}">
              <a16:creationId xmlns:a16="http://schemas.microsoft.com/office/drawing/2014/main" id="{6BEC37D4-E520-47B0-94FE-DF24378612A4}"/>
            </a:ext>
          </a:extLst>
        </xdr:cNvPr>
        <xdr:cNvSpPr/>
      </xdr:nvSpPr>
      <xdr:spPr>
        <a:xfrm>
          <a:off x="12763500" y="64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2214</xdr:rowOff>
    </xdr:from>
    <xdr:ext cx="534377" cy="259045"/>
    <xdr:sp macro="" textlink="">
      <xdr:nvSpPr>
        <xdr:cNvPr id="552" name="テキスト ボックス 551">
          <a:extLst>
            <a:ext uri="{FF2B5EF4-FFF2-40B4-BE49-F238E27FC236}">
              <a16:creationId xmlns:a16="http://schemas.microsoft.com/office/drawing/2014/main" id="{A9C1421C-91F2-4F25-926F-BCD3AE23A869}"/>
            </a:ext>
          </a:extLst>
        </xdr:cNvPr>
        <xdr:cNvSpPr txBox="1"/>
      </xdr:nvSpPr>
      <xdr:spPr>
        <a:xfrm>
          <a:off x="12547111" y="651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A76BEA77-2A38-41C9-BA9C-B977761CCC57}"/>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562FD209-1FE0-4D1A-B548-19E30F1B9A8F}"/>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C7B61C52-C181-4224-9646-AE651CB398C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D93774DD-DE99-4FC5-8B77-E2DB34C0CBDA}"/>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BDC7BFC6-A767-46A4-8640-B25D1F11220F}"/>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8F96724F-3E52-4294-9E96-62B1CF31A385}"/>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AF79A11-C5FD-4670-AA51-E79438BAE14C}"/>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35076188-1E19-4774-B3FE-62752CFE7B0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1BF2DFB7-0172-4169-B989-55F3BF6C5B4F}"/>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C0230C08-0B12-4B0A-AADC-F406B53BED5F}"/>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B5156867-5971-49A0-ACF7-0E4134BC4B38}"/>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7980AD06-805A-4DE0-9B8F-CEE6F386542C}"/>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E6AE9EC-8634-478D-87E2-DEBC7C955AE1}"/>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1666C3EF-A789-45A9-B5DC-D34B8A3D43D3}"/>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EE22B95F-4077-4F78-9B3B-629B18586F38}"/>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C218FFA7-B11A-4D1C-9890-D14F3A8D5F55}"/>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651CC03C-C064-404C-BDD7-76EF70F0D9E9}"/>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8FA6B17-8CFB-46C6-B347-D692925F5944}"/>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3C8D6538-5EB0-4E05-AA25-2BA68B524BAD}"/>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FDEE581-87FA-434E-B900-195E8F07F9FB}"/>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F80D0594-1A5C-4E0A-B8DB-D30039B9C5B9}"/>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BA20CDD6-AA90-4DD1-A224-4B32FED4E694}"/>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7B2958E8-05CE-4AEF-8E2D-8723F447D2AD}"/>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6E15EB08-1A80-4C4B-A536-CF89D7386962}"/>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73D36AD4-C10B-4D45-A0AF-9178E55CC652}"/>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7A31B57C-A29A-4747-ACBC-6FD36EC11E5E}"/>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C3F74CCF-1879-4C85-9A57-DF8A86F83A02}"/>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B952DBDA-7DDE-489D-A76A-E47ABF10F9B9}"/>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147381</xdr:rowOff>
    </xdr:from>
    <xdr:to>
      <xdr:col>85</xdr:col>
      <xdr:colOff>127000</xdr:colOff>
      <xdr:row>56</xdr:row>
      <xdr:rowOff>161417</xdr:rowOff>
    </xdr:to>
    <xdr:cxnSp macro="">
      <xdr:nvCxnSpPr>
        <xdr:cNvPr id="581" name="直線コネクタ 580">
          <a:extLst>
            <a:ext uri="{FF2B5EF4-FFF2-40B4-BE49-F238E27FC236}">
              <a16:creationId xmlns:a16="http://schemas.microsoft.com/office/drawing/2014/main" id="{AFE1D4DD-B93E-4FED-8470-DF94A1DACBFC}"/>
            </a:ext>
          </a:extLst>
        </xdr:cNvPr>
        <xdr:cNvCxnSpPr/>
      </xdr:nvCxnSpPr>
      <xdr:spPr>
        <a:xfrm flipV="1">
          <a:off x="15481300" y="9748581"/>
          <a:ext cx="8382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B17F746D-D564-46E7-892B-C73C030CD3FD}"/>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2C329330-2177-4478-9CD8-A84B16E7ED33}"/>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130609</xdr:rowOff>
    </xdr:from>
    <xdr:to>
      <xdr:col>81</xdr:col>
      <xdr:colOff>50800</xdr:colOff>
      <xdr:row>56</xdr:row>
      <xdr:rowOff>161417</xdr:rowOff>
    </xdr:to>
    <xdr:cxnSp macro="">
      <xdr:nvCxnSpPr>
        <xdr:cNvPr id="584" name="直線コネクタ 583">
          <a:extLst>
            <a:ext uri="{FF2B5EF4-FFF2-40B4-BE49-F238E27FC236}">
              <a16:creationId xmlns:a16="http://schemas.microsoft.com/office/drawing/2014/main" id="{946C1CE0-E069-4F53-BE79-0B9086FCC20A}"/>
            </a:ext>
          </a:extLst>
        </xdr:cNvPr>
        <xdr:cNvCxnSpPr/>
      </xdr:nvCxnSpPr>
      <xdr:spPr>
        <a:xfrm>
          <a:off x="14592300" y="9731809"/>
          <a:ext cx="889000" cy="3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4778E298-F157-4419-8B4D-80ED503FEA33}"/>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696DEAFC-A794-4418-B382-CE466345D9EB}"/>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127440</xdr:rowOff>
    </xdr:from>
    <xdr:to>
      <xdr:col>76</xdr:col>
      <xdr:colOff>114300</xdr:colOff>
      <xdr:row>56</xdr:row>
      <xdr:rowOff>130609</xdr:rowOff>
    </xdr:to>
    <xdr:cxnSp macro="">
      <xdr:nvCxnSpPr>
        <xdr:cNvPr id="587" name="直線コネクタ 586">
          <a:extLst>
            <a:ext uri="{FF2B5EF4-FFF2-40B4-BE49-F238E27FC236}">
              <a16:creationId xmlns:a16="http://schemas.microsoft.com/office/drawing/2014/main" id="{20343C35-A4E3-43C8-89DC-832BD6CBA7F7}"/>
            </a:ext>
          </a:extLst>
        </xdr:cNvPr>
        <xdr:cNvCxnSpPr/>
      </xdr:nvCxnSpPr>
      <xdr:spPr>
        <a:xfrm>
          <a:off x="13703300" y="9728640"/>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7169255A-21B8-43A1-876B-B2595C155D5D}"/>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889E37B5-9183-4D8A-AEDF-E9343A3486F3}"/>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127440</xdr:rowOff>
    </xdr:from>
    <xdr:to>
      <xdr:col>71</xdr:col>
      <xdr:colOff>177800</xdr:colOff>
      <xdr:row>57</xdr:row>
      <xdr:rowOff>98285</xdr:rowOff>
    </xdr:to>
    <xdr:cxnSp macro="">
      <xdr:nvCxnSpPr>
        <xdr:cNvPr id="590" name="直線コネクタ 589">
          <a:extLst>
            <a:ext uri="{FF2B5EF4-FFF2-40B4-BE49-F238E27FC236}">
              <a16:creationId xmlns:a16="http://schemas.microsoft.com/office/drawing/2014/main" id="{46395892-06C3-4E4F-9C01-4666015AA8E4}"/>
            </a:ext>
          </a:extLst>
        </xdr:cNvPr>
        <xdr:cNvCxnSpPr/>
      </xdr:nvCxnSpPr>
      <xdr:spPr>
        <a:xfrm flipV="1">
          <a:off x="12814300" y="9728640"/>
          <a:ext cx="889000" cy="14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EDA13B10-88F4-457C-9CD0-FDE4D835E792}"/>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52F2D3C3-02B7-4648-A2EB-79DE1A4C26C6}"/>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292F3114-9FEC-409E-A60E-5293BB151164}"/>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74B2DA9C-60C2-48B5-982B-38F9F13CE612}"/>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3BEDE8BB-0668-42E8-B6D7-5CC63B348A12}"/>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6397920C-B9B8-46AC-8995-DC325789A54D}"/>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2B12C1D-31FD-43F5-8AE9-1B4109A5F28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AAAC6C18-4E78-4875-B467-CBC8D0CE5D39}"/>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C73D974E-4490-4639-A7CC-AF5174F1E5D7}"/>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96581</xdr:rowOff>
    </xdr:from>
    <xdr:to>
      <xdr:col>85</xdr:col>
      <xdr:colOff>177800</xdr:colOff>
      <xdr:row>57</xdr:row>
      <xdr:rowOff>26731</xdr:rowOff>
    </xdr:to>
    <xdr:sp macro="" textlink="">
      <xdr:nvSpPr>
        <xdr:cNvPr id="600" name="楕円 599">
          <a:extLst>
            <a:ext uri="{FF2B5EF4-FFF2-40B4-BE49-F238E27FC236}">
              <a16:creationId xmlns:a16="http://schemas.microsoft.com/office/drawing/2014/main" id="{43A5CAA3-B3CB-41CD-9890-4EA480E6FC04}"/>
            </a:ext>
          </a:extLst>
        </xdr:cNvPr>
        <xdr:cNvSpPr/>
      </xdr:nvSpPr>
      <xdr:spPr>
        <a:xfrm>
          <a:off x="16268700" y="96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75008</xdr:rowOff>
    </xdr:from>
    <xdr:ext cx="534377" cy="259045"/>
    <xdr:sp macro="" textlink="">
      <xdr:nvSpPr>
        <xdr:cNvPr id="601" name="教育費該当値テキスト">
          <a:extLst>
            <a:ext uri="{FF2B5EF4-FFF2-40B4-BE49-F238E27FC236}">
              <a16:creationId xmlns:a16="http://schemas.microsoft.com/office/drawing/2014/main" id="{F7012BD0-0652-4210-B9AC-D4B0AB25EDEC}"/>
            </a:ext>
          </a:extLst>
        </xdr:cNvPr>
        <xdr:cNvSpPr txBox="1"/>
      </xdr:nvSpPr>
      <xdr:spPr>
        <a:xfrm>
          <a:off x="16370300" y="967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110617</xdr:rowOff>
    </xdr:from>
    <xdr:to>
      <xdr:col>81</xdr:col>
      <xdr:colOff>101600</xdr:colOff>
      <xdr:row>57</xdr:row>
      <xdr:rowOff>40767</xdr:rowOff>
    </xdr:to>
    <xdr:sp macro="" textlink="">
      <xdr:nvSpPr>
        <xdr:cNvPr id="602" name="楕円 601">
          <a:extLst>
            <a:ext uri="{FF2B5EF4-FFF2-40B4-BE49-F238E27FC236}">
              <a16:creationId xmlns:a16="http://schemas.microsoft.com/office/drawing/2014/main" id="{6E3D4F1F-6C33-44DA-99F9-112574335877}"/>
            </a:ext>
          </a:extLst>
        </xdr:cNvPr>
        <xdr:cNvSpPr/>
      </xdr:nvSpPr>
      <xdr:spPr>
        <a:xfrm>
          <a:off x="15430500" y="97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57294</xdr:rowOff>
    </xdr:from>
    <xdr:ext cx="534377" cy="259045"/>
    <xdr:sp macro="" textlink="">
      <xdr:nvSpPr>
        <xdr:cNvPr id="603" name="テキスト ボックス 602">
          <a:extLst>
            <a:ext uri="{FF2B5EF4-FFF2-40B4-BE49-F238E27FC236}">
              <a16:creationId xmlns:a16="http://schemas.microsoft.com/office/drawing/2014/main" id="{1B3165A7-7678-4A37-8AFA-93DEAAB359C7}"/>
            </a:ext>
          </a:extLst>
        </xdr:cNvPr>
        <xdr:cNvSpPr txBox="1"/>
      </xdr:nvSpPr>
      <xdr:spPr>
        <a:xfrm>
          <a:off x="15214111" y="948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79809</xdr:rowOff>
    </xdr:from>
    <xdr:to>
      <xdr:col>76</xdr:col>
      <xdr:colOff>165100</xdr:colOff>
      <xdr:row>57</xdr:row>
      <xdr:rowOff>9959</xdr:rowOff>
    </xdr:to>
    <xdr:sp macro="" textlink="">
      <xdr:nvSpPr>
        <xdr:cNvPr id="604" name="楕円 603">
          <a:extLst>
            <a:ext uri="{FF2B5EF4-FFF2-40B4-BE49-F238E27FC236}">
              <a16:creationId xmlns:a16="http://schemas.microsoft.com/office/drawing/2014/main" id="{9DCDAEF5-3C4F-460B-9EB1-B31BB11E4EC5}"/>
            </a:ext>
          </a:extLst>
        </xdr:cNvPr>
        <xdr:cNvSpPr/>
      </xdr:nvSpPr>
      <xdr:spPr>
        <a:xfrm>
          <a:off x="14541500" y="968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26486</xdr:rowOff>
    </xdr:from>
    <xdr:ext cx="534377" cy="259045"/>
    <xdr:sp macro="" textlink="">
      <xdr:nvSpPr>
        <xdr:cNvPr id="605" name="テキスト ボックス 604">
          <a:extLst>
            <a:ext uri="{FF2B5EF4-FFF2-40B4-BE49-F238E27FC236}">
              <a16:creationId xmlns:a16="http://schemas.microsoft.com/office/drawing/2014/main" id="{CE584C61-1D4D-446A-9B5A-EDF6FFAB200B}"/>
            </a:ext>
          </a:extLst>
        </xdr:cNvPr>
        <xdr:cNvSpPr txBox="1"/>
      </xdr:nvSpPr>
      <xdr:spPr>
        <a:xfrm>
          <a:off x="14325111" y="945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76640</xdr:rowOff>
    </xdr:from>
    <xdr:to>
      <xdr:col>72</xdr:col>
      <xdr:colOff>38100</xdr:colOff>
      <xdr:row>57</xdr:row>
      <xdr:rowOff>6790</xdr:rowOff>
    </xdr:to>
    <xdr:sp macro="" textlink="">
      <xdr:nvSpPr>
        <xdr:cNvPr id="606" name="楕円 605">
          <a:extLst>
            <a:ext uri="{FF2B5EF4-FFF2-40B4-BE49-F238E27FC236}">
              <a16:creationId xmlns:a16="http://schemas.microsoft.com/office/drawing/2014/main" id="{398F6F0E-F904-4E46-8A86-5FA3EFBAE4B5}"/>
            </a:ext>
          </a:extLst>
        </xdr:cNvPr>
        <xdr:cNvSpPr/>
      </xdr:nvSpPr>
      <xdr:spPr>
        <a:xfrm>
          <a:off x="13652500" y="96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169367</xdr:rowOff>
    </xdr:from>
    <xdr:ext cx="534377" cy="259045"/>
    <xdr:sp macro="" textlink="">
      <xdr:nvSpPr>
        <xdr:cNvPr id="607" name="テキスト ボックス 606">
          <a:extLst>
            <a:ext uri="{FF2B5EF4-FFF2-40B4-BE49-F238E27FC236}">
              <a16:creationId xmlns:a16="http://schemas.microsoft.com/office/drawing/2014/main" id="{12A7FF06-063D-48D0-BF60-A3CAAAD2D384}"/>
            </a:ext>
          </a:extLst>
        </xdr:cNvPr>
        <xdr:cNvSpPr txBox="1"/>
      </xdr:nvSpPr>
      <xdr:spPr>
        <a:xfrm>
          <a:off x="13436111" y="977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47485</xdr:rowOff>
    </xdr:from>
    <xdr:to>
      <xdr:col>67</xdr:col>
      <xdr:colOff>101600</xdr:colOff>
      <xdr:row>57</xdr:row>
      <xdr:rowOff>149085</xdr:rowOff>
    </xdr:to>
    <xdr:sp macro="" textlink="">
      <xdr:nvSpPr>
        <xdr:cNvPr id="608" name="楕円 607">
          <a:extLst>
            <a:ext uri="{FF2B5EF4-FFF2-40B4-BE49-F238E27FC236}">
              <a16:creationId xmlns:a16="http://schemas.microsoft.com/office/drawing/2014/main" id="{010A8E3C-DD1C-4EA2-85AE-B15381B99426}"/>
            </a:ext>
          </a:extLst>
        </xdr:cNvPr>
        <xdr:cNvSpPr/>
      </xdr:nvSpPr>
      <xdr:spPr>
        <a:xfrm>
          <a:off x="12763500" y="98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140212</xdr:rowOff>
    </xdr:from>
    <xdr:ext cx="534377" cy="259045"/>
    <xdr:sp macro="" textlink="">
      <xdr:nvSpPr>
        <xdr:cNvPr id="609" name="テキスト ボックス 608">
          <a:extLst>
            <a:ext uri="{FF2B5EF4-FFF2-40B4-BE49-F238E27FC236}">
              <a16:creationId xmlns:a16="http://schemas.microsoft.com/office/drawing/2014/main" id="{43FF1D36-2EE5-42C2-8231-0F5CDF7D8700}"/>
            </a:ext>
          </a:extLst>
        </xdr:cNvPr>
        <xdr:cNvSpPr txBox="1"/>
      </xdr:nvSpPr>
      <xdr:spPr>
        <a:xfrm>
          <a:off x="12547111" y="991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DAFE051D-420E-444D-9F17-C142E1E49721}"/>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A2735BC1-7B09-4627-BFA6-57C9F85D19B5}"/>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E1EF4C36-6E4D-4580-8B74-06243D66A8B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40C599CC-CB9A-4A9A-B7CF-67F66404BE5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AB1896CB-72C9-4546-B121-272CE3280766}"/>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8892F53E-4E4B-48CB-BDE4-327F58B4E94C}"/>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E828881D-FEF2-4C9C-88E6-40022129C8F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C5693DD0-64A4-4FC4-B47D-2B5F2C42044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B86A4152-F067-40E0-867E-5A07CE19899F}"/>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1C8DEBDD-2425-43BD-9CEA-085E96A6FE6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EC522ED5-4491-4EF2-AA9B-81BBB189EF76}"/>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DE1659F7-EDC7-4D48-98A7-0382876FB63A}"/>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64CEE728-1B1A-4A26-81A9-F19E90CD0C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91B379AE-F192-430D-A2C4-1283FE3A718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2FC3BE95-6C0A-4CC6-9201-1518B8559EC1}"/>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A266B398-03C1-4CB5-804C-5E599B96E8AB}"/>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13702A3A-CD5F-4C95-8C29-A79736182F24}"/>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E1BB7182-B028-4F79-8028-565D68CF4A88}"/>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88727F80-5092-433F-8768-EBC9E7E47B0C}"/>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BED01FE1-5E9F-4CD9-84D4-59F0440AFEDE}"/>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21E87D85-4978-473E-82A6-4CD211B4F9BE}"/>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F4CD5D49-B92D-43A8-BCCC-C4B093B67C69}"/>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A2EFF1D7-5D6D-4448-B1C2-DC4027BA3ABA}"/>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6050130D-E166-4334-9CD2-D74A2C19096D}"/>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28E92AD3-EF0B-4142-8A3D-341ECD9271EA}"/>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6918864B-A157-4700-BB6C-B5F2AC11222E}"/>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6B621938-758F-4CE6-8DBA-EE05E045FE0D}"/>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87C73ABA-8545-4C1D-AF0A-DE21F8C3F566}"/>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B5A4B8DE-8C46-413D-A3AE-01E476CE595A}"/>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C8951C34-84E9-4490-B61C-337FD1675CEB}"/>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22DA9B77-931D-4FF4-BB16-395A004240E3}"/>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669BA28D-4622-4369-BF01-126235813266}"/>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D4A9E64B-4C64-47B0-8571-00172E75FAF6}"/>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37D6D143-0CC8-40C1-89A0-4037F6D55FF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AD409B1C-9F96-42E4-B1C7-7B07863F9D9F}"/>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BB55D01-DCDD-4697-A5D8-87E502D51526}"/>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FC109282-BBDF-4660-8C95-E7212041013D}"/>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A2E788AC-2CDA-4468-8A48-C36237CB7616}"/>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7EC25D5B-695F-4949-AFDC-4F199203C6CB}"/>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FDD1F11C-7668-4010-BE27-68BFE4AEA89B}"/>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9A72FC27-9B3A-44D9-897B-FFB694923B91}"/>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C2E12939-13ED-4D74-810D-502C85B3D696}"/>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862D7678-767E-4179-9452-785DA3D1A03C}"/>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7E243A7-1E22-4643-9816-996E5551BA2A}"/>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5005F3C5-22AD-46CF-9A43-504C8DD522DB}"/>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11CAD477-2FAA-420F-8E0F-01DAAD8528E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B2E443B3-31A7-47C0-807D-695E815CEA14}"/>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77658308-1DE7-461E-978B-EA6A8DFC9DE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FCCB6810-A6D2-4F71-BB7A-CC7EB29049F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C9D09C96-101E-4347-8FCF-691BEDBB3ED7}"/>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E3EB0245-B2AC-4455-9DC9-5C95673FEFE5}"/>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2961A510-69CB-4ACC-8781-C67BEEF48B98}"/>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FE6DEAAD-21B5-4A22-BF59-E350F53E5792}"/>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FE93EA61-3765-48CE-985E-785216F4152B}"/>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900FC493-84A7-4299-BCC6-DD41C92EE164}"/>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9CF59CD0-D905-4B47-91FB-C13373BA9273}"/>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226334B5-8FBC-4FF3-BF5B-2EDE82344B45}"/>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A628AECA-E3AA-4ACA-B0C4-8CCF6C5972C9}"/>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5652A95F-1FF8-4955-BA4D-76401B322C2D}"/>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2E74DC51-D206-4ADF-977B-CA9AAD01943C}"/>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98C87FE0-2D25-497A-B187-04CB13FA5832}"/>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679517AE-FF47-4E2E-A3FA-8ABEF1A9463D}"/>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8CA002AD-1B92-4EAA-92EE-48AE671FF2BA}"/>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F6F857AC-37CB-4100-B155-6AAC8EB30412}"/>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6740F14C-082B-4CBB-A06A-BA85C1FCDB2C}"/>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A17BAEDE-6624-4E36-A415-EBF94892150C}"/>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1339B2A-25D5-4CE9-8B74-E2391607CECC}"/>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A11734CA-D9CE-4266-98E9-D2DFAED22B4C}"/>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1EB3A90E-C2D6-4875-A000-2843355EE317}"/>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BD84C006-3F99-4D75-940F-5DB739BDA6EF}"/>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5F8C5DC-6BB1-494A-8A3D-B12707A2BE28}"/>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B2F82441-E4A9-4F48-858E-B1741CBB4ADF}"/>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5BD06C0D-A872-41F4-AAFB-A6DEB2AA5D12}"/>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5422844F-0FBB-4A67-B039-79CC10612985}"/>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8039530B-6C16-4174-B456-A524D9E47214}"/>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6E70A08B-049B-4DCE-AB0C-A8650F376DD2}"/>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9C47E55D-B0A0-4F5F-910C-55478896AB69}"/>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E5147FE1-08EE-4BF0-98AB-8767C6289C12}"/>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B19C91FA-B9B0-4C95-B43D-3A56D0D41B77}"/>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4D7DF526-3A4C-4FA1-9A0C-798222B83CF3}"/>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CA61797E-550E-498F-BC31-484FD7861255}"/>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2F759E07-5F9C-4A83-B2B0-6569C7C6D376}"/>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820E2BC0-D957-4885-937E-8ED7BAF5B6B8}"/>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A7CA4043-239D-46AF-A465-72770432D2FF}"/>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B89FC357-5EF9-4947-A033-895555297B68}"/>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531EBD96-25A6-4BBD-833A-8DC8D36EDDEB}"/>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EC022136-6948-45FD-BA16-E2A39C3691B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F9ECCE20-5731-42CD-910E-22C64A5068F9}"/>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F49BD0D-5B85-4E52-A1AC-B3A59EBBF953}"/>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25090</xdr:rowOff>
    </xdr:from>
    <xdr:to>
      <xdr:col>85</xdr:col>
      <xdr:colOff>127000</xdr:colOff>
      <xdr:row>97</xdr:row>
      <xdr:rowOff>51085</xdr:rowOff>
    </xdr:to>
    <xdr:cxnSp macro="">
      <xdr:nvCxnSpPr>
        <xdr:cNvPr id="699" name="直線コネクタ 698">
          <a:extLst>
            <a:ext uri="{FF2B5EF4-FFF2-40B4-BE49-F238E27FC236}">
              <a16:creationId xmlns:a16="http://schemas.microsoft.com/office/drawing/2014/main" id="{840F8CFF-3884-4269-88D7-1A19CAB97C12}"/>
            </a:ext>
          </a:extLst>
        </xdr:cNvPr>
        <xdr:cNvCxnSpPr/>
      </xdr:nvCxnSpPr>
      <xdr:spPr>
        <a:xfrm flipV="1">
          <a:off x="15481300" y="16655740"/>
          <a:ext cx="8382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79EA220-55A4-4352-ABDF-841543418F25}"/>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83D20806-4C87-4797-B026-4CA2DDC5A688}"/>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51085</xdr:rowOff>
    </xdr:from>
    <xdr:to>
      <xdr:col>81</xdr:col>
      <xdr:colOff>50800</xdr:colOff>
      <xdr:row>97</xdr:row>
      <xdr:rowOff>79218</xdr:rowOff>
    </xdr:to>
    <xdr:cxnSp macro="">
      <xdr:nvCxnSpPr>
        <xdr:cNvPr id="702" name="直線コネクタ 701">
          <a:extLst>
            <a:ext uri="{FF2B5EF4-FFF2-40B4-BE49-F238E27FC236}">
              <a16:creationId xmlns:a16="http://schemas.microsoft.com/office/drawing/2014/main" id="{07B4386B-550F-465C-9DEF-2DE6C37FDF62}"/>
            </a:ext>
          </a:extLst>
        </xdr:cNvPr>
        <xdr:cNvCxnSpPr/>
      </xdr:nvCxnSpPr>
      <xdr:spPr>
        <a:xfrm flipV="1">
          <a:off x="14592300" y="16681735"/>
          <a:ext cx="889000" cy="2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A7E00CD8-BFAB-4B04-8081-847EA5A9E7E5}"/>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F21FEEB-72AA-4545-BD8E-EB9423D44811}"/>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73994</xdr:rowOff>
    </xdr:from>
    <xdr:to>
      <xdr:col>76</xdr:col>
      <xdr:colOff>114300</xdr:colOff>
      <xdr:row>97</xdr:row>
      <xdr:rowOff>79218</xdr:rowOff>
    </xdr:to>
    <xdr:cxnSp macro="">
      <xdr:nvCxnSpPr>
        <xdr:cNvPr id="705" name="直線コネクタ 704">
          <a:extLst>
            <a:ext uri="{FF2B5EF4-FFF2-40B4-BE49-F238E27FC236}">
              <a16:creationId xmlns:a16="http://schemas.microsoft.com/office/drawing/2014/main" id="{792D4174-9AED-4752-8C6C-44A0EA7ADC73}"/>
            </a:ext>
          </a:extLst>
        </xdr:cNvPr>
        <xdr:cNvCxnSpPr/>
      </xdr:nvCxnSpPr>
      <xdr:spPr>
        <a:xfrm>
          <a:off x="13703300" y="16704644"/>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D41985A2-5A50-4629-8E88-74EC33A5F922}"/>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B63E58E6-0EDD-4275-AD16-AE918F4C39B2}"/>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57486</xdr:rowOff>
    </xdr:from>
    <xdr:to>
      <xdr:col>71</xdr:col>
      <xdr:colOff>177800</xdr:colOff>
      <xdr:row>97</xdr:row>
      <xdr:rowOff>73994</xdr:rowOff>
    </xdr:to>
    <xdr:cxnSp macro="">
      <xdr:nvCxnSpPr>
        <xdr:cNvPr id="708" name="直線コネクタ 707">
          <a:extLst>
            <a:ext uri="{FF2B5EF4-FFF2-40B4-BE49-F238E27FC236}">
              <a16:creationId xmlns:a16="http://schemas.microsoft.com/office/drawing/2014/main" id="{A1CD89C9-DBE7-4BFD-A5BB-69247131F9A7}"/>
            </a:ext>
          </a:extLst>
        </xdr:cNvPr>
        <xdr:cNvCxnSpPr/>
      </xdr:nvCxnSpPr>
      <xdr:spPr>
        <a:xfrm>
          <a:off x="12814300" y="16688136"/>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F0812D3E-444C-4699-BF44-2AFA726B9B1D}"/>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16F8126E-35EB-459A-BE65-6B642EBFFE03}"/>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BF43D303-03E2-4E68-91A0-2B1C73ABA6F6}"/>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1162DF85-2D48-4DFB-AF9D-6F00E6FBB204}"/>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D4F1F5DA-0361-4AF1-AA2A-0CE9ADF6F9D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5931064B-8916-4257-BA25-110CDF940D24}"/>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4BC66A1A-CC30-42EE-9A81-E9100417D6F5}"/>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447FB1FD-4495-41C1-A79F-8D0C8B4B5B0B}"/>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42226A65-D0B9-49D9-9E7F-80B1F59D375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145740</xdr:rowOff>
    </xdr:from>
    <xdr:to>
      <xdr:col>85</xdr:col>
      <xdr:colOff>177800</xdr:colOff>
      <xdr:row>97</xdr:row>
      <xdr:rowOff>75890</xdr:rowOff>
    </xdr:to>
    <xdr:sp macro="" textlink="">
      <xdr:nvSpPr>
        <xdr:cNvPr id="718" name="楕円 717">
          <a:extLst>
            <a:ext uri="{FF2B5EF4-FFF2-40B4-BE49-F238E27FC236}">
              <a16:creationId xmlns:a16="http://schemas.microsoft.com/office/drawing/2014/main" id="{099CC33C-3E17-41DC-BC7C-631B43BF207E}"/>
            </a:ext>
          </a:extLst>
        </xdr:cNvPr>
        <xdr:cNvSpPr/>
      </xdr:nvSpPr>
      <xdr:spPr>
        <a:xfrm>
          <a:off x="16268700" y="166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124167</xdr:rowOff>
    </xdr:from>
    <xdr:ext cx="534377" cy="259045"/>
    <xdr:sp macro="" textlink="">
      <xdr:nvSpPr>
        <xdr:cNvPr id="719" name="公債費該当値テキスト">
          <a:extLst>
            <a:ext uri="{FF2B5EF4-FFF2-40B4-BE49-F238E27FC236}">
              <a16:creationId xmlns:a16="http://schemas.microsoft.com/office/drawing/2014/main" id="{FF242ECA-78B5-4FEA-B1AD-D4CFB378DDCF}"/>
            </a:ext>
          </a:extLst>
        </xdr:cNvPr>
        <xdr:cNvSpPr txBox="1"/>
      </xdr:nvSpPr>
      <xdr:spPr>
        <a:xfrm>
          <a:off x="16370300" y="1658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285</xdr:rowOff>
    </xdr:from>
    <xdr:to>
      <xdr:col>81</xdr:col>
      <xdr:colOff>101600</xdr:colOff>
      <xdr:row>97</xdr:row>
      <xdr:rowOff>101885</xdr:rowOff>
    </xdr:to>
    <xdr:sp macro="" textlink="">
      <xdr:nvSpPr>
        <xdr:cNvPr id="720" name="楕円 719">
          <a:extLst>
            <a:ext uri="{FF2B5EF4-FFF2-40B4-BE49-F238E27FC236}">
              <a16:creationId xmlns:a16="http://schemas.microsoft.com/office/drawing/2014/main" id="{53BDB0F5-496F-47E1-B6B6-473874BDC7D8}"/>
            </a:ext>
          </a:extLst>
        </xdr:cNvPr>
        <xdr:cNvSpPr/>
      </xdr:nvSpPr>
      <xdr:spPr>
        <a:xfrm>
          <a:off x="15430500" y="166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93012</xdr:rowOff>
    </xdr:from>
    <xdr:ext cx="534377" cy="259045"/>
    <xdr:sp macro="" textlink="">
      <xdr:nvSpPr>
        <xdr:cNvPr id="721" name="テキスト ボックス 720">
          <a:extLst>
            <a:ext uri="{FF2B5EF4-FFF2-40B4-BE49-F238E27FC236}">
              <a16:creationId xmlns:a16="http://schemas.microsoft.com/office/drawing/2014/main" id="{29B801EF-CB76-4C69-8417-14CF0D05E0AE}"/>
            </a:ext>
          </a:extLst>
        </xdr:cNvPr>
        <xdr:cNvSpPr txBox="1"/>
      </xdr:nvSpPr>
      <xdr:spPr>
        <a:xfrm>
          <a:off x="15214111" y="1672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28418</xdr:rowOff>
    </xdr:from>
    <xdr:to>
      <xdr:col>76</xdr:col>
      <xdr:colOff>165100</xdr:colOff>
      <xdr:row>97</xdr:row>
      <xdr:rowOff>130018</xdr:rowOff>
    </xdr:to>
    <xdr:sp macro="" textlink="">
      <xdr:nvSpPr>
        <xdr:cNvPr id="722" name="楕円 721">
          <a:extLst>
            <a:ext uri="{FF2B5EF4-FFF2-40B4-BE49-F238E27FC236}">
              <a16:creationId xmlns:a16="http://schemas.microsoft.com/office/drawing/2014/main" id="{96F96F21-A6CD-472A-9738-AC00A7492D33}"/>
            </a:ext>
          </a:extLst>
        </xdr:cNvPr>
        <xdr:cNvSpPr/>
      </xdr:nvSpPr>
      <xdr:spPr>
        <a:xfrm>
          <a:off x="14541500" y="166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121145</xdr:rowOff>
    </xdr:from>
    <xdr:ext cx="534377" cy="259045"/>
    <xdr:sp macro="" textlink="">
      <xdr:nvSpPr>
        <xdr:cNvPr id="723" name="テキスト ボックス 722">
          <a:extLst>
            <a:ext uri="{FF2B5EF4-FFF2-40B4-BE49-F238E27FC236}">
              <a16:creationId xmlns:a16="http://schemas.microsoft.com/office/drawing/2014/main" id="{A6752867-4DA6-4970-9CC1-E4272FCCA035}"/>
            </a:ext>
          </a:extLst>
        </xdr:cNvPr>
        <xdr:cNvSpPr txBox="1"/>
      </xdr:nvSpPr>
      <xdr:spPr>
        <a:xfrm>
          <a:off x="14325111" y="16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23194</xdr:rowOff>
    </xdr:from>
    <xdr:to>
      <xdr:col>72</xdr:col>
      <xdr:colOff>38100</xdr:colOff>
      <xdr:row>97</xdr:row>
      <xdr:rowOff>124794</xdr:rowOff>
    </xdr:to>
    <xdr:sp macro="" textlink="">
      <xdr:nvSpPr>
        <xdr:cNvPr id="724" name="楕円 723">
          <a:extLst>
            <a:ext uri="{FF2B5EF4-FFF2-40B4-BE49-F238E27FC236}">
              <a16:creationId xmlns:a16="http://schemas.microsoft.com/office/drawing/2014/main" id="{CE010AF5-0E08-48C5-BDB9-2E182D2F540D}"/>
            </a:ext>
          </a:extLst>
        </xdr:cNvPr>
        <xdr:cNvSpPr/>
      </xdr:nvSpPr>
      <xdr:spPr>
        <a:xfrm>
          <a:off x="13652500" y="1665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115921</xdr:rowOff>
    </xdr:from>
    <xdr:ext cx="534377" cy="259045"/>
    <xdr:sp macro="" textlink="">
      <xdr:nvSpPr>
        <xdr:cNvPr id="725" name="テキスト ボックス 724">
          <a:extLst>
            <a:ext uri="{FF2B5EF4-FFF2-40B4-BE49-F238E27FC236}">
              <a16:creationId xmlns:a16="http://schemas.microsoft.com/office/drawing/2014/main" id="{CAB01EF5-8A8E-4EE5-872C-A92600CC538A}"/>
            </a:ext>
          </a:extLst>
        </xdr:cNvPr>
        <xdr:cNvSpPr txBox="1"/>
      </xdr:nvSpPr>
      <xdr:spPr>
        <a:xfrm>
          <a:off x="13436111" y="1674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6686</xdr:rowOff>
    </xdr:from>
    <xdr:to>
      <xdr:col>67</xdr:col>
      <xdr:colOff>101600</xdr:colOff>
      <xdr:row>97</xdr:row>
      <xdr:rowOff>108286</xdr:rowOff>
    </xdr:to>
    <xdr:sp macro="" textlink="">
      <xdr:nvSpPr>
        <xdr:cNvPr id="726" name="楕円 725">
          <a:extLst>
            <a:ext uri="{FF2B5EF4-FFF2-40B4-BE49-F238E27FC236}">
              <a16:creationId xmlns:a16="http://schemas.microsoft.com/office/drawing/2014/main" id="{54EE7528-F91A-4FC1-9B49-077AEB1DEEB2}"/>
            </a:ext>
          </a:extLst>
        </xdr:cNvPr>
        <xdr:cNvSpPr/>
      </xdr:nvSpPr>
      <xdr:spPr>
        <a:xfrm>
          <a:off x="12763500" y="1663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99413</xdr:rowOff>
    </xdr:from>
    <xdr:ext cx="534377" cy="259045"/>
    <xdr:sp macro="" textlink="">
      <xdr:nvSpPr>
        <xdr:cNvPr id="727" name="テキスト ボックス 726">
          <a:extLst>
            <a:ext uri="{FF2B5EF4-FFF2-40B4-BE49-F238E27FC236}">
              <a16:creationId xmlns:a16="http://schemas.microsoft.com/office/drawing/2014/main" id="{FBA196AD-4150-47D0-A92B-B7B247E9A988}"/>
            </a:ext>
          </a:extLst>
        </xdr:cNvPr>
        <xdr:cNvSpPr txBox="1"/>
      </xdr:nvSpPr>
      <xdr:spPr>
        <a:xfrm>
          <a:off x="12547111" y="1673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BA22317A-C90A-434A-8DF8-21B948E5CA68}"/>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11BBA4D1-1DE2-45E0-97A9-B0F973F747D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43EFC3D8-94EC-4C32-B4E2-16BA590A9D93}"/>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8337AA44-3641-4078-B542-6903B04B9CB2}"/>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D730345-F91C-470C-812E-5626C07042F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FD777C6B-7098-494F-8DA3-9EAA80B2139E}"/>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CDCD815C-E8ED-4FE5-B821-A7F4548A1B2E}"/>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BBB88690-1D33-4C90-9578-5A786BEFB107}"/>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AFA4A38A-DD73-4BAF-BD1D-A4CF14AA2CF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664B15C0-E07F-43B0-88AD-6F8832C02332}"/>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2D7897CD-C963-44B8-948C-3B95DE75807A}"/>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F861292F-3F1C-49FA-A866-99E649CBFBC1}"/>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AF409A00-BB96-4CE1-95BC-44E0ABF359E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DF7F0519-EEE0-465F-98D9-234BFCBC3DB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E036FBFD-89A4-422B-B40F-CA1379217E9E}"/>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CDB74A40-DB94-4D0B-88B2-5ED885EF1DDB}"/>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45A3B0A6-F372-4BC5-B244-687E3CB33752}"/>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8B6D5E9F-0109-43AC-B397-12B49CC71918}"/>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8E0AADC9-99AD-4BBF-BC4B-1D6D804A814E}"/>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AEDF4765-E311-4A0E-94CC-F2F65E6BE588}"/>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E55A6486-7AA7-4410-89C5-6A9BA5D9807E}"/>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EFDC81D7-A8CA-4FDB-A535-AAE7D5EFDCC6}"/>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A20DE1A2-9798-4935-9F5B-2DB695A9C4F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9682292-1B6E-4D94-9F0A-6C59F5A1ED0F}"/>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BDD08DC8-BEA4-4756-8609-854BE0CD1C9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C5F7E932-5722-4681-9B06-EF73C5AC8E69}"/>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173AAC51-795E-4E53-823B-8BBF209B1B2F}"/>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6A556B63-3A33-496D-AF43-1A2541D547B1}"/>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22F73A8F-763D-4F5A-BF7F-A1A84501AA37}"/>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267D489F-9017-495D-9ECE-38B3342BDDF2}"/>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CFA29FD1-43BA-4C8B-AA32-3C092F9B5612}"/>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83D31D94-B394-4651-87FE-F2235697B71E}"/>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D993476B-43B4-4B49-A568-E36439369A33}"/>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4CC75C5E-B78A-4D7F-9934-194BD1F18AE7}"/>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33AE2B49-11A0-4E4D-B364-3770B3240E31}"/>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5C30B4D1-19FC-46C6-8A18-AB58798C63FB}"/>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ED37D77-B5D8-4AA4-B0D2-0E8375B360B5}"/>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4F9BCB0A-5300-4767-8982-3B8417F9939A}"/>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459028F-B32F-4529-826F-C92A1DE7FA08}"/>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107A1500-9262-4832-A35C-15EEA08ADF48}"/>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7E125A42-0406-40A8-90A9-B7A815E2F068}"/>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D4827D37-10B5-4505-A97F-67B1771C0E08}"/>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F2E256F6-33C8-4AF0-8107-DBE6D9CA3867}"/>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2F27C653-6062-4439-9662-13BBF83AF3D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70D66070-A1FE-412D-85BC-C0370ABB3793}"/>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3BBF45D-A1E5-46A0-8B9A-EC25ECB9E1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F68ADFD8-8050-4ECC-9056-14F298AB2AB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E6EC29DD-D824-4C7D-9562-9F2DF91E344F}"/>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2074B676-2270-4AE9-BF43-1C9A3B0FC90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32942A83-76EC-48A6-884B-284F38A48ED3}"/>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3AA85334-244E-4584-9C11-8C32497440EA}"/>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C2297983-719D-4CDD-AAC2-904727C66815}"/>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1EAEBD53-F439-44EC-82F2-8E925B094907}"/>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C2A10079-ED6A-4B9C-B956-E7A05935676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D3A9860A-6D8A-4DA6-8C50-0067E1EA20C6}"/>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C1452C92-0B77-4D23-BFE1-6A3F8348E103}"/>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57883AC8-5C08-4E99-875E-36A5159F1A0C}"/>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68D68A1E-F34A-4500-971F-8A40C1BC7B82}"/>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E265A6AC-7A90-4064-9C7B-010FB8A99EE1}"/>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9BA2C377-69F8-41B2-ABF0-E7639251278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28AC7016-4BF1-4BE2-ACF1-31D85AC508B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84A771FA-D942-44C0-8CDE-5168CD3FD64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832BE997-9B3E-4E8F-B495-9D9DC788E262}"/>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D0B81DC9-194B-4E4E-B171-58A8149BA76C}"/>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205E6272-0CBC-4F02-8957-F2B600BAE911}"/>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FFA34927-ACA2-4C26-97D5-7512F26A3E3D}"/>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96B3B7C8-CD37-48F3-AA99-4F3780A1E708}"/>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55012259-BE22-48DE-A278-BF570E31B5D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26658797-28B9-40DE-B61A-AFC9C51CD68B}"/>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76D4EA70-52D9-434A-ABA2-7C7127CDC517}"/>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2C0F5606-7516-4FE3-B2F4-10A6B91E8FD3}"/>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F89383A3-2838-4D25-B693-80C4D42C1C98}"/>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8877C8A9-D525-450C-AC00-CC1934F35F3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1BF45B5A-AAE5-4083-9E33-3241F166D418}"/>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8AFD421-E79D-485D-B681-B5196861E4A1}"/>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40BB26E5-EDE7-425B-A1B6-7E5A8AF8FCAC}"/>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99A39934-F85F-4677-88F3-0CC6F1175AB5}"/>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8D1A67C2-95DE-4428-A88D-0E9B779588B7}"/>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81572C44-F299-4E15-B61D-37C6F957C10F}"/>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337513B3-ACD8-4798-A8D7-A661AA10A19B}"/>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5C0C2B7-4C67-4F19-B1D7-C51AB89264B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355F54AD-B585-4AF6-9FAC-422E3EBD2983}"/>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7E137606-2AC8-448D-83F7-6568FAC30D7E}"/>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AB30EC52-CCC0-433C-B596-D9F46BD75B7B}"/>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78351ED2-7011-4517-A9F1-991C4F0AB0B4}"/>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51FAE6E8-53A1-4DD7-BE86-D5A94034BF5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489369F2-2FAE-4E32-B22F-5C39E31216A7}"/>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7BB53B58-822F-48AD-92C6-62B668800765}"/>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F2A32C59-02FD-4851-B895-3F526B045AB5}"/>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7458AD78-C673-4D45-ACEB-DEA1FBAAA035}"/>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F8342CEB-5925-4F8F-893C-B5FFA7795838}"/>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FE78F826-E5EA-4716-8AF1-652B19BAB001}"/>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A90C6A7C-A6BE-4AF2-A603-C0620496D40B}"/>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9FD3A5B1-1F86-4A15-BA06-6070E2539AEB}"/>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79252500-9AFE-4C50-A767-A99F81DEFA64}"/>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1BF6DCAC-8230-496E-AA61-6C0257F402A8}"/>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45654458-880E-41B7-A1A7-08428E20B0F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D374B257-EBF5-4F28-A64E-D60002121ABA}"/>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E25430F2-DA2C-4887-AC26-7698E4520567}"/>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E71A8004-03AD-4BC3-A40E-3A4D90FDBD9E}"/>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7129370F-AE3E-4D15-8024-9A019F1E132A}"/>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11C1BDE6-6168-45B5-AF62-E776C31DBEF6}"/>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A00A0AEB-EF3D-428C-91FF-03BAD7DF5CE2}"/>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60F34B07-D570-4737-B044-6AEA0FB39119}"/>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AA65984F-93B1-4092-BB94-C2AA2C04FD01}"/>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25B24AF0-8FA7-460F-A410-9943874C0CAD}"/>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FF73BBAD-5550-4C1D-9C35-2CCEE08CD633}"/>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E5C50B7F-7321-4C58-A362-0ABA2B2C81FF}"/>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370727A8-ED2A-452A-8296-8D0FB6031E1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287EB64A-D3DE-430C-90C0-0F24F19003E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DA2F8312-12FC-481C-9526-79144532FC81}"/>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158,189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円となっており、占める割合が最も高くなっている。前年度と比較すると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価格高騰重点支援地方交付金給付金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等の社会保障関連経費が多い民生費は今後も増加が見込まれるため、比率の推移は注視していく必要がある。今後は受益者負担の原則などを徹底し、財政を圧迫することのないよう上昇傾向の歯止め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55,881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円増加している。主な要因としては、水道事業会計出資金の増加（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している。北島町物価高騰対策商品券事業補助金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734BBDBE-232C-4247-AC6A-4DB142F7D4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D27CF628-21AC-4019-B2B3-05053C8C8A4C}"/>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6D69186C-3864-405D-A971-A72F8FE0168A}"/>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35EBE7BA-727E-4AA1-98E1-3B4D55B3474F}"/>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7DCF20C1-36CD-4E7A-BC59-5B4DF7EE59F4}"/>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6B564233-F614-4072-8A4F-4F7173591012}"/>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7A3BA3D9-2484-416A-AA55-F39D70833A9C}"/>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DBC5BDA4-6DC5-4973-ABF5-8898C3BA69A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6F083F39-2703-43ED-AA15-DF8C0A8AF7D2}"/>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6C6611E9-5627-4DAD-B4C0-DD29B899FBF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9CBE9D04-6BDB-43C2-87C9-BAD914B7C206}"/>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602B5664-BC3D-4425-BF67-D07BCD65E4A7}"/>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70DD01C9-9965-499D-BC7D-612259AC635A}"/>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実質収支については、安定的な黒字を保っているものの、今後も、扶助費の増大や公共施設の老朽化に伴う修繕・更新等の費用負担が必要となり、予断を許さない状況である。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今後は、基金取り崩し額の抑制、実質単年度収支の改善のため、歳入確保・歳出削減に向けた取組を着実に進めることはもちろん、あらゆる事務事業についても、不断に見直し・効率化を進めていく。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90CFB4AD-1FB1-4C97-B685-349B73C90E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3C6CC140-CA35-4320-A9E7-24AE1F422221}"/>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F5FED379-AA31-4AB1-B4C0-9942A18D3F09}"/>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900CD579-11D0-4A47-87D5-C8474226D65B}"/>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926B3481-86C2-4053-92E9-BC407FD05253}"/>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812D140B-1A04-4BD2-81E6-DE47F8E0D7EF}"/>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4A1A033A-CB0B-4EF4-8278-6A075F3A8BBC}"/>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2000720F-0E6D-41AF-8783-FC5DF26DFF51}"/>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30C25980-791E-4866-AC6F-3BACD16E9D6C}"/>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他会計すべてにおいて黒字数値で安定している。しかし、一般会計の繰出金が増加傾向であるため、予算編成時に事業内容の精査を行い、一層の財政健全化に努める。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D172814A-D392-49A3-94C3-BAC5544799A8}"/>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BED6F081-D004-46B2-AA1D-61DC9943F5E2}"/>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50E72877-B085-41AF-8D1E-5392665E50BF}"/>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1BB7C09-9ED6-4904-B360-6868DB4DCA57}"/>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6C83B338-FB09-4AB5-B9D4-D267887959B2}"/>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B8F95350-44C6-4741-A677-4FAAA1B4677D}"/>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C0308175-FA00-4889-BB37-01BAB45730C1}"/>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8CF7AE1-266B-4BD4-99B4-A36B67838031}"/>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93C90B43-EC42-4B97-9010-7A243219CE42}"/>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30098367-63E2-4D3F-AB15-40C5485759F9}"/>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95FDA00-F55E-4DAF-B8B0-A4F4E8C55BCD}"/>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FBA1241A-0CCB-48D8-8A59-A1BBF3785B1F}"/>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D0A58394-5160-4B0E-AB19-CA5E839C7D97}"/>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BF674F91-9E74-45D4-A0F4-205F7744A923}"/>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1B0E8EDB-BAF3-4B4F-A787-8415A804D34C}"/>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86F05D7-95C3-4A65-A4EF-28405185557B}"/>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BFBE1453-6B23-4629-8FA2-848C58438C48}"/>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158004BF-3448-427F-BC75-4E91A8ED06D1}"/>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C27418EA-BD43-4CD7-B471-80124E739406}"/>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2E2DE3AF-335B-4B05-83FF-6024162C32D3}"/>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AE29E987-4D90-49BF-B5A1-779E1C5AF09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DC25E6B5-FAD3-4A45-BFB6-A45EAD7A29C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31F953DE-2DB2-4696-9659-203B5B0A0BAC}"/>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52ADBC58-C370-4433-BA47-83FF8667E387}"/>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48FE6B38-E03B-4943-8A14-0B10876B8C0D}"/>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9977B6EF-B1EB-4189-8CF1-2BB9258A7B43}"/>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791A5B66-B10B-4E06-8F89-F38B54008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4D5AF053-94AA-40D9-A2E8-C114E70BA7B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FABD604-B52D-4774-A248-87765044791C}"/>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高金利償還分が徐々に完済し、元利償還金が減少傾向にあったが、据置期間が終了した大型事業分の起債の償還が始まるため今後は増加が見込まれる。また、下水道事業の起債残高の増加により普通会計への負担の増加も見込まれる。新規起債の際は、必要性を勘定し計画的に行う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D6857FA1-D795-4858-A0EA-30D263DE2B13}"/>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C8C1F3AF-87CD-4D1C-BC6C-3089A520E1E1}"/>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563C0F7B-BDB3-4C23-BB9E-E47B48319DB8}"/>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32BA46D5-3600-4F65-87AE-E0D9A3AA7A9B}"/>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DA3530F9-4FCB-4CF3-8D79-34B4058364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9FE5F90B-2ECC-4595-9BDB-0ECE2694A39D}"/>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17FA9AA7-650F-40AB-9307-F1B61036216D}"/>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1CD221DA-FD51-490E-B4F2-57730C7074A1}"/>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D528CF9F-814C-462E-BC2C-AB902CAB05A2}"/>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93E51B54-98A9-4EDE-8AF8-481F92B1CBE7}"/>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387621EC-7D49-478D-BBA8-3BE3317F163B}"/>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FF5A5781-0C93-4D69-8AE0-04CA033FFA8B}"/>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E35788B6-FAE5-4F10-BD03-B48737921A44}"/>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E8CA3F3F-68F5-4880-8C01-E18EE2279E46}"/>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BAC0F3F1-9877-47A6-926D-A8C134CFA249}"/>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F2DE99F5-0C54-4E9B-8FE7-968880C5872F}"/>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23DBFE72-E565-4481-A309-18077CE5C4DE}"/>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2BDB72BA-96A1-42F6-B80F-BFFAFF5793D8}"/>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7809A831-C082-45AC-B437-AF3D629F4CB3}"/>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EC8E6F5B-EABA-4F90-AE2B-183A1E67B93A}"/>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36F2AFAB-12CF-4CDE-803F-49D4B60FBA3D}"/>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DADDD4B4-4CAF-4E57-BC89-04C1BA97D55E}"/>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8DA60972-4585-4004-BF99-D3C3171CED4B}"/>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6F9C0252-38F7-4F5C-953B-0B14F8504F4E}"/>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784DC3CD-5669-4B87-B58C-97E0BF8906AC}"/>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DA86D5FE-373D-440A-8256-92B9910B77BA}"/>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から、将来負担額が充当可能財源等を下回っている。今後の公共施設の改修による資金需要の増加により起債額の増加が見込まれるため将来的には数値の悪化が懸念される。必要最小限の起債に留め、充当可能基金の積立を図り高い水準での比率の維持ができ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CAE5BF8-C3B3-4A20-A043-4E5E9BA776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FC81ECEF-AD33-48EC-A52A-7567398F7E41}"/>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8C3FFE57-7A52-4E22-9C62-DB7461733305}"/>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5E6B0CB1-770B-4CDE-A4A1-C0452637A1E7}"/>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77379134-1480-47DE-B409-C5DE57B5068E}"/>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BE7891C8-92E0-4E72-B44A-3C30A8AEE8D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23533A3E-620C-462B-A9B2-9D5B59A319D6}"/>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徳島県北島町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69996A4A-CE8D-4D3C-9304-6D9198FDC8E2}"/>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457736E7-BFCA-4465-850E-27095506331F}"/>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029549D-D1B1-4CF9-8703-B2C7D4D6475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EE831D6-5953-49F3-9092-267748680FD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全体として増加しているが、主として財政調整基金の増加によるものである。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公共施設等の老朽化対策のほか、社会保障関係経費の増大やその他の将来への備えのため、地方財政法第７条第１項による積立のほか、行革、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経費節減等により捻出した額の積立を行っていく。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4685C2D6-FA0F-4DBE-9D42-1AF265E8ECDF}"/>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6CCA2759-EAA6-4FE7-838A-772518691996}"/>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ACD9FB7F-906B-4591-AB96-964D01EC315C}"/>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北島町公共施設等整備基金：公共施設の整備（新設、増改築、修繕又は新設等に伴う用地取得）に要する経費の財源に充てるため。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北島町職員退職手当基金：北島町職員等の退職特別負担金及び定年前に退職する意思を有する職員の募集及び認定に関する条例に基づく退職特別負担金の支払額に充てるため。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労働者福祉施設改装整備基金：労働者福祉施設改装整備資金に充てるため。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北島町災害対策基金：北島町の地域ならびに北島町民の生命、身体及び財産を災害から保護し、災害非常時における応急対策の効率化を図るとともに、町民の福祉の確保に資するため。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知性豊かで、ひろい心に満ち、たくましく健やかな体を持ち、連帯感の強い、郷土及び国を愛し、国際理解の高い人間の育成を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図るため。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北島町職員退職手当基金：北島町職員等の退職特別負担金及び定年前に退職する意思を有する職員の募集及び認定に関する条例に基づく退職特別負担金の支払額に充てるため。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北島町公共施設等整備基金については、公共施設等総合管理計画及び個別施設計画に則り、必要な費用について計画的に積立を行っていく。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D7BA0F6C-11C0-47F7-8875-F1129FF07FB5}"/>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1F756FD4-8539-4D32-A259-CB21F31F2108}"/>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3248E66-2279-4257-8CE0-E09561531531}"/>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歳計余剰金処分による積立を行ったこと、及び令和５年度については歳入歳出の不足分についての財政調整基金の取り崩しがなかったこと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から、２億１７百万円の増となっている。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社会保障関係経費の増大や公共施設等の老朽化対策、その他の将来への備えのため、地方財政法第７条第１項による積立のほか、行革、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経費節減等により捻出した額の積立を行っていく。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3E7EA8EB-BD52-404B-9439-574F55E11332}"/>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2D636FD4-709F-48DC-98CB-C5E6A68A2D9A}"/>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93C97A57-F103-489C-8020-17B2A1D6D328}"/>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計画的な起債により、償還の金額も安定しているため現状維持とする。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4ECAA12-8900-4727-BE34-1BFB7E9062D9}"/>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415/Desktop/11&#12304;&#36001;&#25919;&#29366;&#27841;&#36039;&#26009;&#38598;&#12305;_364029_&#21271;&#23798;&#30010;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R01</v>
          </cell>
          <cell r="C18" t="str">
            <v>R02</v>
          </cell>
          <cell r="D18" t="str">
            <v>R03</v>
          </cell>
          <cell r="E18" t="str">
            <v>R04</v>
          </cell>
          <cell r="F18" t="str">
            <v>R05</v>
          </cell>
        </row>
        <row r="19">
          <cell r="A19" t="str">
            <v>実質収支額</v>
          </cell>
          <cell r="B19">
            <v>4.82</v>
          </cell>
          <cell r="C19">
            <v>3.43</v>
          </cell>
          <cell r="D19">
            <v>9.43</v>
          </cell>
          <cell r="E19">
            <v>8.23</v>
          </cell>
          <cell r="F19">
            <v>2.84</v>
          </cell>
        </row>
        <row r="20">
          <cell r="A20" t="str">
            <v>財政調整基金残高</v>
          </cell>
          <cell r="B20">
            <v>58.83</v>
          </cell>
          <cell r="C20">
            <v>57.7</v>
          </cell>
          <cell r="D20">
            <v>58.55</v>
          </cell>
          <cell r="E20">
            <v>63.84</v>
          </cell>
          <cell r="F20">
            <v>64.95</v>
          </cell>
        </row>
        <row r="21">
          <cell r="A21" t="str">
            <v>実質単年度収支</v>
          </cell>
          <cell r="B21">
            <v>4.45</v>
          </cell>
          <cell r="C21">
            <v>1.1599999999999999</v>
          </cell>
          <cell r="D21">
            <v>11.56</v>
          </cell>
          <cell r="E21">
            <v>2.4500000000000002</v>
          </cell>
          <cell r="F21">
            <v>-1.0900000000000001</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北島町介護保険（サービス事業勘定）特別会計</v>
          </cell>
          <cell r="B30" t="e">
            <v>#N/A</v>
          </cell>
          <cell r="C30">
            <v>0.2</v>
          </cell>
          <cell r="D30" t="e">
            <v>#N/A</v>
          </cell>
          <cell r="E30">
            <v>0.02</v>
          </cell>
          <cell r="F30" t="e">
            <v>#N/A</v>
          </cell>
          <cell r="G30">
            <v>0.02</v>
          </cell>
          <cell r="H30" t="e">
            <v>#N/A</v>
          </cell>
          <cell r="I30">
            <v>0.02</v>
          </cell>
          <cell r="J30" t="e">
            <v>#N/A</v>
          </cell>
          <cell r="K30">
            <v>0.02</v>
          </cell>
        </row>
        <row r="31">
          <cell r="A31" t="str">
            <v>北島町後期高齢者医療特別会計</v>
          </cell>
          <cell r="B31" t="e">
            <v>#N/A</v>
          </cell>
          <cell r="C31">
            <v>0.23</v>
          </cell>
          <cell r="D31" t="e">
            <v>#N/A</v>
          </cell>
          <cell r="E31">
            <v>0.23</v>
          </cell>
          <cell r="F31" t="e">
            <v>#N/A</v>
          </cell>
          <cell r="G31">
            <v>0.19</v>
          </cell>
          <cell r="H31" t="e">
            <v>#N/A</v>
          </cell>
          <cell r="I31">
            <v>0.24</v>
          </cell>
          <cell r="J31" t="e">
            <v>#N/A</v>
          </cell>
          <cell r="K31">
            <v>0.22</v>
          </cell>
        </row>
        <row r="32">
          <cell r="A32" t="str">
            <v>北島町公共下水道事業会計</v>
          </cell>
          <cell r="B32" t="e">
            <v>#N/A</v>
          </cell>
          <cell r="C32">
            <v>2.25</v>
          </cell>
          <cell r="D32" t="e">
            <v>#N/A</v>
          </cell>
          <cell r="E32">
            <v>2.1800000000000002</v>
          </cell>
          <cell r="F32" t="e">
            <v>#N/A</v>
          </cell>
          <cell r="G32">
            <v>2.15</v>
          </cell>
          <cell r="H32" t="e">
            <v>#N/A</v>
          </cell>
          <cell r="I32">
            <v>2.16</v>
          </cell>
          <cell r="J32" t="e">
            <v>#N/A</v>
          </cell>
          <cell r="K32">
            <v>1.89</v>
          </cell>
        </row>
        <row r="33">
          <cell r="A33" t="str">
            <v>一般会計</v>
          </cell>
          <cell r="B33" t="e">
            <v>#N/A</v>
          </cell>
          <cell r="C33">
            <v>4.82</v>
          </cell>
          <cell r="D33" t="e">
            <v>#N/A</v>
          </cell>
          <cell r="E33">
            <v>3.42</v>
          </cell>
          <cell r="F33" t="e">
            <v>#N/A</v>
          </cell>
          <cell r="G33">
            <v>9.43</v>
          </cell>
          <cell r="H33" t="e">
            <v>#N/A</v>
          </cell>
          <cell r="I33">
            <v>8.23</v>
          </cell>
          <cell r="J33" t="e">
            <v>#N/A</v>
          </cell>
          <cell r="K33">
            <v>2.84</v>
          </cell>
        </row>
        <row r="34">
          <cell r="A34" t="str">
            <v>北島町介護保険（保険事業勘定）特別会計</v>
          </cell>
          <cell r="B34" t="e">
            <v>#N/A</v>
          </cell>
          <cell r="C34">
            <v>3.51</v>
          </cell>
          <cell r="D34" t="e">
            <v>#N/A</v>
          </cell>
          <cell r="E34">
            <v>2.87</v>
          </cell>
          <cell r="F34" t="e">
            <v>#N/A</v>
          </cell>
          <cell r="G34">
            <v>3.75</v>
          </cell>
          <cell r="H34" t="e">
            <v>#N/A</v>
          </cell>
          <cell r="I34">
            <v>4.12</v>
          </cell>
          <cell r="J34" t="e">
            <v>#N/A</v>
          </cell>
          <cell r="K34">
            <v>3.17</v>
          </cell>
        </row>
        <row r="35">
          <cell r="A35" t="str">
            <v>北島町国民健康保険（保険事業勘定）特別会計</v>
          </cell>
          <cell r="B35" t="e">
            <v>#N/A</v>
          </cell>
          <cell r="C35">
            <v>2.44</v>
          </cell>
          <cell r="D35" t="e">
            <v>#N/A</v>
          </cell>
          <cell r="E35">
            <v>2.4300000000000002</v>
          </cell>
          <cell r="F35" t="e">
            <v>#N/A</v>
          </cell>
          <cell r="G35">
            <v>2.35</v>
          </cell>
          <cell r="H35" t="e">
            <v>#N/A</v>
          </cell>
          <cell r="I35">
            <v>3.25</v>
          </cell>
          <cell r="J35" t="e">
            <v>#N/A</v>
          </cell>
          <cell r="K35">
            <v>3.29</v>
          </cell>
        </row>
        <row r="36">
          <cell r="A36" t="str">
            <v>北島町水道事業会計</v>
          </cell>
          <cell r="B36" t="e">
            <v>#N/A</v>
          </cell>
          <cell r="C36">
            <v>13.05</v>
          </cell>
          <cell r="D36" t="e">
            <v>#N/A</v>
          </cell>
          <cell r="E36">
            <v>12.74</v>
          </cell>
          <cell r="F36" t="e">
            <v>#N/A</v>
          </cell>
          <cell r="G36">
            <v>11.92</v>
          </cell>
          <cell r="H36" t="e">
            <v>#N/A</v>
          </cell>
          <cell r="I36">
            <v>13.54</v>
          </cell>
          <cell r="J36" t="e">
            <v>#N/A</v>
          </cell>
          <cell r="K36">
            <v>13.62</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480</v>
          </cell>
          <cell r="G42">
            <v>439</v>
          </cell>
          <cell r="J42">
            <v>433</v>
          </cell>
          <cell r="M42">
            <v>431</v>
          </cell>
          <cell r="P42">
            <v>437</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43</v>
          </cell>
          <cell r="E45">
            <v>43</v>
          </cell>
          <cell r="H45">
            <v>43</v>
          </cell>
          <cell r="K45">
            <v>46</v>
          </cell>
          <cell r="N45">
            <v>47</v>
          </cell>
        </row>
        <row r="46">
          <cell r="A46" t="str">
            <v>公営企業債の元利償還金に対する繰入金</v>
          </cell>
          <cell r="B46">
            <v>103</v>
          </cell>
          <cell r="E46">
            <v>108</v>
          </cell>
          <cell r="H46">
            <v>113</v>
          </cell>
          <cell r="K46">
            <v>110</v>
          </cell>
          <cell r="N46">
            <v>114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547</v>
          </cell>
          <cell r="E49">
            <v>524</v>
          </cell>
          <cell r="H49">
            <v>521</v>
          </cell>
          <cell r="K49">
            <v>564</v>
          </cell>
          <cell r="N49">
            <v>604</v>
          </cell>
        </row>
        <row r="50">
          <cell r="A50" t="str">
            <v>実質公債費比率の分子</v>
          </cell>
          <cell r="B50" t="e">
            <v>#N/A</v>
          </cell>
          <cell r="C50">
            <v>213</v>
          </cell>
          <cell r="D50" t="e">
            <v>#N/A</v>
          </cell>
          <cell r="E50" t="e">
            <v>#N/A</v>
          </cell>
          <cell r="F50">
            <v>236</v>
          </cell>
          <cell r="G50" t="e">
            <v>#N/A</v>
          </cell>
          <cell r="H50" t="e">
            <v>#N/A</v>
          </cell>
          <cell r="I50">
            <v>244</v>
          </cell>
          <cell r="J50" t="e">
            <v>#N/A</v>
          </cell>
          <cell r="K50" t="e">
            <v>#N/A</v>
          </cell>
          <cell r="L50">
            <v>289</v>
          </cell>
          <cell r="M50" t="e">
            <v>#N/A</v>
          </cell>
          <cell r="N50" t="e">
            <v>#N/A</v>
          </cell>
          <cell r="O50">
            <v>328</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5429</v>
          </cell>
          <cell r="G56">
            <v>5558</v>
          </cell>
          <cell r="J56">
            <v>5608</v>
          </cell>
          <cell r="M56">
            <v>5503</v>
          </cell>
          <cell r="P56">
            <v>5563</v>
          </cell>
        </row>
        <row r="57">
          <cell r="A57" t="str">
            <v>充当可能特定歳入</v>
          </cell>
          <cell r="D57">
            <v>73</v>
          </cell>
          <cell r="G57">
            <v>161</v>
          </cell>
          <cell r="J57">
            <v>261</v>
          </cell>
          <cell r="M57">
            <v>251</v>
          </cell>
          <cell r="P57">
            <v>234</v>
          </cell>
        </row>
        <row r="58">
          <cell r="A58" t="str">
            <v>充当可能基金</v>
          </cell>
          <cell r="D58">
            <v>5022</v>
          </cell>
          <cell r="G58">
            <v>5247</v>
          </cell>
          <cell r="J58">
            <v>5594</v>
          </cell>
          <cell r="M58">
            <v>5727</v>
          </cell>
          <cell r="P58">
            <v>6000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480</v>
          </cell>
          <cell r="E62">
            <v>469</v>
          </cell>
          <cell r="H62">
            <v>459</v>
          </cell>
          <cell r="K62">
            <v>430</v>
          </cell>
          <cell r="N62">
            <v>405</v>
          </cell>
        </row>
        <row r="63">
          <cell r="A63" t="str">
            <v>組合等負担等見込額</v>
          </cell>
          <cell r="B63">
            <v>346</v>
          </cell>
          <cell r="E63">
            <v>324</v>
          </cell>
          <cell r="H63">
            <v>285</v>
          </cell>
          <cell r="K63">
            <v>243</v>
          </cell>
          <cell r="N63">
            <v>212</v>
          </cell>
        </row>
        <row r="64">
          <cell r="A64" t="str">
            <v>公営企業債等繰入見込額</v>
          </cell>
          <cell r="B64">
            <v>2139</v>
          </cell>
          <cell r="E64">
            <v>2206</v>
          </cell>
          <cell r="H64">
            <v>2179</v>
          </cell>
          <cell r="K64">
            <v>2208</v>
          </cell>
          <cell r="N64">
            <v>2175</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5705</v>
          </cell>
          <cell r="E66">
            <v>6027</v>
          </cell>
          <cell r="H66">
            <v>6455</v>
          </cell>
          <cell r="K66">
            <v>6490</v>
          </cell>
          <cell r="N66">
            <v>6475</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R03</v>
          </cell>
          <cell r="C71" t="str">
            <v>R04</v>
          </cell>
          <cell r="D71" t="str">
            <v>R05</v>
          </cell>
        </row>
        <row r="72">
          <cell r="A72" t="str">
            <v>財政調整基金</v>
          </cell>
          <cell r="B72">
            <v>3160</v>
          </cell>
          <cell r="C72">
            <v>3364</v>
          </cell>
          <cell r="D72">
            <v>3581</v>
          </cell>
        </row>
        <row r="73">
          <cell r="A73" t="str">
            <v>減債基金</v>
          </cell>
          <cell r="B73">
            <v>239</v>
          </cell>
          <cell r="C73">
            <v>239</v>
          </cell>
          <cell r="D73">
            <v>239</v>
          </cell>
        </row>
        <row r="74">
          <cell r="A74" t="str">
            <v>その他特定目的基金</v>
          </cell>
          <cell r="B74">
            <v>1494</v>
          </cell>
          <cell r="C74">
            <v>1504</v>
          </cell>
          <cell r="D74">
            <v>1511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9555958</v>
      </c>
      <c r="BO4" s="371"/>
      <c r="BP4" s="371"/>
      <c r="BQ4" s="371"/>
      <c r="BR4" s="371"/>
      <c r="BS4" s="371"/>
      <c r="BT4" s="371"/>
      <c r="BU4" s="372"/>
      <c r="BV4" s="370">
        <v>9402977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2.8</v>
      </c>
      <c r="CU4" s="377"/>
      <c r="CV4" s="377"/>
      <c r="CW4" s="377"/>
      <c r="CX4" s="377"/>
      <c r="CY4" s="377"/>
      <c r="CZ4" s="377"/>
      <c r="DA4" s="378"/>
      <c r="DB4" s="376">
        <v>8.1999999999999993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9349265</v>
      </c>
      <c r="BO5" s="408"/>
      <c r="BP5" s="408"/>
      <c r="BQ5" s="408"/>
      <c r="BR5" s="408"/>
      <c r="BS5" s="408"/>
      <c r="BT5" s="408"/>
      <c r="BU5" s="409"/>
      <c r="BV5" s="407">
        <v>8901040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91.5</v>
      </c>
      <c r="CU5" s="405"/>
      <c r="CV5" s="405"/>
      <c r="CW5" s="405"/>
      <c r="CX5" s="405"/>
      <c r="CY5" s="405"/>
      <c r="CZ5" s="405"/>
      <c r="DA5" s="406"/>
      <c r="DB5" s="404">
        <v>90.5</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206693</v>
      </c>
      <c r="BO6" s="408"/>
      <c r="BP6" s="408"/>
      <c r="BQ6" s="408"/>
      <c r="BR6" s="408"/>
      <c r="BS6" s="408"/>
      <c r="BT6" s="408"/>
      <c r="BU6" s="409"/>
      <c r="BV6" s="407">
        <v>501937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92.5</v>
      </c>
      <c r="CU6" s="445"/>
      <c r="CV6" s="445"/>
      <c r="CW6" s="445"/>
      <c r="CX6" s="445"/>
      <c r="CY6" s="445"/>
      <c r="CZ6" s="445"/>
      <c r="DA6" s="446"/>
      <c r="DB6" s="444">
        <v>92.7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50020</v>
      </c>
      <c r="BO7" s="408"/>
      <c r="BP7" s="408"/>
      <c r="BQ7" s="408"/>
      <c r="BR7" s="408"/>
      <c r="BS7" s="408"/>
      <c r="BT7" s="408"/>
      <c r="BU7" s="409"/>
      <c r="BV7" s="407">
        <v>68233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5513878</v>
      </c>
      <c r="CU7" s="408"/>
      <c r="CV7" s="408"/>
      <c r="CW7" s="408"/>
      <c r="CX7" s="408"/>
      <c r="CY7" s="408"/>
      <c r="CZ7" s="408"/>
      <c r="DA7" s="409"/>
      <c r="DB7" s="407">
        <v>5269625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156673</v>
      </c>
      <c r="BO8" s="408"/>
      <c r="BP8" s="408"/>
      <c r="BQ8" s="408"/>
      <c r="BR8" s="408"/>
      <c r="BS8" s="408"/>
      <c r="BT8" s="408"/>
      <c r="BU8" s="409"/>
      <c r="BV8" s="407">
        <v>433704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0.72</v>
      </c>
      <c r="CU8" s="448"/>
      <c r="CV8" s="448"/>
      <c r="CW8" s="448"/>
      <c r="CX8" s="448"/>
      <c r="CY8" s="448"/>
      <c r="CZ8" s="448"/>
      <c r="DA8" s="449"/>
      <c r="DB8" s="447">
        <v>0.74</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22745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-277031</v>
      </c>
      <c r="BO9" s="408"/>
      <c r="BP9" s="408"/>
      <c r="BQ9" s="408"/>
      <c r="BR9" s="408"/>
      <c r="BS9" s="408"/>
      <c r="BT9" s="408"/>
      <c r="BU9" s="409"/>
      <c r="BV9" s="407">
        <v>-75286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8.9</v>
      </c>
      <c r="CU9" s="405"/>
      <c r="CV9" s="405"/>
      <c r="CW9" s="405"/>
      <c r="CX9" s="405"/>
      <c r="CY9" s="405"/>
      <c r="CZ9" s="405"/>
      <c r="DA9" s="406"/>
      <c r="DB9" s="404">
        <v>8.6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22446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216852</v>
      </c>
      <c r="BO10" s="408"/>
      <c r="BP10" s="408"/>
      <c r="BQ10" s="408"/>
      <c r="BR10" s="408"/>
      <c r="BS10" s="408"/>
      <c r="BT10" s="408"/>
      <c r="BU10" s="409"/>
      <c r="BV10" s="407">
        <v>254495</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23680</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50000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129</v>
      </c>
      <c r="N13" s="499"/>
      <c r="O13" s="499"/>
      <c r="P13" s="499"/>
      <c r="Q13" s="500"/>
      <c r="R13" s="491">
        <v>23512</v>
      </c>
      <c r="S13" s="492"/>
      <c r="T13" s="492"/>
      <c r="U13" s="492"/>
      <c r="V13" s="493"/>
      <c r="W13" s="423" t="s">
        <v>130</v>
      </c>
      <c r="X13" s="424"/>
      <c r="Y13" s="424"/>
      <c r="Z13" s="424"/>
      <c r="AA13" s="424"/>
      <c r="AB13" s="414"/>
      <c r="AC13" s="458">
        <v>261</v>
      </c>
      <c r="AD13" s="459"/>
      <c r="AE13" s="459"/>
      <c r="AF13" s="459"/>
      <c r="AG13" s="501"/>
      <c r="AH13" s="458">
        <v>259</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-60179</v>
      </c>
      <c r="BO13" s="408"/>
      <c r="BP13" s="408"/>
      <c r="BQ13" s="408"/>
      <c r="BR13" s="408"/>
      <c r="BS13" s="408"/>
      <c r="BT13" s="408"/>
      <c r="BU13" s="409"/>
      <c r="BV13" s="407">
        <v>129209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5.7</v>
      </c>
      <c r="CU13" s="405"/>
      <c r="CV13" s="405"/>
      <c r="CW13" s="405"/>
      <c r="CX13" s="405"/>
      <c r="CY13" s="405"/>
      <c r="CZ13" s="405"/>
      <c r="DA13" s="406"/>
      <c r="DB13" s="404">
        <v>5.3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23574</v>
      </c>
      <c r="S14" s="492"/>
      <c r="T14" s="492"/>
      <c r="U14" s="492"/>
      <c r="V14" s="493"/>
      <c r="W14" s="397"/>
      <c r="X14" s="398"/>
      <c r="Y14" s="398"/>
      <c r="Z14" s="398"/>
      <c r="AA14" s="398"/>
      <c r="AB14" s="387"/>
      <c r="AC14" s="494">
        <v>2.5</v>
      </c>
      <c r="AD14" s="495"/>
      <c r="AE14" s="495"/>
      <c r="AF14" s="495"/>
      <c r="AG14" s="496"/>
      <c r="AH14" s="494">
        <v>2.6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129</v>
      </c>
      <c r="N15" s="499"/>
      <c r="O15" s="499"/>
      <c r="P15" s="499"/>
      <c r="Q15" s="500"/>
      <c r="R15" s="491">
        <v>23408</v>
      </c>
      <c r="S15" s="492"/>
      <c r="T15" s="492"/>
      <c r="U15" s="492"/>
      <c r="V15" s="493"/>
      <c r="W15" s="423" t="s">
        <v>137</v>
      </c>
      <c r="X15" s="424"/>
      <c r="Y15" s="424"/>
      <c r="Z15" s="424"/>
      <c r="AA15" s="424"/>
      <c r="AB15" s="414"/>
      <c r="AC15" s="458">
        <v>2855</v>
      </c>
      <c r="AD15" s="459"/>
      <c r="AE15" s="459"/>
      <c r="AF15" s="459"/>
      <c r="AG15" s="501"/>
      <c r="AH15" s="458">
        <v>2809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3265282</v>
      </c>
      <c r="BO15" s="371"/>
      <c r="BP15" s="371"/>
      <c r="BQ15" s="371"/>
      <c r="BR15" s="371"/>
      <c r="BS15" s="371"/>
      <c r="BT15" s="371"/>
      <c r="BU15" s="372"/>
      <c r="BV15" s="370">
        <v>3115466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27.5</v>
      </c>
      <c r="AD16" s="495"/>
      <c r="AE16" s="495"/>
      <c r="AF16" s="495"/>
      <c r="AG16" s="496"/>
      <c r="AH16" s="494">
        <v>28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4543133</v>
      </c>
      <c r="BO16" s="408"/>
      <c r="BP16" s="408"/>
      <c r="BQ16" s="408"/>
      <c r="BR16" s="408"/>
      <c r="BS16" s="408"/>
      <c r="BT16" s="408"/>
      <c r="BU16" s="409"/>
      <c r="BV16" s="407">
        <v>4288943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7264</v>
      </c>
      <c r="AD17" s="459"/>
      <c r="AE17" s="459"/>
      <c r="AF17" s="459"/>
      <c r="AG17" s="501"/>
      <c r="AH17" s="458">
        <v>6961</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4159872</v>
      </c>
      <c r="BO17" s="408"/>
      <c r="BP17" s="408"/>
      <c r="BQ17" s="408"/>
      <c r="BR17" s="408"/>
      <c r="BS17" s="408"/>
      <c r="BT17" s="408"/>
      <c r="BU17" s="409"/>
      <c r="BV17" s="407">
        <v>3968921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146</v>
      </c>
      <c r="C18" s="450"/>
      <c r="D18" s="450"/>
      <c r="E18" s="533"/>
      <c r="F18" s="533"/>
      <c r="G18" s="533"/>
      <c r="H18" s="533"/>
      <c r="I18" s="533"/>
      <c r="J18" s="533"/>
      <c r="K18" s="533"/>
      <c r="L18" s="534">
        <v>8.74</v>
      </c>
      <c r="M18" s="534"/>
      <c r="N18" s="534"/>
      <c r="O18" s="534"/>
      <c r="P18" s="534"/>
      <c r="Q18" s="534"/>
      <c r="R18" s="535"/>
      <c r="S18" s="535"/>
      <c r="T18" s="535"/>
      <c r="U18" s="535"/>
      <c r="V18" s="536"/>
      <c r="W18" s="425"/>
      <c r="X18" s="426"/>
      <c r="Y18" s="426"/>
      <c r="Z18" s="426"/>
      <c r="AA18" s="426"/>
      <c r="AB18" s="417"/>
      <c r="AC18" s="537">
        <v>70</v>
      </c>
      <c r="AD18" s="538"/>
      <c r="AE18" s="538"/>
      <c r="AF18" s="538"/>
      <c r="AG18" s="539"/>
      <c r="AH18" s="537">
        <v>69.400000000000006</v>
      </c>
      <c r="AI18" s="538"/>
      <c r="AJ18" s="538"/>
      <c r="AK18" s="538"/>
      <c r="AL18" s="540"/>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5145686</v>
      </c>
      <c r="BO18" s="408"/>
      <c r="BP18" s="408"/>
      <c r="BQ18" s="408"/>
      <c r="BR18" s="408"/>
      <c r="BS18" s="408"/>
      <c r="BT18" s="408"/>
      <c r="BU18" s="409"/>
      <c r="BV18" s="407">
        <v>4906918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148</v>
      </c>
      <c r="C19" s="450"/>
      <c r="D19" s="450"/>
      <c r="E19" s="533"/>
      <c r="F19" s="533"/>
      <c r="G19" s="533"/>
      <c r="H19" s="533"/>
      <c r="I19" s="533"/>
      <c r="J19" s="533"/>
      <c r="K19" s="533"/>
      <c r="L19" s="541">
        <v>2602</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6675270</v>
      </c>
      <c r="BO19" s="408"/>
      <c r="BP19" s="408"/>
      <c r="BQ19" s="408"/>
      <c r="BR19" s="408"/>
      <c r="BS19" s="408"/>
      <c r="BT19" s="408"/>
      <c r="BU19" s="409"/>
      <c r="BV19" s="407">
        <v>6467595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150</v>
      </c>
      <c r="C20" s="450"/>
      <c r="D20" s="450"/>
      <c r="E20" s="533"/>
      <c r="F20" s="533"/>
      <c r="G20" s="533"/>
      <c r="H20" s="533"/>
      <c r="I20" s="533"/>
      <c r="J20" s="533"/>
      <c r="K20" s="533"/>
      <c r="L20" s="541">
        <v>9353</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151</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6474598</v>
      </c>
      <c r="BO22" s="371"/>
      <c r="BP22" s="371"/>
      <c r="BQ22" s="371"/>
      <c r="BR22" s="371"/>
      <c r="BS22" s="371"/>
      <c r="BT22" s="371"/>
      <c r="BU22" s="372"/>
      <c r="BV22" s="370">
        <v>6490014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5398716</v>
      </c>
      <c r="BO23" s="408"/>
      <c r="BP23" s="408"/>
      <c r="BQ23" s="408"/>
      <c r="BR23" s="408"/>
      <c r="BS23" s="408"/>
      <c r="BT23" s="408"/>
      <c r="BU23" s="409"/>
      <c r="BV23" s="407">
        <v>5522155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160</v>
      </c>
      <c r="F24" s="437"/>
      <c r="G24" s="437"/>
      <c r="H24" s="437"/>
      <c r="I24" s="437"/>
      <c r="J24" s="437"/>
      <c r="K24" s="438"/>
      <c r="L24" s="458">
        <v>1</v>
      </c>
      <c r="M24" s="459"/>
      <c r="N24" s="459"/>
      <c r="O24" s="459"/>
      <c r="P24" s="501"/>
      <c r="Q24" s="458">
        <v>7700</v>
      </c>
      <c r="R24" s="459"/>
      <c r="S24" s="459"/>
      <c r="T24" s="459"/>
      <c r="U24" s="459"/>
      <c r="V24" s="501"/>
      <c r="W24" s="553"/>
      <c r="X24" s="554"/>
      <c r="Y24" s="555"/>
      <c r="Z24" s="457" t="s">
        <v>161</v>
      </c>
      <c r="AA24" s="437"/>
      <c r="AB24" s="437"/>
      <c r="AC24" s="437"/>
      <c r="AD24" s="437"/>
      <c r="AE24" s="437"/>
      <c r="AF24" s="437"/>
      <c r="AG24" s="438"/>
      <c r="AH24" s="458">
        <v>126</v>
      </c>
      <c r="AI24" s="459"/>
      <c r="AJ24" s="459"/>
      <c r="AK24" s="459"/>
      <c r="AL24" s="501"/>
      <c r="AM24" s="458">
        <v>382410</v>
      </c>
      <c r="AN24" s="459"/>
      <c r="AO24" s="459"/>
      <c r="AP24" s="459"/>
      <c r="AQ24" s="459"/>
      <c r="AR24" s="501"/>
      <c r="AS24" s="458">
        <v>3035</v>
      </c>
      <c r="AT24" s="459"/>
      <c r="AU24" s="459"/>
      <c r="AV24" s="459"/>
      <c r="AW24" s="459"/>
      <c r="AX24" s="460"/>
      <c r="AY24" s="526" t="s">
        <v>162</v>
      </c>
      <c r="AZ24" s="527"/>
      <c r="BA24" s="527"/>
      <c r="BB24" s="527"/>
      <c r="BC24" s="527"/>
      <c r="BD24" s="527"/>
      <c r="BE24" s="527"/>
      <c r="BF24" s="527"/>
      <c r="BG24" s="527"/>
      <c r="BH24" s="527"/>
      <c r="BI24" s="527"/>
      <c r="BJ24" s="527"/>
      <c r="BK24" s="527"/>
      <c r="BL24" s="527"/>
      <c r="BM24" s="528"/>
      <c r="BN24" s="407">
        <v>2839037</v>
      </c>
      <c r="BO24" s="408"/>
      <c r="BP24" s="408"/>
      <c r="BQ24" s="408"/>
      <c r="BR24" s="408"/>
      <c r="BS24" s="408"/>
      <c r="BT24" s="408"/>
      <c r="BU24" s="409"/>
      <c r="BV24" s="407">
        <v>2562907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163</v>
      </c>
      <c r="F25" s="437"/>
      <c r="G25" s="437"/>
      <c r="H25" s="437"/>
      <c r="I25" s="437"/>
      <c r="J25" s="437"/>
      <c r="K25" s="438"/>
      <c r="L25" s="458">
        <v>2</v>
      </c>
      <c r="M25" s="459"/>
      <c r="N25" s="459"/>
      <c r="O25" s="459"/>
      <c r="P25" s="501"/>
      <c r="Q25" s="458">
        <v>6160</v>
      </c>
      <c r="R25" s="459"/>
      <c r="S25" s="459"/>
      <c r="T25" s="459"/>
      <c r="U25" s="459"/>
      <c r="V25" s="501"/>
      <c r="W25" s="553"/>
      <c r="X25" s="554"/>
      <c r="Y25" s="555"/>
      <c r="Z25" s="457" t="s">
        <v>164</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475168</v>
      </c>
      <c r="BO25" s="371"/>
      <c r="BP25" s="371"/>
      <c r="BQ25" s="371"/>
      <c r="BR25" s="371"/>
      <c r="BS25" s="371"/>
      <c r="BT25" s="371"/>
      <c r="BU25" s="372"/>
      <c r="BV25" s="370">
        <v>595901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166</v>
      </c>
      <c r="F26" s="437"/>
      <c r="G26" s="437"/>
      <c r="H26" s="437"/>
      <c r="I26" s="437"/>
      <c r="J26" s="437"/>
      <c r="K26" s="438"/>
      <c r="L26" s="458">
        <v>1</v>
      </c>
      <c r="M26" s="459"/>
      <c r="N26" s="459"/>
      <c r="O26" s="459"/>
      <c r="P26" s="501"/>
      <c r="Q26" s="458">
        <v>5698</v>
      </c>
      <c r="R26" s="459"/>
      <c r="S26" s="459"/>
      <c r="T26" s="459"/>
      <c r="U26" s="459"/>
      <c r="V26" s="501"/>
      <c r="W26" s="553"/>
      <c r="X26" s="554"/>
      <c r="Y26" s="555"/>
      <c r="Z26" s="457" t="s">
        <v>167</v>
      </c>
      <c r="AA26" s="559"/>
      <c r="AB26" s="559"/>
      <c r="AC26" s="559"/>
      <c r="AD26" s="559"/>
      <c r="AE26" s="559"/>
      <c r="AF26" s="559"/>
      <c r="AG26" s="560"/>
      <c r="AH26" s="458">
        <v>18</v>
      </c>
      <c r="AI26" s="459"/>
      <c r="AJ26" s="459"/>
      <c r="AK26" s="459"/>
      <c r="AL26" s="501"/>
      <c r="AM26" s="458">
        <v>66474</v>
      </c>
      <c r="AN26" s="459"/>
      <c r="AO26" s="459"/>
      <c r="AP26" s="459"/>
      <c r="AQ26" s="459"/>
      <c r="AR26" s="501"/>
      <c r="AS26" s="458">
        <v>3693</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v>9920</v>
      </c>
      <c r="BO26" s="408"/>
      <c r="BP26" s="408"/>
      <c r="BQ26" s="408"/>
      <c r="BR26" s="408"/>
      <c r="BS26" s="408"/>
      <c r="BT26" s="408"/>
      <c r="BU26" s="409"/>
      <c r="BV26" s="407">
        <v>9300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169</v>
      </c>
      <c r="F27" s="437"/>
      <c r="G27" s="437"/>
      <c r="H27" s="437"/>
      <c r="I27" s="437"/>
      <c r="J27" s="437"/>
      <c r="K27" s="438"/>
      <c r="L27" s="458">
        <v>1</v>
      </c>
      <c r="M27" s="459"/>
      <c r="N27" s="459"/>
      <c r="O27" s="459"/>
      <c r="P27" s="501"/>
      <c r="Q27" s="458">
        <v>3309</v>
      </c>
      <c r="R27" s="459"/>
      <c r="S27" s="459"/>
      <c r="T27" s="459"/>
      <c r="U27" s="459"/>
      <c r="V27" s="501"/>
      <c r="W27" s="553"/>
      <c r="X27" s="554"/>
      <c r="Y27" s="555"/>
      <c r="Z27" s="457" t="s">
        <v>170</v>
      </c>
      <c r="AA27" s="437"/>
      <c r="AB27" s="437"/>
      <c r="AC27" s="437"/>
      <c r="AD27" s="437"/>
      <c r="AE27" s="437"/>
      <c r="AF27" s="437"/>
      <c r="AG27" s="438"/>
      <c r="AH27" s="458">
        <v>23</v>
      </c>
      <c r="AI27" s="459"/>
      <c r="AJ27" s="459"/>
      <c r="AK27" s="459"/>
      <c r="AL27" s="501"/>
      <c r="AM27" s="458">
        <v>55568</v>
      </c>
      <c r="AN27" s="459"/>
      <c r="AO27" s="459"/>
      <c r="AP27" s="459"/>
      <c r="AQ27" s="459"/>
      <c r="AR27" s="501"/>
      <c r="AS27" s="458">
        <v>2416</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9">
        <v>200000</v>
      </c>
      <c r="BO27" s="530"/>
      <c r="BP27" s="530"/>
      <c r="BQ27" s="530"/>
      <c r="BR27" s="530"/>
      <c r="BS27" s="530"/>
      <c r="BT27" s="530"/>
      <c r="BU27" s="531"/>
      <c r="BV27" s="529">
        <v>200000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172</v>
      </c>
      <c r="F28" s="437"/>
      <c r="G28" s="437"/>
      <c r="H28" s="437"/>
      <c r="I28" s="437"/>
      <c r="J28" s="437"/>
      <c r="K28" s="438"/>
      <c r="L28" s="458">
        <v>1</v>
      </c>
      <c r="M28" s="459"/>
      <c r="N28" s="459"/>
      <c r="O28" s="459"/>
      <c r="P28" s="501"/>
      <c r="Q28" s="458">
        <v>2758</v>
      </c>
      <c r="R28" s="459"/>
      <c r="S28" s="459"/>
      <c r="T28" s="459"/>
      <c r="U28" s="459"/>
      <c r="V28" s="501"/>
      <c r="W28" s="553"/>
      <c r="X28" s="554"/>
      <c r="Y28" s="555"/>
      <c r="Z28" s="457" t="s">
        <v>173</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3581087</v>
      </c>
      <c r="BO28" s="371"/>
      <c r="BP28" s="371"/>
      <c r="BQ28" s="371"/>
      <c r="BR28" s="371"/>
      <c r="BS28" s="371"/>
      <c r="BT28" s="371"/>
      <c r="BU28" s="372"/>
      <c r="BV28" s="370">
        <v>3364235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175</v>
      </c>
      <c r="F29" s="437"/>
      <c r="G29" s="437"/>
      <c r="H29" s="437"/>
      <c r="I29" s="437"/>
      <c r="J29" s="437"/>
      <c r="K29" s="438"/>
      <c r="L29" s="458">
        <v>11</v>
      </c>
      <c r="M29" s="459"/>
      <c r="N29" s="459"/>
      <c r="O29" s="459"/>
      <c r="P29" s="501"/>
      <c r="Q29" s="458">
        <v>2206</v>
      </c>
      <c r="R29" s="459"/>
      <c r="S29" s="459"/>
      <c r="T29" s="459"/>
      <c r="U29" s="459"/>
      <c r="V29" s="501"/>
      <c r="W29" s="556"/>
      <c r="X29" s="557"/>
      <c r="Y29" s="558"/>
      <c r="Z29" s="457" t="s">
        <v>176</v>
      </c>
      <c r="AA29" s="437"/>
      <c r="AB29" s="437"/>
      <c r="AC29" s="437"/>
      <c r="AD29" s="437"/>
      <c r="AE29" s="437"/>
      <c r="AF29" s="437"/>
      <c r="AG29" s="438"/>
      <c r="AH29" s="458">
        <v>149</v>
      </c>
      <c r="AI29" s="459"/>
      <c r="AJ29" s="459"/>
      <c r="AK29" s="459"/>
      <c r="AL29" s="501"/>
      <c r="AM29" s="458">
        <v>437978</v>
      </c>
      <c r="AN29" s="459"/>
      <c r="AO29" s="459"/>
      <c r="AP29" s="459"/>
      <c r="AQ29" s="459"/>
      <c r="AR29" s="501"/>
      <c r="AS29" s="458">
        <v>2939</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238505</v>
      </c>
      <c r="BO29" s="408"/>
      <c r="BP29" s="408"/>
      <c r="BQ29" s="408"/>
      <c r="BR29" s="408"/>
      <c r="BS29" s="408"/>
      <c r="BT29" s="408"/>
      <c r="BU29" s="409"/>
      <c r="BV29" s="407">
        <v>238505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7">
        <v>94.7</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1511439</v>
      </c>
      <c r="BO30" s="530"/>
      <c r="BP30" s="530"/>
      <c r="BQ30" s="530"/>
      <c r="BR30" s="530"/>
      <c r="BS30" s="530"/>
      <c r="BT30" s="530"/>
      <c r="BU30" s="531"/>
      <c r="BV30" s="529">
        <v>1503627</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北島町国民健康保険（保険事業勘定）特別会計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北島町水道事業会計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徳島県市町村議会議員公務災害補償等組合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北島町労働者福祉協会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北島町介護保険（保険事業勘定）特別会計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北島町公共下水道事業会計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徳島県市町村総合事務組合　（一般会計）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北島町土地開発公社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北島町後期高齢者医療特別会計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徳島県市町村総合事務組合　（徳島滞納整理機構特別会計）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北島町介護保険（サービス事業勘定）特別会計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板野東部青少年育成センター組合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板野東部消防組合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松茂町ほか二町競艇事業組合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徳島県後期高齢者医療広域連合（一般会計）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徳島県後期高齢者医療広域連合（後期高齢者医療事業会計）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51qYuGuqneSIIWrXnYsDiPLdpPytL/dmttQwAwLO2q/lNP4mlBvD7+cmumeG7bOOj/WTJEbqPOrjaAdmEuuwuw==" saltValue="vWaJVrYPgReehONE9aca9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214</v>
      </c>
      <c r="C5" s="610"/>
      <c r="D5" s="610"/>
      <c r="E5" s="610"/>
      <c r="F5" s="610"/>
      <c r="G5" s="610"/>
      <c r="H5" s="610"/>
      <c r="I5" s="610"/>
      <c r="J5" s="610"/>
      <c r="K5" s="610"/>
      <c r="L5" s="610"/>
      <c r="M5" s="610"/>
      <c r="N5" s="610"/>
      <c r="O5" s="610"/>
      <c r="P5" s="610"/>
      <c r="Q5" s="611"/>
      <c r="R5" s="612">
        <v>3509157</v>
      </c>
      <c r="S5" s="613"/>
      <c r="T5" s="613"/>
      <c r="U5" s="613"/>
      <c r="V5" s="613"/>
      <c r="W5" s="613"/>
      <c r="X5" s="613"/>
      <c r="Y5" s="614"/>
      <c r="Z5" s="615">
        <v>36.700000000000003</v>
      </c>
      <c r="AA5" s="615"/>
      <c r="AB5" s="615"/>
      <c r="AC5" s="615"/>
      <c r="AD5" s="616">
        <v>3509150</v>
      </c>
      <c r="AE5" s="616"/>
      <c r="AF5" s="616"/>
      <c r="AG5" s="616"/>
      <c r="AH5" s="616"/>
      <c r="AI5" s="616"/>
      <c r="AJ5" s="616"/>
      <c r="AK5" s="616"/>
      <c r="AL5" s="617">
        <v>63</v>
      </c>
      <c r="AM5" s="618"/>
      <c r="AN5" s="618"/>
      <c r="AO5" s="619"/>
      <c r="AP5" s="609" t="s">
        <v>215</v>
      </c>
      <c r="AQ5" s="610"/>
      <c r="AR5" s="610"/>
      <c r="AS5" s="610"/>
      <c r="AT5" s="610"/>
      <c r="AU5" s="610"/>
      <c r="AV5" s="610"/>
      <c r="AW5" s="610"/>
      <c r="AX5" s="610"/>
      <c r="AY5" s="610"/>
      <c r="AZ5" s="610"/>
      <c r="BA5" s="610"/>
      <c r="BB5" s="610"/>
      <c r="BC5" s="610"/>
      <c r="BD5" s="610"/>
      <c r="BE5" s="610"/>
      <c r="BF5" s="611"/>
      <c r="BG5" s="623">
        <v>3509150</v>
      </c>
      <c r="BH5" s="624"/>
      <c r="BI5" s="624"/>
      <c r="BJ5" s="624"/>
      <c r="BK5" s="624"/>
      <c r="BL5" s="624"/>
      <c r="BM5" s="624"/>
      <c r="BN5" s="625"/>
      <c r="BO5" s="626">
        <v>100</v>
      </c>
      <c r="BP5" s="626"/>
      <c r="BQ5" s="626"/>
      <c r="BR5" s="626"/>
      <c r="BS5" s="627">
        <v>66180</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2">
      <c r="B6" s="620" t="s">
        <v>219</v>
      </c>
      <c r="C6" s="621"/>
      <c r="D6" s="621"/>
      <c r="E6" s="621"/>
      <c r="F6" s="621"/>
      <c r="G6" s="621"/>
      <c r="H6" s="621"/>
      <c r="I6" s="621"/>
      <c r="J6" s="621"/>
      <c r="K6" s="621"/>
      <c r="L6" s="621"/>
      <c r="M6" s="621"/>
      <c r="N6" s="621"/>
      <c r="O6" s="621"/>
      <c r="P6" s="621"/>
      <c r="Q6" s="622"/>
      <c r="R6" s="623">
        <v>62563</v>
      </c>
      <c r="S6" s="624"/>
      <c r="T6" s="624"/>
      <c r="U6" s="624"/>
      <c r="V6" s="624"/>
      <c r="W6" s="624"/>
      <c r="X6" s="624"/>
      <c r="Y6" s="625"/>
      <c r="Z6" s="626">
        <v>0.7</v>
      </c>
      <c r="AA6" s="626"/>
      <c r="AB6" s="626"/>
      <c r="AC6" s="626"/>
      <c r="AD6" s="627">
        <v>62563</v>
      </c>
      <c r="AE6" s="627"/>
      <c r="AF6" s="627"/>
      <c r="AG6" s="627"/>
      <c r="AH6" s="627"/>
      <c r="AI6" s="627"/>
      <c r="AJ6" s="627"/>
      <c r="AK6" s="627"/>
      <c r="AL6" s="628">
        <v>1.1000000000000001</v>
      </c>
      <c r="AM6" s="629"/>
      <c r="AN6" s="629"/>
      <c r="AO6" s="630"/>
      <c r="AP6" s="620" t="s">
        <v>220</v>
      </c>
      <c r="AQ6" s="621"/>
      <c r="AR6" s="621"/>
      <c r="AS6" s="621"/>
      <c r="AT6" s="621"/>
      <c r="AU6" s="621"/>
      <c r="AV6" s="621"/>
      <c r="AW6" s="621"/>
      <c r="AX6" s="621"/>
      <c r="AY6" s="621"/>
      <c r="AZ6" s="621"/>
      <c r="BA6" s="621"/>
      <c r="BB6" s="621"/>
      <c r="BC6" s="621"/>
      <c r="BD6" s="621"/>
      <c r="BE6" s="621"/>
      <c r="BF6" s="622"/>
      <c r="BG6" s="623">
        <v>3509150</v>
      </c>
      <c r="BH6" s="624"/>
      <c r="BI6" s="624"/>
      <c r="BJ6" s="624"/>
      <c r="BK6" s="624"/>
      <c r="BL6" s="624"/>
      <c r="BM6" s="624"/>
      <c r="BN6" s="625"/>
      <c r="BO6" s="626">
        <v>100</v>
      </c>
      <c r="BP6" s="626"/>
      <c r="BQ6" s="626"/>
      <c r="BR6" s="626"/>
      <c r="BS6" s="627">
        <v>66180</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85790</v>
      </c>
      <c r="CS6" s="624"/>
      <c r="CT6" s="624"/>
      <c r="CU6" s="624"/>
      <c r="CV6" s="624"/>
      <c r="CW6" s="624"/>
      <c r="CX6" s="624"/>
      <c r="CY6" s="625"/>
      <c r="CZ6" s="617">
        <v>0.9</v>
      </c>
      <c r="DA6" s="618"/>
      <c r="DB6" s="618"/>
      <c r="DC6" s="634"/>
      <c r="DD6" s="632" t="s">
        <v>121</v>
      </c>
      <c r="DE6" s="624"/>
      <c r="DF6" s="624"/>
      <c r="DG6" s="624"/>
      <c r="DH6" s="624"/>
      <c r="DI6" s="624"/>
      <c r="DJ6" s="624"/>
      <c r="DK6" s="624"/>
      <c r="DL6" s="624"/>
      <c r="DM6" s="624"/>
      <c r="DN6" s="624"/>
      <c r="DO6" s="624"/>
      <c r="DP6" s="625"/>
      <c r="DQ6" s="632">
        <v>85685</v>
      </c>
      <c r="DR6" s="624"/>
      <c r="DS6" s="624"/>
      <c r="DT6" s="624"/>
      <c r="DU6" s="624"/>
      <c r="DV6" s="624"/>
      <c r="DW6" s="624"/>
      <c r="DX6" s="624"/>
      <c r="DY6" s="624"/>
      <c r="DZ6" s="624"/>
      <c r="EA6" s="624"/>
      <c r="EB6" s="624"/>
      <c r="EC6" s="633"/>
    </row>
    <row r="7" spans="2:143" ht="11.25" customHeight="1" x14ac:dyDescent="0.2">
      <c r="B7" s="620" t="s">
        <v>222</v>
      </c>
      <c r="C7" s="621"/>
      <c r="D7" s="621"/>
      <c r="E7" s="621"/>
      <c r="F7" s="621"/>
      <c r="G7" s="621"/>
      <c r="H7" s="621"/>
      <c r="I7" s="621"/>
      <c r="J7" s="621"/>
      <c r="K7" s="621"/>
      <c r="L7" s="621"/>
      <c r="M7" s="621"/>
      <c r="N7" s="621"/>
      <c r="O7" s="621"/>
      <c r="P7" s="621"/>
      <c r="Q7" s="622"/>
      <c r="R7" s="623">
        <v>1821</v>
      </c>
      <c r="S7" s="624"/>
      <c r="T7" s="624"/>
      <c r="U7" s="624"/>
      <c r="V7" s="624"/>
      <c r="W7" s="624"/>
      <c r="X7" s="624"/>
      <c r="Y7" s="625"/>
      <c r="Z7" s="626">
        <v>0</v>
      </c>
      <c r="AA7" s="626"/>
      <c r="AB7" s="626"/>
      <c r="AC7" s="626"/>
      <c r="AD7" s="627">
        <v>1821</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1599854</v>
      </c>
      <c r="BH7" s="624"/>
      <c r="BI7" s="624"/>
      <c r="BJ7" s="624"/>
      <c r="BK7" s="624"/>
      <c r="BL7" s="624"/>
      <c r="BM7" s="624"/>
      <c r="BN7" s="625"/>
      <c r="BO7" s="626">
        <v>45.6</v>
      </c>
      <c r="BP7" s="626"/>
      <c r="BQ7" s="626"/>
      <c r="BR7" s="626"/>
      <c r="BS7" s="627">
        <v>66180</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1042761</v>
      </c>
      <c r="CS7" s="624"/>
      <c r="CT7" s="624"/>
      <c r="CU7" s="624"/>
      <c r="CV7" s="624"/>
      <c r="CW7" s="624"/>
      <c r="CX7" s="624"/>
      <c r="CY7" s="625"/>
      <c r="CZ7" s="626">
        <v>11.2</v>
      </c>
      <c r="DA7" s="626"/>
      <c r="DB7" s="626"/>
      <c r="DC7" s="626"/>
      <c r="DD7" s="632" t="s">
        <v>121</v>
      </c>
      <c r="DE7" s="624"/>
      <c r="DF7" s="624"/>
      <c r="DG7" s="624"/>
      <c r="DH7" s="624"/>
      <c r="DI7" s="624"/>
      <c r="DJ7" s="624"/>
      <c r="DK7" s="624"/>
      <c r="DL7" s="624"/>
      <c r="DM7" s="624"/>
      <c r="DN7" s="624"/>
      <c r="DO7" s="624"/>
      <c r="DP7" s="625"/>
      <c r="DQ7" s="632">
        <v>957384</v>
      </c>
      <c r="DR7" s="624"/>
      <c r="DS7" s="624"/>
      <c r="DT7" s="624"/>
      <c r="DU7" s="624"/>
      <c r="DV7" s="624"/>
      <c r="DW7" s="624"/>
      <c r="DX7" s="624"/>
      <c r="DY7" s="624"/>
      <c r="DZ7" s="624"/>
      <c r="EA7" s="624"/>
      <c r="EB7" s="624"/>
      <c r="EC7" s="633"/>
    </row>
    <row r="8" spans="2:143" ht="11.25" customHeight="1" x14ac:dyDescent="0.2">
      <c r="B8" s="620" t="s">
        <v>225</v>
      </c>
      <c r="C8" s="621"/>
      <c r="D8" s="621"/>
      <c r="E8" s="621"/>
      <c r="F8" s="621"/>
      <c r="G8" s="621"/>
      <c r="H8" s="621"/>
      <c r="I8" s="621"/>
      <c r="J8" s="621"/>
      <c r="K8" s="621"/>
      <c r="L8" s="621"/>
      <c r="M8" s="621"/>
      <c r="N8" s="621"/>
      <c r="O8" s="621"/>
      <c r="P8" s="621"/>
      <c r="Q8" s="622"/>
      <c r="R8" s="623">
        <v>35318</v>
      </c>
      <c r="S8" s="624"/>
      <c r="T8" s="624"/>
      <c r="U8" s="624"/>
      <c r="V8" s="624"/>
      <c r="W8" s="624"/>
      <c r="X8" s="624"/>
      <c r="Y8" s="625"/>
      <c r="Z8" s="626">
        <v>0.4</v>
      </c>
      <c r="AA8" s="626"/>
      <c r="AB8" s="626"/>
      <c r="AC8" s="626"/>
      <c r="AD8" s="627">
        <v>35318</v>
      </c>
      <c r="AE8" s="627"/>
      <c r="AF8" s="627"/>
      <c r="AG8" s="627"/>
      <c r="AH8" s="627"/>
      <c r="AI8" s="627"/>
      <c r="AJ8" s="627"/>
      <c r="AK8" s="627"/>
      <c r="AL8" s="628">
        <v>0.6</v>
      </c>
      <c r="AM8" s="629"/>
      <c r="AN8" s="629"/>
      <c r="AO8" s="630"/>
      <c r="AP8" s="620" t="s">
        <v>226</v>
      </c>
      <c r="AQ8" s="621"/>
      <c r="AR8" s="621"/>
      <c r="AS8" s="621"/>
      <c r="AT8" s="621"/>
      <c r="AU8" s="621"/>
      <c r="AV8" s="621"/>
      <c r="AW8" s="621"/>
      <c r="AX8" s="621"/>
      <c r="AY8" s="621"/>
      <c r="AZ8" s="621"/>
      <c r="BA8" s="621"/>
      <c r="BB8" s="621"/>
      <c r="BC8" s="621"/>
      <c r="BD8" s="621"/>
      <c r="BE8" s="621"/>
      <c r="BF8" s="622"/>
      <c r="BG8" s="623">
        <v>42544</v>
      </c>
      <c r="BH8" s="624"/>
      <c r="BI8" s="624"/>
      <c r="BJ8" s="624"/>
      <c r="BK8" s="624"/>
      <c r="BL8" s="624"/>
      <c r="BM8" s="624"/>
      <c r="BN8" s="625"/>
      <c r="BO8" s="626">
        <v>1.2</v>
      </c>
      <c r="BP8" s="626"/>
      <c r="BQ8" s="626"/>
      <c r="BR8" s="626"/>
      <c r="BS8" s="627" t="s">
        <v>121</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3745921</v>
      </c>
      <c r="CS8" s="624"/>
      <c r="CT8" s="624"/>
      <c r="CU8" s="624"/>
      <c r="CV8" s="624"/>
      <c r="CW8" s="624"/>
      <c r="CX8" s="624"/>
      <c r="CY8" s="625"/>
      <c r="CZ8" s="626">
        <v>40.1</v>
      </c>
      <c r="DA8" s="626"/>
      <c r="DB8" s="626"/>
      <c r="DC8" s="626"/>
      <c r="DD8" s="632">
        <v>12573</v>
      </c>
      <c r="DE8" s="624"/>
      <c r="DF8" s="624"/>
      <c r="DG8" s="624"/>
      <c r="DH8" s="624"/>
      <c r="DI8" s="624"/>
      <c r="DJ8" s="624"/>
      <c r="DK8" s="624"/>
      <c r="DL8" s="624"/>
      <c r="DM8" s="624"/>
      <c r="DN8" s="624"/>
      <c r="DO8" s="624"/>
      <c r="DP8" s="625"/>
      <c r="DQ8" s="632">
        <v>1917424</v>
      </c>
      <c r="DR8" s="624"/>
      <c r="DS8" s="624"/>
      <c r="DT8" s="624"/>
      <c r="DU8" s="624"/>
      <c r="DV8" s="624"/>
      <c r="DW8" s="624"/>
      <c r="DX8" s="624"/>
      <c r="DY8" s="624"/>
      <c r="DZ8" s="624"/>
      <c r="EA8" s="624"/>
      <c r="EB8" s="624"/>
      <c r="EC8" s="633"/>
    </row>
    <row r="9" spans="2:143" ht="11.25" customHeight="1" x14ac:dyDescent="0.2">
      <c r="B9" s="620" t="s">
        <v>228</v>
      </c>
      <c r="C9" s="621"/>
      <c r="D9" s="621"/>
      <c r="E9" s="621"/>
      <c r="F9" s="621"/>
      <c r="G9" s="621"/>
      <c r="H9" s="621"/>
      <c r="I9" s="621"/>
      <c r="J9" s="621"/>
      <c r="K9" s="621"/>
      <c r="L9" s="621"/>
      <c r="M9" s="621"/>
      <c r="N9" s="621"/>
      <c r="O9" s="621"/>
      <c r="P9" s="621"/>
      <c r="Q9" s="622"/>
      <c r="R9" s="623">
        <v>37670</v>
      </c>
      <c r="S9" s="624"/>
      <c r="T9" s="624"/>
      <c r="U9" s="624"/>
      <c r="V9" s="624"/>
      <c r="W9" s="624"/>
      <c r="X9" s="624"/>
      <c r="Y9" s="625"/>
      <c r="Z9" s="626">
        <v>0.4</v>
      </c>
      <c r="AA9" s="626"/>
      <c r="AB9" s="626"/>
      <c r="AC9" s="626"/>
      <c r="AD9" s="627">
        <v>37670</v>
      </c>
      <c r="AE9" s="627"/>
      <c r="AF9" s="627"/>
      <c r="AG9" s="627"/>
      <c r="AH9" s="627"/>
      <c r="AI9" s="627"/>
      <c r="AJ9" s="627"/>
      <c r="AK9" s="627"/>
      <c r="AL9" s="628">
        <v>0.7</v>
      </c>
      <c r="AM9" s="629"/>
      <c r="AN9" s="629"/>
      <c r="AO9" s="630"/>
      <c r="AP9" s="620" t="s">
        <v>229</v>
      </c>
      <c r="AQ9" s="621"/>
      <c r="AR9" s="621"/>
      <c r="AS9" s="621"/>
      <c r="AT9" s="621"/>
      <c r="AU9" s="621"/>
      <c r="AV9" s="621"/>
      <c r="AW9" s="621"/>
      <c r="AX9" s="621"/>
      <c r="AY9" s="621"/>
      <c r="AZ9" s="621"/>
      <c r="BA9" s="621"/>
      <c r="BB9" s="621"/>
      <c r="BC9" s="621"/>
      <c r="BD9" s="621"/>
      <c r="BE9" s="621"/>
      <c r="BF9" s="622"/>
      <c r="BG9" s="623">
        <v>1242715</v>
      </c>
      <c r="BH9" s="624"/>
      <c r="BI9" s="624"/>
      <c r="BJ9" s="624"/>
      <c r="BK9" s="624"/>
      <c r="BL9" s="624"/>
      <c r="BM9" s="624"/>
      <c r="BN9" s="625"/>
      <c r="BO9" s="626">
        <v>35.4</v>
      </c>
      <c r="BP9" s="626"/>
      <c r="BQ9" s="626"/>
      <c r="BR9" s="626"/>
      <c r="BS9" s="627" t="s">
        <v>121</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1323255</v>
      </c>
      <c r="CS9" s="624"/>
      <c r="CT9" s="624"/>
      <c r="CU9" s="624"/>
      <c r="CV9" s="624"/>
      <c r="CW9" s="624"/>
      <c r="CX9" s="624"/>
      <c r="CY9" s="625"/>
      <c r="CZ9" s="626">
        <v>14.2</v>
      </c>
      <c r="DA9" s="626"/>
      <c r="DB9" s="626"/>
      <c r="DC9" s="626"/>
      <c r="DD9" s="632">
        <v>107198</v>
      </c>
      <c r="DE9" s="624"/>
      <c r="DF9" s="624"/>
      <c r="DG9" s="624"/>
      <c r="DH9" s="624"/>
      <c r="DI9" s="624"/>
      <c r="DJ9" s="624"/>
      <c r="DK9" s="624"/>
      <c r="DL9" s="624"/>
      <c r="DM9" s="624"/>
      <c r="DN9" s="624"/>
      <c r="DO9" s="624"/>
      <c r="DP9" s="625"/>
      <c r="DQ9" s="632">
        <v>814875</v>
      </c>
      <c r="DR9" s="624"/>
      <c r="DS9" s="624"/>
      <c r="DT9" s="624"/>
      <c r="DU9" s="624"/>
      <c r="DV9" s="624"/>
      <c r="DW9" s="624"/>
      <c r="DX9" s="624"/>
      <c r="DY9" s="624"/>
      <c r="DZ9" s="624"/>
      <c r="EA9" s="624"/>
      <c r="EB9" s="624"/>
      <c r="EC9" s="633"/>
    </row>
    <row r="10" spans="2:143" ht="11.25" customHeight="1" x14ac:dyDescent="0.2">
      <c r="B10" s="620" t="s">
        <v>231</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83487</v>
      </c>
      <c r="BH10" s="624"/>
      <c r="BI10" s="624"/>
      <c r="BJ10" s="624"/>
      <c r="BK10" s="624"/>
      <c r="BL10" s="624"/>
      <c r="BM10" s="624"/>
      <c r="BN10" s="625"/>
      <c r="BO10" s="626">
        <v>2.4</v>
      </c>
      <c r="BP10" s="626"/>
      <c r="BQ10" s="626"/>
      <c r="BR10" s="626"/>
      <c r="BS10" s="627" t="s">
        <v>121</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2">
      <c r="B11" s="620" t="s">
        <v>234</v>
      </c>
      <c r="C11" s="621"/>
      <c r="D11" s="621"/>
      <c r="E11" s="621"/>
      <c r="F11" s="621"/>
      <c r="G11" s="621"/>
      <c r="H11" s="621"/>
      <c r="I11" s="621"/>
      <c r="J11" s="621"/>
      <c r="K11" s="621"/>
      <c r="L11" s="621"/>
      <c r="M11" s="621"/>
      <c r="N11" s="621"/>
      <c r="O11" s="621"/>
      <c r="P11" s="621"/>
      <c r="Q11" s="622"/>
      <c r="R11" s="623">
        <v>520179</v>
      </c>
      <c r="S11" s="624"/>
      <c r="T11" s="624"/>
      <c r="U11" s="624"/>
      <c r="V11" s="624"/>
      <c r="W11" s="624"/>
      <c r="X11" s="624"/>
      <c r="Y11" s="625"/>
      <c r="Z11" s="628">
        <v>5.4</v>
      </c>
      <c r="AA11" s="629"/>
      <c r="AB11" s="629"/>
      <c r="AC11" s="635"/>
      <c r="AD11" s="632">
        <v>520179</v>
      </c>
      <c r="AE11" s="624"/>
      <c r="AF11" s="624"/>
      <c r="AG11" s="624"/>
      <c r="AH11" s="624"/>
      <c r="AI11" s="624"/>
      <c r="AJ11" s="624"/>
      <c r="AK11" s="625"/>
      <c r="AL11" s="628">
        <v>9.3000000000000007</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231108</v>
      </c>
      <c r="BH11" s="624"/>
      <c r="BI11" s="624"/>
      <c r="BJ11" s="624"/>
      <c r="BK11" s="624"/>
      <c r="BL11" s="624"/>
      <c r="BM11" s="624"/>
      <c r="BN11" s="625"/>
      <c r="BO11" s="626">
        <v>6.6</v>
      </c>
      <c r="BP11" s="626"/>
      <c r="BQ11" s="626"/>
      <c r="BR11" s="626"/>
      <c r="BS11" s="627">
        <v>66180</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99623</v>
      </c>
      <c r="CS11" s="624"/>
      <c r="CT11" s="624"/>
      <c r="CU11" s="624"/>
      <c r="CV11" s="624"/>
      <c r="CW11" s="624"/>
      <c r="CX11" s="624"/>
      <c r="CY11" s="625"/>
      <c r="CZ11" s="626">
        <v>1.1000000000000001</v>
      </c>
      <c r="DA11" s="626"/>
      <c r="DB11" s="626"/>
      <c r="DC11" s="626"/>
      <c r="DD11" s="632">
        <v>47033</v>
      </c>
      <c r="DE11" s="624"/>
      <c r="DF11" s="624"/>
      <c r="DG11" s="624"/>
      <c r="DH11" s="624"/>
      <c r="DI11" s="624"/>
      <c r="DJ11" s="624"/>
      <c r="DK11" s="624"/>
      <c r="DL11" s="624"/>
      <c r="DM11" s="624"/>
      <c r="DN11" s="624"/>
      <c r="DO11" s="624"/>
      <c r="DP11" s="625"/>
      <c r="DQ11" s="632">
        <v>59158</v>
      </c>
      <c r="DR11" s="624"/>
      <c r="DS11" s="624"/>
      <c r="DT11" s="624"/>
      <c r="DU11" s="624"/>
      <c r="DV11" s="624"/>
      <c r="DW11" s="624"/>
      <c r="DX11" s="624"/>
      <c r="DY11" s="624"/>
      <c r="DZ11" s="624"/>
      <c r="EA11" s="624"/>
      <c r="EB11" s="624"/>
      <c r="EC11" s="633"/>
    </row>
    <row r="12" spans="2:143" ht="11.25" customHeight="1" x14ac:dyDescent="0.2">
      <c r="B12" s="620" t="s">
        <v>237</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1641589</v>
      </c>
      <c r="BH12" s="624"/>
      <c r="BI12" s="624"/>
      <c r="BJ12" s="624"/>
      <c r="BK12" s="624"/>
      <c r="BL12" s="624"/>
      <c r="BM12" s="624"/>
      <c r="BN12" s="625"/>
      <c r="BO12" s="626">
        <v>46.8</v>
      </c>
      <c r="BP12" s="626"/>
      <c r="BQ12" s="626"/>
      <c r="BR12" s="626"/>
      <c r="BS12" s="627" t="s">
        <v>121</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245076</v>
      </c>
      <c r="CS12" s="624"/>
      <c r="CT12" s="624"/>
      <c r="CU12" s="624"/>
      <c r="CV12" s="624"/>
      <c r="CW12" s="624"/>
      <c r="CX12" s="624"/>
      <c r="CY12" s="625"/>
      <c r="CZ12" s="626">
        <v>2.6</v>
      </c>
      <c r="DA12" s="626"/>
      <c r="DB12" s="626"/>
      <c r="DC12" s="626"/>
      <c r="DD12" s="632" t="s">
        <v>121</v>
      </c>
      <c r="DE12" s="624"/>
      <c r="DF12" s="624"/>
      <c r="DG12" s="624"/>
      <c r="DH12" s="624"/>
      <c r="DI12" s="624"/>
      <c r="DJ12" s="624"/>
      <c r="DK12" s="624"/>
      <c r="DL12" s="624"/>
      <c r="DM12" s="624"/>
      <c r="DN12" s="624"/>
      <c r="DO12" s="624"/>
      <c r="DP12" s="625"/>
      <c r="DQ12" s="632">
        <v>238034</v>
      </c>
      <c r="DR12" s="624"/>
      <c r="DS12" s="624"/>
      <c r="DT12" s="624"/>
      <c r="DU12" s="624"/>
      <c r="DV12" s="624"/>
      <c r="DW12" s="624"/>
      <c r="DX12" s="624"/>
      <c r="DY12" s="624"/>
      <c r="DZ12" s="624"/>
      <c r="EA12" s="624"/>
      <c r="EB12" s="624"/>
      <c r="EC12" s="633"/>
    </row>
    <row r="13" spans="2:143" ht="11.25" customHeight="1" x14ac:dyDescent="0.2">
      <c r="B13" s="620" t="s">
        <v>240</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1634827</v>
      </c>
      <c r="BH13" s="624"/>
      <c r="BI13" s="624"/>
      <c r="BJ13" s="624"/>
      <c r="BK13" s="624"/>
      <c r="BL13" s="624"/>
      <c r="BM13" s="624"/>
      <c r="BN13" s="625"/>
      <c r="BO13" s="626">
        <v>46.6</v>
      </c>
      <c r="BP13" s="626"/>
      <c r="BQ13" s="626"/>
      <c r="BR13" s="626"/>
      <c r="BS13" s="627" t="s">
        <v>121</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538521</v>
      </c>
      <c r="CS13" s="624"/>
      <c r="CT13" s="624"/>
      <c r="CU13" s="624"/>
      <c r="CV13" s="624"/>
      <c r="CW13" s="624"/>
      <c r="CX13" s="624"/>
      <c r="CY13" s="625"/>
      <c r="CZ13" s="626">
        <v>5.8</v>
      </c>
      <c r="DA13" s="626"/>
      <c r="DB13" s="626"/>
      <c r="DC13" s="626"/>
      <c r="DD13" s="632">
        <v>140568</v>
      </c>
      <c r="DE13" s="624"/>
      <c r="DF13" s="624"/>
      <c r="DG13" s="624"/>
      <c r="DH13" s="624"/>
      <c r="DI13" s="624"/>
      <c r="DJ13" s="624"/>
      <c r="DK13" s="624"/>
      <c r="DL13" s="624"/>
      <c r="DM13" s="624"/>
      <c r="DN13" s="624"/>
      <c r="DO13" s="624"/>
      <c r="DP13" s="625"/>
      <c r="DQ13" s="632">
        <v>468375</v>
      </c>
      <c r="DR13" s="624"/>
      <c r="DS13" s="624"/>
      <c r="DT13" s="624"/>
      <c r="DU13" s="624"/>
      <c r="DV13" s="624"/>
      <c r="DW13" s="624"/>
      <c r="DX13" s="624"/>
      <c r="DY13" s="624"/>
      <c r="DZ13" s="624"/>
      <c r="EA13" s="624"/>
      <c r="EB13" s="624"/>
      <c r="EC13" s="633"/>
    </row>
    <row r="14" spans="2:143" ht="11.25" customHeight="1" x14ac:dyDescent="0.2">
      <c r="B14" s="620" t="s">
        <v>243</v>
      </c>
      <c r="C14" s="621"/>
      <c r="D14" s="621"/>
      <c r="E14" s="621"/>
      <c r="F14" s="621"/>
      <c r="G14" s="621"/>
      <c r="H14" s="621"/>
      <c r="I14" s="621"/>
      <c r="J14" s="621"/>
      <c r="K14" s="621"/>
      <c r="L14" s="621"/>
      <c r="M14" s="621"/>
      <c r="N14" s="621"/>
      <c r="O14" s="621"/>
      <c r="P14" s="621"/>
      <c r="Q14" s="622"/>
      <c r="R14" s="623">
        <v>534</v>
      </c>
      <c r="S14" s="624"/>
      <c r="T14" s="624"/>
      <c r="U14" s="624"/>
      <c r="V14" s="624"/>
      <c r="W14" s="624"/>
      <c r="X14" s="624"/>
      <c r="Y14" s="625"/>
      <c r="Z14" s="626">
        <v>0</v>
      </c>
      <c r="AA14" s="626"/>
      <c r="AB14" s="626"/>
      <c r="AC14" s="626"/>
      <c r="AD14" s="627">
        <v>534</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86936</v>
      </c>
      <c r="BH14" s="624"/>
      <c r="BI14" s="624"/>
      <c r="BJ14" s="624"/>
      <c r="BK14" s="624"/>
      <c r="BL14" s="624"/>
      <c r="BM14" s="624"/>
      <c r="BN14" s="625"/>
      <c r="BO14" s="626">
        <v>2.5</v>
      </c>
      <c r="BP14" s="626"/>
      <c r="BQ14" s="626"/>
      <c r="BR14" s="626"/>
      <c r="BS14" s="627" t="s">
        <v>121</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385501</v>
      </c>
      <c r="CS14" s="624"/>
      <c r="CT14" s="624"/>
      <c r="CU14" s="624"/>
      <c r="CV14" s="624"/>
      <c r="CW14" s="624"/>
      <c r="CX14" s="624"/>
      <c r="CY14" s="625"/>
      <c r="CZ14" s="626">
        <v>4.0999999999999996</v>
      </c>
      <c r="DA14" s="626"/>
      <c r="DB14" s="626"/>
      <c r="DC14" s="626"/>
      <c r="DD14" s="632" t="s">
        <v>121</v>
      </c>
      <c r="DE14" s="624"/>
      <c r="DF14" s="624"/>
      <c r="DG14" s="624"/>
      <c r="DH14" s="624"/>
      <c r="DI14" s="624"/>
      <c r="DJ14" s="624"/>
      <c r="DK14" s="624"/>
      <c r="DL14" s="624"/>
      <c r="DM14" s="624"/>
      <c r="DN14" s="624"/>
      <c r="DO14" s="624"/>
      <c r="DP14" s="625"/>
      <c r="DQ14" s="632">
        <v>381827</v>
      </c>
      <c r="DR14" s="624"/>
      <c r="DS14" s="624"/>
      <c r="DT14" s="624"/>
      <c r="DU14" s="624"/>
      <c r="DV14" s="624"/>
      <c r="DW14" s="624"/>
      <c r="DX14" s="624"/>
      <c r="DY14" s="624"/>
      <c r="DZ14" s="624"/>
      <c r="EA14" s="624"/>
      <c r="EB14" s="624"/>
      <c r="EC14" s="633"/>
    </row>
    <row r="15" spans="2:143" ht="11.25" customHeight="1" x14ac:dyDescent="0.2">
      <c r="B15" s="620" t="s">
        <v>246</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180771</v>
      </c>
      <c r="BH15" s="624"/>
      <c r="BI15" s="624"/>
      <c r="BJ15" s="624"/>
      <c r="BK15" s="624"/>
      <c r="BL15" s="624"/>
      <c r="BM15" s="624"/>
      <c r="BN15" s="625"/>
      <c r="BO15" s="626">
        <v>5.2</v>
      </c>
      <c r="BP15" s="626"/>
      <c r="BQ15" s="626"/>
      <c r="BR15" s="626"/>
      <c r="BS15" s="627" t="s">
        <v>121</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1278519</v>
      </c>
      <c r="CS15" s="624"/>
      <c r="CT15" s="624"/>
      <c r="CU15" s="624"/>
      <c r="CV15" s="624"/>
      <c r="CW15" s="624"/>
      <c r="CX15" s="624"/>
      <c r="CY15" s="625"/>
      <c r="CZ15" s="626">
        <v>13.7</v>
      </c>
      <c r="DA15" s="626"/>
      <c r="DB15" s="626"/>
      <c r="DC15" s="626"/>
      <c r="DD15" s="632">
        <v>270640</v>
      </c>
      <c r="DE15" s="624"/>
      <c r="DF15" s="624"/>
      <c r="DG15" s="624"/>
      <c r="DH15" s="624"/>
      <c r="DI15" s="624"/>
      <c r="DJ15" s="624"/>
      <c r="DK15" s="624"/>
      <c r="DL15" s="624"/>
      <c r="DM15" s="624"/>
      <c r="DN15" s="624"/>
      <c r="DO15" s="624"/>
      <c r="DP15" s="625"/>
      <c r="DQ15" s="632">
        <v>950104</v>
      </c>
      <c r="DR15" s="624"/>
      <c r="DS15" s="624"/>
      <c r="DT15" s="624"/>
      <c r="DU15" s="624"/>
      <c r="DV15" s="624"/>
      <c r="DW15" s="624"/>
      <c r="DX15" s="624"/>
      <c r="DY15" s="624"/>
      <c r="DZ15" s="624"/>
      <c r="EA15" s="624"/>
      <c r="EB15" s="624"/>
      <c r="EC15" s="633"/>
    </row>
    <row r="16" spans="2:143" ht="11.25" customHeight="1" x14ac:dyDescent="0.2">
      <c r="B16" s="620" t="s">
        <v>249</v>
      </c>
      <c r="C16" s="621"/>
      <c r="D16" s="621"/>
      <c r="E16" s="621"/>
      <c r="F16" s="621"/>
      <c r="G16" s="621"/>
      <c r="H16" s="621"/>
      <c r="I16" s="621"/>
      <c r="J16" s="621"/>
      <c r="K16" s="621"/>
      <c r="L16" s="621"/>
      <c r="M16" s="621"/>
      <c r="N16" s="621"/>
      <c r="O16" s="621"/>
      <c r="P16" s="621"/>
      <c r="Q16" s="622"/>
      <c r="R16" s="623">
        <v>6224</v>
      </c>
      <c r="S16" s="624"/>
      <c r="T16" s="624"/>
      <c r="U16" s="624"/>
      <c r="V16" s="624"/>
      <c r="W16" s="624"/>
      <c r="X16" s="624"/>
      <c r="Y16" s="625"/>
      <c r="Z16" s="626">
        <v>0.1</v>
      </c>
      <c r="AA16" s="626"/>
      <c r="AB16" s="626"/>
      <c r="AC16" s="626"/>
      <c r="AD16" s="627">
        <v>6224</v>
      </c>
      <c r="AE16" s="627"/>
      <c r="AF16" s="627"/>
      <c r="AG16" s="627"/>
      <c r="AH16" s="627"/>
      <c r="AI16" s="627"/>
      <c r="AJ16" s="627"/>
      <c r="AK16" s="627"/>
      <c r="AL16" s="628">
        <v>0.1</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2">
      <c r="B17" s="620" t="s">
        <v>252</v>
      </c>
      <c r="C17" s="621"/>
      <c r="D17" s="621"/>
      <c r="E17" s="621"/>
      <c r="F17" s="621"/>
      <c r="G17" s="621"/>
      <c r="H17" s="621"/>
      <c r="I17" s="621"/>
      <c r="J17" s="621"/>
      <c r="K17" s="621"/>
      <c r="L17" s="621"/>
      <c r="M17" s="621"/>
      <c r="N17" s="621"/>
      <c r="O17" s="621"/>
      <c r="P17" s="621"/>
      <c r="Q17" s="622"/>
      <c r="R17" s="623">
        <v>51886</v>
      </c>
      <c r="S17" s="624"/>
      <c r="T17" s="624"/>
      <c r="U17" s="624"/>
      <c r="V17" s="624"/>
      <c r="W17" s="624"/>
      <c r="X17" s="624"/>
      <c r="Y17" s="625"/>
      <c r="Z17" s="626">
        <v>0.5</v>
      </c>
      <c r="AA17" s="626"/>
      <c r="AB17" s="626"/>
      <c r="AC17" s="626"/>
      <c r="AD17" s="627">
        <v>51886</v>
      </c>
      <c r="AE17" s="627"/>
      <c r="AF17" s="627"/>
      <c r="AG17" s="627"/>
      <c r="AH17" s="627"/>
      <c r="AI17" s="627"/>
      <c r="AJ17" s="627"/>
      <c r="AK17" s="627"/>
      <c r="AL17" s="628">
        <v>0.9</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604298</v>
      </c>
      <c r="CS17" s="624"/>
      <c r="CT17" s="624"/>
      <c r="CU17" s="624"/>
      <c r="CV17" s="624"/>
      <c r="CW17" s="624"/>
      <c r="CX17" s="624"/>
      <c r="CY17" s="625"/>
      <c r="CZ17" s="626">
        <v>6.5</v>
      </c>
      <c r="DA17" s="626"/>
      <c r="DB17" s="626"/>
      <c r="DC17" s="626"/>
      <c r="DD17" s="632" t="s">
        <v>121</v>
      </c>
      <c r="DE17" s="624"/>
      <c r="DF17" s="624"/>
      <c r="DG17" s="624"/>
      <c r="DH17" s="624"/>
      <c r="DI17" s="624"/>
      <c r="DJ17" s="624"/>
      <c r="DK17" s="624"/>
      <c r="DL17" s="624"/>
      <c r="DM17" s="624"/>
      <c r="DN17" s="624"/>
      <c r="DO17" s="624"/>
      <c r="DP17" s="625"/>
      <c r="DQ17" s="632">
        <v>595711</v>
      </c>
      <c r="DR17" s="624"/>
      <c r="DS17" s="624"/>
      <c r="DT17" s="624"/>
      <c r="DU17" s="624"/>
      <c r="DV17" s="624"/>
      <c r="DW17" s="624"/>
      <c r="DX17" s="624"/>
      <c r="DY17" s="624"/>
      <c r="DZ17" s="624"/>
      <c r="EA17" s="624"/>
      <c r="EB17" s="624"/>
      <c r="EC17" s="633"/>
    </row>
    <row r="18" spans="2:133" ht="11.25" customHeight="1" x14ac:dyDescent="0.2">
      <c r="B18" s="620" t="s">
        <v>255</v>
      </c>
      <c r="C18" s="621"/>
      <c r="D18" s="621"/>
      <c r="E18" s="621"/>
      <c r="F18" s="621"/>
      <c r="G18" s="621"/>
      <c r="H18" s="621"/>
      <c r="I18" s="621"/>
      <c r="J18" s="621"/>
      <c r="K18" s="621"/>
      <c r="L18" s="621"/>
      <c r="M18" s="621"/>
      <c r="N18" s="621"/>
      <c r="O18" s="621"/>
      <c r="P18" s="621"/>
      <c r="Q18" s="622"/>
      <c r="R18" s="623">
        <v>32350</v>
      </c>
      <c r="S18" s="624"/>
      <c r="T18" s="624"/>
      <c r="U18" s="624"/>
      <c r="V18" s="624"/>
      <c r="W18" s="624"/>
      <c r="X18" s="624"/>
      <c r="Y18" s="625"/>
      <c r="Z18" s="626">
        <v>0.3</v>
      </c>
      <c r="AA18" s="626"/>
      <c r="AB18" s="626"/>
      <c r="AC18" s="626"/>
      <c r="AD18" s="627">
        <v>32350</v>
      </c>
      <c r="AE18" s="627"/>
      <c r="AF18" s="627"/>
      <c r="AG18" s="627"/>
      <c r="AH18" s="627"/>
      <c r="AI18" s="627"/>
      <c r="AJ18" s="627"/>
      <c r="AK18" s="627"/>
      <c r="AL18" s="628">
        <v>0.6</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2">
      <c r="B19" s="620" t="s">
        <v>258</v>
      </c>
      <c r="C19" s="621"/>
      <c r="D19" s="621"/>
      <c r="E19" s="621"/>
      <c r="F19" s="621"/>
      <c r="G19" s="621"/>
      <c r="H19" s="621"/>
      <c r="I19" s="621"/>
      <c r="J19" s="621"/>
      <c r="K19" s="621"/>
      <c r="L19" s="621"/>
      <c r="M19" s="621"/>
      <c r="N19" s="621"/>
      <c r="O19" s="621"/>
      <c r="P19" s="621"/>
      <c r="Q19" s="622"/>
      <c r="R19" s="623">
        <v>32350</v>
      </c>
      <c r="S19" s="624"/>
      <c r="T19" s="624"/>
      <c r="U19" s="624"/>
      <c r="V19" s="624"/>
      <c r="W19" s="624"/>
      <c r="X19" s="624"/>
      <c r="Y19" s="625"/>
      <c r="Z19" s="626">
        <v>0.3</v>
      </c>
      <c r="AA19" s="626"/>
      <c r="AB19" s="626"/>
      <c r="AC19" s="626"/>
      <c r="AD19" s="627">
        <v>32350</v>
      </c>
      <c r="AE19" s="627"/>
      <c r="AF19" s="627"/>
      <c r="AG19" s="627"/>
      <c r="AH19" s="627"/>
      <c r="AI19" s="627"/>
      <c r="AJ19" s="627"/>
      <c r="AK19" s="627"/>
      <c r="AL19" s="628">
        <v>0.6</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7</v>
      </c>
      <c r="BH19" s="624"/>
      <c r="BI19" s="624"/>
      <c r="BJ19" s="624"/>
      <c r="BK19" s="624"/>
      <c r="BL19" s="624"/>
      <c r="BM19" s="624"/>
      <c r="BN19" s="625"/>
      <c r="BO19" s="626">
        <v>0</v>
      </c>
      <c r="BP19" s="626"/>
      <c r="BQ19" s="626"/>
      <c r="BR19" s="626"/>
      <c r="BS19" s="627" t="s">
        <v>121</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261</v>
      </c>
      <c r="C20" s="637"/>
      <c r="D20" s="637"/>
      <c r="E20" s="637"/>
      <c r="F20" s="637"/>
      <c r="G20" s="637"/>
      <c r="H20" s="637"/>
      <c r="I20" s="637"/>
      <c r="J20" s="637"/>
      <c r="K20" s="637"/>
      <c r="L20" s="637"/>
      <c r="M20" s="637"/>
      <c r="N20" s="637"/>
      <c r="O20" s="637"/>
      <c r="P20" s="637"/>
      <c r="Q20" s="638"/>
      <c r="R20" s="623" t="s">
        <v>121</v>
      </c>
      <c r="S20" s="624"/>
      <c r="T20" s="624"/>
      <c r="U20" s="624"/>
      <c r="V20" s="624"/>
      <c r="W20" s="624"/>
      <c r="X20" s="624"/>
      <c r="Y20" s="625"/>
      <c r="Z20" s="626" t="s">
        <v>121</v>
      </c>
      <c r="AA20" s="626"/>
      <c r="AB20" s="626"/>
      <c r="AC20" s="626"/>
      <c r="AD20" s="627" t="s">
        <v>121</v>
      </c>
      <c r="AE20" s="627"/>
      <c r="AF20" s="627"/>
      <c r="AG20" s="627"/>
      <c r="AH20" s="627"/>
      <c r="AI20" s="627"/>
      <c r="AJ20" s="627"/>
      <c r="AK20" s="627"/>
      <c r="AL20" s="628" t="s">
        <v>121</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7</v>
      </c>
      <c r="BH20" s="624"/>
      <c r="BI20" s="624"/>
      <c r="BJ20" s="624"/>
      <c r="BK20" s="624"/>
      <c r="BL20" s="624"/>
      <c r="BM20" s="624"/>
      <c r="BN20" s="625"/>
      <c r="BO20" s="626">
        <v>0</v>
      </c>
      <c r="BP20" s="626"/>
      <c r="BQ20" s="626"/>
      <c r="BR20" s="626"/>
      <c r="BS20" s="627" t="s">
        <v>121</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9349265</v>
      </c>
      <c r="CS20" s="624"/>
      <c r="CT20" s="624"/>
      <c r="CU20" s="624"/>
      <c r="CV20" s="624"/>
      <c r="CW20" s="624"/>
      <c r="CX20" s="624"/>
      <c r="CY20" s="625"/>
      <c r="CZ20" s="626">
        <v>100</v>
      </c>
      <c r="DA20" s="626"/>
      <c r="DB20" s="626"/>
      <c r="DC20" s="626"/>
      <c r="DD20" s="632">
        <v>578012</v>
      </c>
      <c r="DE20" s="624"/>
      <c r="DF20" s="624"/>
      <c r="DG20" s="624"/>
      <c r="DH20" s="624"/>
      <c r="DI20" s="624"/>
      <c r="DJ20" s="624"/>
      <c r="DK20" s="624"/>
      <c r="DL20" s="624"/>
      <c r="DM20" s="624"/>
      <c r="DN20" s="624"/>
      <c r="DO20" s="624"/>
      <c r="DP20" s="625"/>
      <c r="DQ20" s="632">
        <v>6468577</v>
      </c>
      <c r="DR20" s="624"/>
      <c r="DS20" s="624"/>
      <c r="DT20" s="624"/>
      <c r="DU20" s="624"/>
      <c r="DV20" s="624"/>
      <c r="DW20" s="624"/>
      <c r="DX20" s="624"/>
      <c r="DY20" s="624"/>
      <c r="DZ20" s="624"/>
      <c r="EA20" s="624"/>
      <c r="EB20" s="624"/>
      <c r="EC20" s="633"/>
    </row>
    <row r="21" spans="2:133" ht="11.25" customHeight="1" x14ac:dyDescent="0.2">
      <c r="B21" s="620" t="s">
        <v>264</v>
      </c>
      <c r="C21" s="621"/>
      <c r="D21" s="621"/>
      <c r="E21" s="621"/>
      <c r="F21" s="621"/>
      <c r="G21" s="621"/>
      <c r="H21" s="621"/>
      <c r="I21" s="621"/>
      <c r="J21" s="621"/>
      <c r="K21" s="621"/>
      <c r="L21" s="621"/>
      <c r="M21" s="621"/>
      <c r="N21" s="621"/>
      <c r="O21" s="621"/>
      <c r="P21" s="621"/>
      <c r="Q21" s="622"/>
      <c r="R21" s="623">
        <v>1404623</v>
      </c>
      <c r="S21" s="624"/>
      <c r="T21" s="624"/>
      <c r="U21" s="624"/>
      <c r="V21" s="624"/>
      <c r="W21" s="624"/>
      <c r="X21" s="624"/>
      <c r="Y21" s="625"/>
      <c r="Z21" s="626">
        <v>14.7</v>
      </c>
      <c r="AA21" s="626"/>
      <c r="AB21" s="626"/>
      <c r="AC21" s="626"/>
      <c r="AD21" s="627">
        <v>1295154</v>
      </c>
      <c r="AE21" s="627"/>
      <c r="AF21" s="627"/>
      <c r="AG21" s="627"/>
      <c r="AH21" s="627"/>
      <c r="AI21" s="627"/>
      <c r="AJ21" s="627"/>
      <c r="AK21" s="627"/>
      <c r="AL21" s="628">
        <v>23.3</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266</v>
      </c>
      <c r="C22" s="621"/>
      <c r="D22" s="621"/>
      <c r="E22" s="621"/>
      <c r="F22" s="621"/>
      <c r="G22" s="621"/>
      <c r="H22" s="621"/>
      <c r="I22" s="621"/>
      <c r="J22" s="621"/>
      <c r="K22" s="621"/>
      <c r="L22" s="621"/>
      <c r="M22" s="621"/>
      <c r="N22" s="621"/>
      <c r="O22" s="621"/>
      <c r="P22" s="621"/>
      <c r="Q22" s="622"/>
      <c r="R22" s="623">
        <v>1295154</v>
      </c>
      <c r="S22" s="624"/>
      <c r="T22" s="624"/>
      <c r="U22" s="624"/>
      <c r="V22" s="624"/>
      <c r="W22" s="624"/>
      <c r="X22" s="624"/>
      <c r="Y22" s="625"/>
      <c r="Z22" s="626">
        <v>13.6</v>
      </c>
      <c r="AA22" s="626"/>
      <c r="AB22" s="626"/>
      <c r="AC22" s="626"/>
      <c r="AD22" s="627">
        <v>1295154</v>
      </c>
      <c r="AE22" s="627"/>
      <c r="AF22" s="627"/>
      <c r="AG22" s="627"/>
      <c r="AH22" s="627"/>
      <c r="AI22" s="627"/>
      <c r="AJ22" s="627"/>
      <c r="AK22" s="627"/>
      <c r="AL22" s="628">
        <v>23.3</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269</v>
      </c>
      <c r="C23" s="621"/>
      <c r="D23" s="621"/>
      <c r="E23" s="621"/>
      <c r="F23" s="621"/>
      <c r="G23" s="621"/>
      <c r="H23" s="621"/>
      <c r="I23" s="621"/>
      <c r="J23" s="621"/>
      <c r="K23" s="621"/>
      <c r="L23" s="621"/>
      <c r="M23" s="621"/>
      <c r="N23" s="621"/>
      <c r="O23" s="621"/>
      <c r="P23" s="621"/>
      <c r="Q23" s="622"/>
      <c r="R23" s="623">
        <v>109469</v>
      </c>
      <c r="S23" s="624"/>
      <c r="T23" s="624"/>
      <c r="U23" s="624"/>
      <c r="V23" s="624"/>
      <c r="W23" s="624"/>
      <c r="X23" s="624"/>
      <c r="Y23" s="625"/>
      <c r="Z23" s="626">
        <v>1.1000000000000001</v>
      </c>
      <c r="AA23" s="626"/>
      <c r="AB23" s="626"/>
      <c r="AC23" s="626"/>
      <c r="AD23" s="627" t="s">
        <v>121</v>
      </c>
      <c r="AE23" s="627"/>
      <c r="AF23" s="627"/>
      <c r="AG23" s="627"/>
      <c r="AH23" s="627"/>
      <c r="AI23" s="627"/>
      <c r="AJ23" s="627"/>
      <c r="AK23" s="627"/>
      <c r="AL23" s="628" t="s">
        <v>121</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v>7</v>
      </c>
      <c r="BH23" s="624"/>
      <c r="BI23" s="624"/>
      <c r="BJ23" s="624"/>
      <c r="BK23" s="624"/>
      <c r="BL23" s="624"/>
      <c r="BM23" s="624"/>
      <c r="BN23" s="625"/>
      <c r="BO23" s="626">
        <v>0</v>
      </c>
      <c r="BP23" s="626"/>
      <c r="BQ23" s="626"/>
      <c r="BR23" s="626"/>
      <c r="BS23" s="627" t="s">
        <v>121</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2">
      <c r="B24" s="620" t="s">
        <v>276</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4730408</v>
      </c>
      <c r="CS24" s="613"/>
      <c r="CT24" s="613"/>
      <c r="CU24" s="613"/>
      <c r="CV24" s="613"/>
      <c r="CW24" s="613"/>
      <c r="CX24" s="613"/>
      <c r="CY24" s="614"/>
      <c r="CZ24" s="617">
        <v>50.6</v>
      </c>
      <c r="DA24" s="618"/>
      <c r="DB24" s="618"/>
      <c r="DC24" s="634"/>
      <c r="DD24" s="657">
        <v>2897177</v>
      </c>
      <c r="DE24" s="613"/>
      <c r="DF24" s="613"/>
      <c r="DG24" s="613"/>
      <c r="DH24" s="613"/>
      <c r="DI24" s="613"/>
      <c r="DJ24" s="613"/>
      <c r="DK24" s="614"/>
      <c r="DL24" s="657">
        <v>2634287</v>
      </c>
      <c r="DM24" s="613"/>
      <c r="DN24" s="613"/>
      <c r="DO24" s="613"/>
      <c r="DP24" s="613"/>
      <c r="DQ24" s="613"/>
      <c r="DR24" s="613"/>
      <c r="DS24" s="613"/>
      <c r="DT24" s="613"/>
      <c r="DU24" s="613"/>
      <c r="DV24" s="614"/>
      <c r="DW24" s="617">
        <v>46.8</v>
      </c>
      <c r="DX24" s="618"/>
      <c r="DY24" s="618"/>
      <c r="DZ24" s="618"/>
      <c r="EA24" s="618"/>
      <c r="EB24" s="618"/>
      <c r="EC24" s="619"/>
    </row>
    <row r="25" spans="2:133" ht="11.25" customHeight="1" x14ac:dyDescent="0.2">
      <c r="B25" s="620" t="s">
        <v>279</v>
      </c>
      <c r="C25" s="621"/>
      <c r="D25" s="621"/>
      <c r="E25" s="621"/>
      <c r="F25" s="621"/>
      <c r="G25" s="621"/>
      <c r="H25" s="621"/>
      <c r="I25" s="621"/>
      <c r="J25" s="621"/>
      <c r="K25" s="621"/>
      <c r="L25" s="621"/>
      <c r="M25" s="621"/>
      <c r="N25" s="621"/>
      <c r="O25" s="621"/>
      <c r="P25" s="621"/>
      <c r="Q25" s="622"/>
      <c r="R25" s="623">
        <v>5662325</v>
      </c>
      <c r="S25" s="624"/>
      <c r="T25" s="624"/>
      <c r="U25" s="624"/>
      <c r="V25" s="624"/>
      <c r="W25" s="624"/>
      <c r="X25" s="624"/>
      <c r="Y25" s="625"/>
      <c r="Z25" s="626">
        <v>59.3</v>
      </c>
      <c r="AA25" s="626"/>
      <c r="AB25" s="626"/>
      <c r="AC25" s="626"/>
      <c r="AD25" s="627">
        <v>5552849</v>
      </c>
      <c r="AE25" s="627"/>
      <c r="AF25" s="627"/>
      <c r="AG25" s="627"/>
      <c r="AH25" s="627"/>
      <c r="AI25" s="627"/>
      <c r="AJ25" s="627"/>
      <c r="AK25" s="627"/>
      <c r="AL25" s="628">
        <v>99.8</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1460996</v>
      </c>
      <c r="CS25" s="653"/>
      <c r="CT25" s="653"/>
      <c r="CU25" s="653"/>
      <c r="CV25" s="653"/>
      <c r="CW25" s="653"/>
      <c r="CX25" s="653"/>
      <c r="CY25" s="654"/>
      <c r="CZ25" s="628">
        <v>15.6</v>
      </c>
      <c r="DA25" s="655"/>
      <c r="DB25" s="655"/>
      <c r="DC25" s="658"/>
      <c r="DD25" s="632">
        <v>1371142</v>
      </c>
      <c r="DE25" s="653"/>
      <c r="DF25" s="653"/>
      <c r="DG25" s="653"/>
      <c r="DH25" s="653"/>
      <c r="DI25" s="653"/>
      <c r="DJ25" s="653"/>
      <c r="DK25" s="654"/>
      <c r="DL25" s="632">
        <v>1362738</v>
      </c>
      <c r="DM25" s="653"/>
      <c r="DN25" s="653"/>
      <c r="DO25" s="653"/>
      <c r="DP25" s="653"/>
      <c r="DQ25" s="653"/>
      <c r="DR25" s="653"/>
      <c r="DS25" s="653"/>
      <c r="DT25" s="653"/>
      <c r="DU25" s="653"/>
      <c r="DV25" s="654"/>
      <c r="DW25" s="628">
        <v>24.2</v>
      </c>
      <c r="DX25" s="655"/>
      <c r="DY25" s="655"/>
      <c r="DZ25" s="655"/>
      <c r="EA25" s="655"/>
      <c r="EB25" s="655"/>
      <c r="EC25" s="656"/>
    </row>
    <row r="26" spans="2:133" ht="11.25" customHeight="1" x14ac:dyDescent="0.2">
      <c r="B26" s="620" t="s">
        <v>282</v>
      </c>
      <c r="C26" s="621"/>
      <c r="D26" s="621"/>
      <c r="E26" s="621"/>
      <c r="F26" s="621"/>
      <c r="G26" s="621"/>
      <c r="H26" s="621"/>
      <c r="I26" s="621"/>
      <c r="J26" s="621"/>
      <c r="K26" s="621"/>
      <c r="L26" s="621"/>
      <c r="M26" s="621"/>
      <c r="N26" s="621"/>
      <c r="O26" s="621"/>
      <c r="P26" s="621"/>
      <c r="Q26" s="622"/>
      <c r="R26" s="623">
        <v>2948</v>
      </c>
      <c r="S26" s="624"/>
      <c r="T26" s="624"/>
      <c r="U26" s="624"/>
      <c r="V26" s="624"/>
      <c r="W26" s="624"/>
      <c r="X26" s="624"/>
      <c r="Y26" s="625"/>
      <c r="Z26" s="626">
        <v>0</v>
      </c>
      <c r="AA26" s="626"/>
      <c r="AB26" s="626"/>
      <c r="AC26" s="626"/>
      <c r="AD26" s="627">
        <v>2948</v>
      </c>
      <c r="AE26" s="627"/>
      <c r="AF26" s="627"/>
      <c r="AG26" s="627"/>
      <c r="AH26" s="627"/>
      <c r="AI26" s="627"/>
      <c r="AJ26" s="627"/>
      <c r="AK26" s="627"/>
      <c r="AL26" s="628">
        <v>0.1</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886359</v>
      </c>
      <c r="CS26" s="624"/>
      <c r="CT26" s="624"/>
      <c r="CU26" s="624"/>
      <c r="CV26" s="624"/>
      <c r="CW26" s="624"/>
      <c r="CX26" s="624"/>
      <c r="CY26" s="625"/>
      <c r="CZ26" s="628">
        <v>9.5</v>
      </c>
      <c r="DA26" s="655"/>
      <c r="DB26" s="655"/>
      <c r="DC26" s="658"/>
      <c r="DD26" s="632">
        <v>805706</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5"/>
      <c r="DY26" s="655"/>
      <c r="DZ26" s="655"/>
      <c r="EA26" s="655"/>
      <c r="EB26" s="655"/>
      <c r="EC26" s="656"/>
    </row>
    <row r="27" spans="2:133" ht="11.25" customHeight="1" x14ac:dyDescent="0.2">
      <c r="B27" s="620" t="s">
        <v>285</v>
      </c>
      <c r="C27" s="621"/>
      <c r="D27" s="621"/>
      <c r="E27" s="621"/>
      <c r="F27" s="621"/>
      <c r="G27" s="621"/>
      <c r="H27" s="621"/>
      <c r="I27" s="621"/>
      <c r="J27" s="621"/>
      <c r="K27" s="621"/>
      <c r="L27" s="621"/>
      <c r="M27" s="621"/>
      <c r="N27" s="621"/>
      <c r="O27" s="621"/>
      <c r="P27" s="621"/>
      <c r="Q27" s="622"/>
      <c r="R27" s="623">
        <v>74602</v>
      </c>
      <c r="S27" s="624"/>
      <c r="T27" s="624"/>
      <c r="U27" s="624"/>
      <c r="V27" s="624"/>
      <c r="W27" s="624"/>
      <c r="X27" s="624"/>
      <c r="Y27" s="625"/>
      <c r="Z27" s="626">
        <v>0.8</v>
      </c>
      <c r="AA27" s="626"/>
      <c r="AB27" s="626"/>
      <c r="AC27" s="626"/>
      <c r="AD27" s="627" t="s">
        <v>121</v>
      </c>
      <c r="AE27" s="627"/>
      <c r="AF27" s="627"/>
      <c r="AG27" s="627"/>
      <c r="AH27" s="627"/>
      <c r="AI27" s="627"/>
      <c r="AJ27" s="627"/>
      <c r="AK27" s="627"/>
      <c r="AL27" s="628" t="s">
        <v>121</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3509157</v>
      </c>
      <c r="BH27" s="624"/>
      <c r="BI27" s="624"/>
      <c r="BJ27" s="624"/>
      <c r="BK27" s="624"/>
      <c r="BL27" s="624"/>
      <c r="BM27" s="624"/>
      <c r="BN27" s="625"/>
      <c r="BO27" s="626">
        <v>100</v>
      </c>
      <c r="BP27" s="626"/>
      <c r="BQ27" s="626"/>
      <c r="BR27" s="626"/>
      <c r="BS27" s="627">
        <v>66180</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2665114</v>
      </c>
      <c r="CS27" s="653"/>
      <c r="CT27" s="653"/>
      <c r="CU27" s="653"/>
      <c r="CV27" s="653"/>
      <c r="CW27" s="653"/>
      <c r="CX27" s="653"/>
      <c r="CY27" s="654"/>
      <c r="CZ27" s="628">
        <v>28.5</v>
      </c>
      <c r="DA27" s="655"/>
      <c r="DB27" s="655"/>
      <c r="DC27" s="658"/>
      <c r="DD27" s="632">
        <v>930324</v>
      </c>
      <c r="DE27" s="653"/>
      <c r="DF27" s="653"/>
      <c r="DG27" s="653"/>
      <c r="DH27" s="653"/>
      <c r="DI27" s="653"/>
      <c r="DJ27" s="653"/>
      <c r="DK27" s="654"/>
      <c r="DL27" s="632">
        <v>675838</v>
      </c>
      <c r="DM27" s="653"/>
      <c r="DN27" s="653"/>
      <c r="DO27" s="653"/>
      <c r="DP27" s="653"/>
      <c r="DQ27" s="653"/>
      <c r="DR27" s="653"/>
      <c r="DS27" s="653"/>
      <c r="DT27" s="653"/>
      <c r="DU27" s="653"/>
      <c r="DV27" s="654"/>
      <c r="DW27" s="628">
        <v>12</v>
      </c>
      <c r="DX27" s="655"/>
      <c r="DY27" s="655"/>
      <c r="DZ27" s="655"/>
      <c r="EA27" s="655"/>
      <c r="EB27" s="655"/>
      <c r="EC27" s="656"/>
    </row>
    <row r="28" spans="2:133" ht="11.25" customHeight="1" x14ac:dyDescent="0.2">
      <c r="B28" s="620" t="s">
        <v>288</v>
      </c>
      <c r="C28" s="621"/>
      <c r="D28" s="621"/>
      <c r="E28" s="621"/>
      <c r="F28" s="621"/>
      <c r="G28" s="621"/>
      <c r="H28" s="621"/>
      <c r="I28" s="621"/>
      <c r="J28" s="621"/>
      <c r="K28" s="621"/>
      <c r="L28" s="621"/>
      <c r="M28" s="621"/>
      <c r="N28" s="621"/>
      <c r="O28" s="621"/>
      <c r="P28" s="621"/>
      <c r="Q28" s="622"/>
      <c r="R28" s="623">
        <v>34881</v>
      </c>
      <c r="S28" s="624"/>
      <c r="T28" s="624"/>
      <c r="U28" s="624"/>
      <c r="V28" s="624"/>
      <c r="W28" s="624"/>
      <c r="X28" s="624"/>
      <c r="Y28" s="625"/>
      <c r="Z28" s="626">
        <v>0.4</v>
      </c>
      <c r="AA28" s="626"/>
      <c r="AB28" s="626"/>
      <c r="AC28" s="626"/>
      <c r="AD28" s="627">
        <v>7662</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604298</v>
      </c>
      <c r="CS28" s="624"/>
      <c r="CT28" s="624"/>
      <c r="CU28" s="624"/>
      <c r="CV28" s="624"/>
      <c r="CW28" s="624"/>
      <c r="CX28" s="624"/>
      <c r="CY28" s="625"/>
      <c r="CZ28" s="628">
        <v>6.5</v>
      </c>
      <c r="DA28" s="655"/>
      <c r="DB28" s="655"/>
      <c r="DC28" s="658"/>
      <c r="DD28" s="632">
        <v>595711</v>
      </c>
      <c r="DE28" s="624"/>
      <c r="DF28" s="624"/>
      <c r="DG28" s="624"/>
      <c r="DH28" s="624"/>
      <c r="DI28" s="624"/>
      <c r="DJ28" s="624"/>
      <c r="DK28" s="625"/>
      <c r="DL28" s="632">
        <v>595711</v>
      </c>
      <c r="DM28" s="624"/>
      <c r="DN28" s="624"/>
      <c r="DO28" s="624"/>
      <c r="DP28" s="624"/>
      <c r="DQ28" s="624"/>
      <c r="DR28" s="624"/>
      <c r="DS28" s="624"/>
      <c r="DT28" s="624"/>
      <c r="DU28" s="624"/>
      <c r="DV28" s="625"/>
      <c r="DW28" s="628">
        <v>10.6</v>
      </c>
      <c r="DX28" s="655"/>
      <c r="DY28" s="655"/>
      <c r="DZ28" s="655"/>
      <c r="EA28" s="655"/>
      <c r="EB28" s="655"/>
      <c r="EC28" s="656"/>
    </row>
    <row r="29" spans="2:133" ht="11.25" customHeight="1" x14ac:dyDescent="0.2">
      <c r="B29" s="620" t="s">
        <v>290</v>
      </c>
      <c r="C29" s="621"/>
      <c r="D29" s="621"/>
      <c r="E29" s="621"/>
      <c r="F29" s="621"/>
      <c r="G29" s="621"/>
      <c r="H29" s="621"/>
      <c r="I29" s="621"/>
      <c r="J29" s="621"/>
      <c r="K29" s="621"/>
      <c r="L29" s="621"/>
      <c r="M29" s="621"/>
      <c r="N29" s="621"/>
      <c r="O29" s="621"/>
      <c r="P29" s="621"/>
      <c r="Q29" s="622"/>
      <c r="R29" s="623">
        <v>43290</v>
      </c>
      <c r="S29" s="624"/>
      <c r="T29" s="624"/>
      <c r="U29" s="624"/>
      <c r="V29" s="624"/>
      <c r="W29" s="624"/>
      <c r="X29" s="624"/>
      <c r="Y29" s="625"/>
      <c r="Z29" s="626">
        <v>0.5</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604298</v>
      </c>
      <c r="CS29" s="653"/>
      <c r="CT29" s="653"/>
      <c r="CU29" s="653"/>
      <c r="CV29" s="653"/>
      <c r="CW29" s="653"/>
      <c r="CX29" s="653"/>
      <c r="CY29" s="654"/>
      <c r="CZ29" s="628">
        <v>6.5</v>
      </c>
      <c r="DA29" s="655"/>
      <c r="DB29" s="655"/>
      <c r="DC29" s="658"/>
      <c r="DD29" s="632">
        <v>595711</v>
      </c>
      <c r="DE29" s="653"/>
      <c r="DF29" s="653"/>
      <c r="DG29" s="653"/>
      <c r="DH29" s="653"/>
      <c r="DI29" s="653"/>
      <c r="DJ29" s="653"/>
      <c r="DK29" s="654"/>
      <c r="DL29" s="632">
        <v>595711</v>
      </c>
      <c r="DM29" s="653"/>
      <c r="DN29" s="653"/>
      <c r="DO29" s="653"/>
      <c r="DP29" s="653"/>
      <c r="DQ29" s="653"/>
      <c r="DR29" s="653"/>
      <c r="DS29" s="653"/>
      <c r="DT29" s="653"/>
      <c r="DU29" s="653"/>
      <c r="DV29" s="654"/>
      <c r="DW29" s="628">
        <v>10.6</v>
      </c>
      <c r="DX29" s="655"/>
      <c r="DY29" s="655"/>
      <c r="DZ29" s="655"/>
      <c r="EA29" s="655"/>
      <c r="EB29" s="655"/>
      <c r="EC29" s="656"/>
    </row>
    <row r="30" spans="2:133" ht="11.25" customHeight="1" x14ac:dyDescent="0.2">
      <c r="B30" s="620" t="s">
        <v>292</v>
      </c>
      <c r="C30" s="621"/>
      <c r="D30" s="621"/>
      <c r="E30" s="621"/>
      <c r="F30" s="621"/>
      <c r="G30" s="621"/>
      <c r="H30" s="621"/>
      <c r="I30" s="621"/>
      <c r="J30" s="621"/>
      <c r="K30" s="621"/>
      <c r="L30" s="621"/>
      <c r="M30" s="621"/>
      <c r="N30" s="621"/>
      <c r="O30" s="621"/>
      <c r="P30" s="621"/>
      <c r="Q30" s="622"/>
      <c r="R30" s="623">
        <v>1689515</v>
      </c>
      <c r="S30" s="624"/>
      <c r="T30" s="624"/>
      <c r="U30" s="624"/>
      <c r="V30" s="624"/>
      <c r="W30" s="624"/>
      <c r="X30" s="624"/>
      <c r="Y30" s="625"/>
      <c r="Z30" s="626">
        <v>17.7</v>
      </c>
      <c r="AA30" s="626"/>
      <c r="AB30" s="626"/>
      <c r="AC30" s="626"/>
      <c r="AD30" s="627" t="s">
        <v>121</v>
      </c>
      <c r="AE30" s="627"/>
      <c r="AF30" s="627"/>
      <c r="AG30" s="627"/>
      <c r="AH30" s="627"/>
      <c r="AI30" s="627"/>
      <c r="AJ30" s="627"/>
      <c r="AK30" s="627"/>
      <c r="AL30" s="628" t="s">
        <v>121</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585968</v>
      </c>
      <c r="CS30" s="624"/>
      <c r="CT30" s="624"/>
      <c r="CU30" s="624"/>
      <c r="CV30" s="624"/>
      <c r="CW30" s="624"/>
      <c r="CX30" s="624"/>
      <c r="CY30" s="625"/>
      <c r="CZ30" s="628">
        <v>6.3</v>
      </c>
      <c r="DA30" s="655"/>
      <c r="DB30" s="655"/>
      <c r="DC30" s="658"/>
      <c r="DD30" s="632">
        <v>577381</v>
      </c>
      <c r="DE30" s="624"/>
      <c r="DF30" s="624"/>
      <c r="DG30" s="624"/>
      <c r="DH30" s="624"/>
      <c r="DI30" s="624"/>
      <c r="DJ30" s="624"/>
      <c r="DK30" s="625"/>
      <c r="DL30" s="632">
        <v>577381</v>
      </c>
      <c r="DM30" s="624"/>
      <c r="DN30" s="624"/>
      <c r="DO30" s="624"/>
      <c r="DP30" s="624"/>
      <c r="DQ30" s="624"/>
      <c r="DR30" s="624"/>
      <c r="DS30" s="624"/>
      <c r="DT30" s="624"/>
      <c r="DU30" s="624"/>
      <c r="DV30" s="625"/>
      <c r="DW30" s="628">
        <v>10.3</v>
      </c>
      <c r="DX30" s="655"/>
      <c r="DY30" s="655"/>
      <c r="DZ30" s="655"/>
      <c r="EA30" s="655"/>
      <c r="EB30" s="655"/>
      <c r="EC30" s="656"/>
    </row>
    <row r="31" spans="2:133" ht="11.25" customHeight="1" x14ac:dyDescent="0.2">
      <c r="B31" s="636" t="s">
        <v>296</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99.6</v>
      </c>
      <c r="BH31" s="667"/>
      <c r="BI31" s="667"/>
      <c r="BJ31" s="667"/>
      <c r="BK31" s="667"/>
      <c r="BL31" s="667"/>
      <c r="BM31" s="618">
        <v>99.2</v>
      </c>
      <c r="BN31" s="667"/>
      <c r="BO31" s="667"/>
      <c r="BP31" s="667"/>
      <c r="BQ31" s="668"/>
      <c r="BR31" s="670">
        <v>99.7</v>
      </c>
      <c r="BS31" s="667"/>
      <c r="BT31" s="667"/>
      <c r="BU31" s="667"/>
      <c r="BV31" s="667"/>
      <c r="BW31" s="667"/>
      <c r="BX31" s="618">
        <v>99.2</v>
      </c>
      <c r="BY31" s="667"/>
      <c r="BZ31" s="667"/>
      <c r="CA31" s="667"/>
      <c r="CB31" s="668"/>
      <c r="CD31" s="663"/>
      <c r="CE31" s="664"/>
      <c r="CF31" s="620" t="s">
        <v>299</v>
      </c>
      <c r="CG31" s="621"/>
      <c r="CH31" s="621"/>
      <c r="CI31" s="621"/>
      <c r="CJ31" s="621"/>
      <c r="CK31" s="621"/>
      <c r="CL31" s="621"/>
      <c r="CM31" s="621"/>
      <c r="CN31" s="621"/>
      <c r="CO31" s="621"/>
      <c r="CP31" s="621"/>
      <c r="CQ31" s="622"/>
      <c r="CR31" s="623">
        <v>18330</v>
      </c>
      <c r="CS31" s="653"/>
      <c r="CT31" s="653"/>
      <c r="CU31" s="653"/>
      <c r="CV31" s="653"/>
      <c r="CW31" s="653"/>
      <c r="CX31" s="653"/>
      <c r="CY31" s="654"/>
      <c r="CZ31" s="628">
        <v>0.2</v>
      </c>
      <c r="DA31" s="655"/>
      <c r="DB31" s="655"/>
      <c r="DC31" s="658"/>
      <c r="DD31" s="632">
        <v>18330</v>
      </c>
      <c r="DE31" s="653"/>
      <c r="DF31" s="653"/>
      <c r="DG31" s="653"/>
      <c r="DH31" s="653"/>
      <c r="DI31" s="653"/>
      <c r="DJ31" s="653"/>
      <c r="DK31" s="654"/>
      <c r="DL31" s="632">
        <v>18330</v>
      </c>
      <c r="DM31" s="653"/>
      <c r="DN31" s="653"/>
      <c r="DO31" s="653"/>
      <c r="DP31" s="653"/>
      <c r="DQ31" s="653"/>
      <c r="DR31" s="653"/>
      <c r="DS31" s="653"/>
      <c r="DT31" s="653"/>
      <c r="DU31" s="653"/>
      <c r="DV31" s="654"/>
      <c r="DW31" s="628">
        <v>0.3</v>
      </c>
      <c r="DX31" s="655"/>
      <c r="DY31" s="655"/>
      <c r="DZ31" s="655"/>
      <c r="EA31" s="655"/>
      <c r="EB31" s="655"/>
      <c r="EC31" s="656"/>
    </row>
    <row r="32" spans="2:133" ht="11.25" customHeight="1" x14ac:dyDescent="0.2">
      <c r="B32" s="620" t="s">
        <v>300</v>
      </c>
      <c r="C32" s="621"/>
      <c r="D32" s="621"/>
      <c r="E32" s="621"/>
      <c r="F32" s="621"/>
      <c r="G32" s="621"/>
      <c r="H32" s="621"/>
      <c r="I32" s="621"/>
      <c r="J32" s="621"/>
      <c r="K32" s="621"/>
      <c r="L32" s="621"/>
      <c r="M32" s="621"/>
      <c r="N32" s="621"/>
      <c r="O32" s="621"/>
      <c r="P32" s="621"/>
      <c r="Q32" s="622"/>
      <c r="R32" s="623">
        <v>755270</v>
      </c>
      <c r="S32" s="624"/>
      <c r="T32" s="624"/>
      <c r="U32" s="624"/>
      <c r="V32" s="624"/>
      <c r="W32" s="624"/>
      <c r="X32" s="624"/>
      <c r="Y32" s="625"/>
      <c r="Z32" s="626">
        <v>7.9</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301</v>
      </c>
      <c r="AX32" s="620" t="s">
        <v>302</v>
      </c>
      <c r="AY32" s="621"/>
      <c r="AZ32" s="621"/>
      <c r="BA32" s="621"/>
      <c r="BB32" s="621"/>
      <c r="BC32" s="621"/>
      <c r="BD32" s="621"/>
      <c r="BE32" s="621"/>
      <c r="BF32" s="622"/>
      <c r="BG32" s="680">
        <v>99.6</v>
      </c>
      <c r="BH32" s="653"/>
      <c r="BI32" s="653"/>
      <c r="BJ32" s="653"/>
      <c r="BK32" s="653"/>
      <c r="BL32" s="653"/>
      <c r="BM32" s="629">
        <v>99.1</v>
      </c>
      <c r="BN32" s="653"/>
      <c r="BO32" s="653"/>
      <c r="BP32" s="653"/>
      <c r="BQ32" s="669"/>
      <c r="BR32" s="680">
        <v>99.7</v>
      </c>
      <c r="BS32" s="653"/>
      <c r="BT32" s="653"/>
      <c r="BU32" s="653"/>
      <c r="BV32" s="653"/>
      <c r="BW32" s="653"/>
      <c r="BX32" s="629">
        <v>99.2</v>
      </c>
      <c r="BY32" s="653"/>
      <c r="BZ32" s="653"/>
      <c r="CA32" s="653"/>
      <c r="CB32" s="669"/>
      <c r="CD32" s="665"/>
      <c r="CE32" s="666"/>
      <c r="CF32" s="620" t="s">
        <v>303</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5"/>
      <c r="DB32" s="655"/>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5"/>
      <c r="DY32" s="655"/>
      <c r="DZ32" s="655"/>
      <c r="EA32" s="655"/>
      <c r="EB32" s="655"/>
      <c r="EC32" s="656"/>
    </row>
    <row r="33" spans="2:133" ht="11.25" customHeight="1" x14ac:dyDescent="0.2">
      <c r="B33" s="620" t="s">
        <v>304</v>
      </c>
      <c r="C33" s="621"/>
      <c r="D33" s="621"/>
      <c r="E33" s="621"/>
      <c r="F33" s="621"/>
      <c r="G33" s="621"/>
      <c r="H33" s="621"/>
      <c r="I33" s="621"/>
      <c r="J33" s="621"/>
      <c r="K33" s="621"/>
      <c r="L33" s="621"/>
      <c r="M33" s="621"/>
      <c r="N33" s="621"/>
      <c r="O33" s="621"/>
      <c r="P33" s="621"/>
      <c r="Q33" s="622"/>
      <c r="R33" s="623">
        <v>116063</v>
      </c>
      <c r="S33" s="624"/>
      <c r="T33" s="624"/>
      <c r="U33" s="624"/>
      <c r="V33" s="624"/>
      <c r="W33" s="624"/>
      <c r="X33" s="624"/>
      <c r="Y33" s="625"/>
      <c r="Z33" s="626">
        <v>1.2</v>
      </c>
      <c r="AA33" s="626"/>
      <c r="AB33" s="626"/>
      <c r="AC33" s="626"/>
      <c r="AD33" s="627">
        <v>16</v>
      </c>
      <c r="AE33" s="627"/>
      <c r="AF33" s="627"/>
      <c r="AG33" s="627"/>
      <c r="AH33" s="627"/>
      <c r="AI33" s="627"/>
      <c r="AJ33" s="627"/>
      <c r="AK33" s="627"/>
      <c r="AL33" s="628">
        <v>0</v>
      </c>
      <c r="AM33" s="629"/>
      <c r="AN33" s="629"/>
      <c r="AO33" s="630"/>
      <c r="AP33" s="675"/>
      <c r="AQ33" s="676"/>
      <c r="AR33" s="676"/>
      <c r="AS33" s="676"/>
      <c r="AT33" s="679"/>
      <c r="AU33" s="219"/>
      <c r="AV33" s="219"/>
      <c r="AW33" s="219"/>
      <c r="AX33" s="644" t="s">
        <v>305</v>
      </c>
      <c r="AY33" s="645"/>
      <c r="AZ33" s="645"/>
      <c r="BA33" s="645"/>
      <c r="BB33" s="645"/>
      <c r="BC33" s="645"/>
      <c r="BD33" s="645"/>
      <c r="BE33" s="645"/>
      <c r="BF33" s="646"/>
      <c r="BG33" s="681">
        <v>99.7</v>
      </c>
      <c r="BH33" s="682"/>
      <c r="BI33" s="682"/>
      <c r="BJ33" s="682"/>
      <c r="BK33" s="682"/>
      <c r="BL33" s="682"/>
      <c r="BM33" s="683">
        <v>99.3</v>
      </c>
      <c r="BN33" s="682"/>
      <c r="BO33" s="682"/>
      <c r="BP33" s="682"/>
      <c r="BQ33" s="684"/>
      <c r="BR33" s="681">
        <v>99.7</v>
      </c>
      <c r="BS33" s="682"/>
      <c r="BT33" s="682"/>
      <c r="BU33" s="682"/>
      <c r="BV33" s="682"/>
      <c r="BW33" s="682"/>
      <c r="BX33" s="683">
        <v>99.3</v>
      </c>
      <c r="BY33" s="682"/>
      <c r="BZ33" s="682"/>
      <c r="CA33" s="682"/>
      <c r="CB33" s="684"/>
      <c r="CD33" s="620" t="s">
        <v>306</v>
      </c>
      <c r="CE33" s="621"/>
      <c r="CF33" s="621"/>
      <c r="CG33" s="621"/>
      <c r="CH33" s="621"/>
      <c r="CI33" s="621"/>
      <c r="CJ33" s="621"/>
      <c r="CK33" s="621"/>
      <c r="CL33" s="621"/>
      <c r="CM33" s="621"/>
      <c r="CN33" s="621"/>
      <c r="CO33" s="621"/>
      <c r="CP33" s="621"/>
      <c r="CQ33" s="622"/>
      <c r="CR33" s="623">
        <v>4040845</v>
      </c>
      <c r="CS33" s="653"/>
      <c r="CT33" s="653"/>
      <c r="CU33" s="653"/>
      <c r="CV33" s="653"/>
      <c r="CW33" s="653"/>
      <c r="CX33" s="653"/>
      <c r="CY33" s="654"/>
      <c r="CZ33" s="628">
        <v>43.2</v>
      </c>
      <c r="DA33" s="655"/>
      <c r="DB33" s="655"/>
      <c r="DC33" s="658"/>
      <c r="DD33" s="632">
        <v>3333607</v>
      </c>
      <c r="DE33" s="653"/>
      <c r="DF33" s="653"/>
      <c r="DG33" s="653"/>
      <c r="DH33" s="653"/>
      <c r="DI33" s="653"/>
      <c r="DJ33" s="653"/>
      <c r="DK33" s="654"/>
      <c r="DL33" s="632">
        <v>2511399</v>
      </c>
      <c r="DM33" s="653"/>
      <c r="DN33" s="653"/>
      <c r="DO33" s="653"/>
      <c r="DP33" s="653"/>
      <c r="DQ33" s="653"/>
      <c r="DR33" s="653"/>
      <c r="DS33" s="653"/>
      <c r="DT33" s="653"/>
      <c r="DU33" s="653"/>
      <c r="DV33" s="654"/>
      <c r="DW33" s="628">
        <v>44.6</v>
      </c>
      <c r="DX33" s="655"/>
      <c r="DY33" s="655"/>
      <c r="DZ33" s="655"/>
      <c r="EA33" s="655"/>
      <c r="EB33" s="655"/>
      <c r="EC33" s="656"/>
    </row>
    <row r="34" spans="2:133" ht="11.25" customHeight="1" x14ac:dyDescent="0.2">
      <c r="B34" s="620" t="s">
        <v>307</v>
      </c>
      <c r="C34" s="621"/>
      <c r="D34" s="621"/>
      <c r="E34" s="621"/>
      <c r="F34" s="621"/>
      <c r="G34" s="621"/>
      <c r="H34" s="621"/>
      <c r="I34" s="621"/>
      <c r="J34" s="621"/>
      <c r="K34" s="621"/>
      <c r="L34" s="621"/>
      <c r="M34" s="621"/>
      <c r="N34" s="621"/>
      <c r="O34" s="621"/>
      <c r="P34" s="621"/>
      <c r="Q34" s="622"/>
      <c r="R34" s="623">
        <v>31325</v>
      </c>
      <c r="S34" s="624"/>
      <c r="T34" s="624"/>
      <c r="U34" s="624"/>
      <c r="V34" s="624"/>
      <c r="W34" s="624"/>
      <c r="X34" s="624"/>
      <c r="Y34" s="625"/>
      <c r="Z34" s="626">
        <v>0.3</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1458984</v>
      </c>
      <c r="CS34" s="624"/>
      <c r="CT34" s="624"/>
      <c r="CU34" s="624"/>
      <c r="CV34" s="624"/>
      <c r="CW34" s="624"/>
      <c r="CX34" s="624"/>
      <c r="CY34" s="625"/>
      <c r="CZ34" s="628">
        <v>15.6</v>
      </c>
      <c r="DA34" s="655"/>
      <c r="DB34" s="655"/>
      <c r="DC34" s="658"/>
      <c r="DD34" s="632">
        <v>1208194</v>
      </c>
      <c r="DE34" s="624"/>
      <c r="DF34" s="624"/>
      <c r="DG34" s="624"/>
      <c r="DH34" s="624"/>
      <c r="DI34" s="624"/>
      <c r="DJ34" s="624"/>
      <c r="DK34" s="625"/>
      <c r="DL34" s="632">
        <v>1063275</v>
      </c>
      <c r="DM34" s="624"/>
      <c r="DN34" s="624"/>
      <c r="DO34" s="624"/>
      <c r="DP34" s="624"/>
      <c r="DQ34" s="624"/>
      <c r="DR34" s="624"/>
      <c r="DS34" s="624"/>
      <c r="DT34" s="624"/>
      <c r="DU34" s="624"/>
      <c r="DV34" s="625"/>
      <c r="DW34" s="628">
        <v>18.899999999999999</v>
      </c>
      <c r="DX34" s="655"/>
      <c r="DY34" s="655"/>
      <c r="DZ34" s="655"/>
      <c r="EA34" s="655"/>
      <c r="EB34" s="655"/>
      <c r="EC34" s="656"/>
    </row>
    <row r="35" spans="2:133" ht="11.25" customHeight="1" x14ac:dyDescent="0.2">
      <c r="B35" s="620" t="s">
        <v>309</v>
      </c>
      <c r="C35" s="621"/>
      <c r="D35" s="621"/>
      <c r="E35" s="621"/>
      <c r="F35" s="621"/>
      <c r="G35" s="621"/>
      <c r="H35" s="621"/>
      <c r="I35" s="621"/>
      <c r="J35" s="621"/>
      <c r="K35" s="621"/>
      <c r="L35" s="621"/>
      <c r="M35" s="621"/>
      <c r="N35" s="621"/>
      <c r="O35" s="621"/>
      <c r="P35" s="621"/>
      <c r="Q35" s="622"/>
      <c r="R35" s="623">
        <v>6568</v>
      </c>
      <c r="S35" s="624"/>
      <c r="T35" s="624"/>
      <c r="U35" s="624"/>
      <c r="V35" s="624"/>
      <c r="W35" s="624"/>
      <c r="X35" s="624"/>
      <c r="Y35" s="625"/>
      <c r="Z35" s="626">
        <v>0.1</v>
      </c>
      <c r="AA35" s="626"/>
      <c r="AB35" s="626"/>
      <c r="AC35" s="626"/>
      <c r="AD35" s="627" t="s">
        <v>121</v>
      </c>
      <c r="AE35" s="627"/>
      <c r="AF35" s="627"/>
      <c r="AG35" s="627"/>
      <c r="AH35" s="627"/>
      <c r="AI35" s="627"/>
      <c r="AJ35" s="627"/>
      <c r="AK35" s="627"/>
      <c r="AL35" s="628" t="s">
        <v>121</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253704</v>
      </c>
      <c r="CS35" s="653"/>
      <c r="CT35" s="653"/>
      <c r="CU35" s="653"/>
      <c r="CV35" s="653"/>
      <c r="CW35" s="653"/>
      <c r="CX35" s="653"/>
      <c r="CY35" s="654"/>
      <c r="CZ35" s="628">
        <v>2.7</v>
      </c>
      <c r="DA35" s="655"/>
      <c r="DB35" s="655"/>
      <c r="DC35" s="658"/>
      <c r="DD35" s="632">
        <v>248010</v>
      </c>
      <c r="DE35" s="653"/>
      <c r="DF35" s="653"/>
      <c r="DG35" s="653"/>
      <c r="DH35" s="653"/>
      <c r="DI35" s="653"/>
      <c r="DJ35" s="653"/>
      <c r="DK35" s="654"/>
      <c r="DL35" s="632">
        <v>205377</v>
      </c>
      <c r="DM35" s="653"/>
      <c r="DN35" s="653"/>
      <c r="DO35" s="653"/>
      <c r="DP35" s="653"/>
      <c r="DQ35" s="653"/>
      <c r="DR35" s="653"/>
      <c r="DS35" s="653"/>
      <c r="DT35" s="653"/>
      <c r="DU35" s="653"/>
      <c r="DV35" s="654"/>
      <c r="DW35" s="628">
        <v>3.7</v>
      </c>
      <c r="DX35" s="655"/>
      <c r="DY35" s="655"/>
      <c r="DZ35" s="655"/>
      <c r="EA35" s="655"/>
      <c r="EB35" s="655"/>
      <c r="EC35" s="656"/>
    </row>
    <row r="36" spans="2:133" ht="11.25" customHeight="1" x14ac:dyDescent="0.2">
      <c r="B36" s="620" t="s">
        <v>313</v>
      </c>
      <c r="C36" s="621"/>
      <c r="D36" s="621"/>
      <c r="E36" s="621"/>
      <c r="F36" s="621"/>
      <c r="G36" s="621"/>
      <c r="H36" s="621"/>
      <c r="I36" s="621"/>
      <c r="J36" s="621"/>
      <c r="K36" s="621"/>
      <c r="L36" s="621"/>
      <c r="M36" s="621"/>
      <c r="N36" s="621"/>
      <c r="O36" s="621"/>
      <c r="P36" s="621"/>
      <c r="Q36" s="622"/>
      <c r="R36" s="623">
        <v>501937</v>
      </c>
      <c r="S36" s="624"/>
      <c r="T36" s="624"/>
      <c r="U36" s="624"/>
      <c r="V36" s="624"/>
      <c r="W36" s="624"/>
      <c r="X36" s="624"/>
      <c r="Y36" s="625"/>
      <c r="Z36" s="626">
        <v>5.3</v>
      </c>
      <c r="AA36" s="626"/>
      <c r="AB36" s="626"/>
      <c r="AC36" s="626"/>
      <c r="AD36" s="627" t="s">
        <v>121</v>
      </c>
      <c r="AE36" s="627"/>
      <c r="AF36" s="627"/>
      <c r="AG36" s="627"/>
      <c r="AH36" s="627"/>
      <c r="AI36" s="627"/>
      <c r="AJ36" s="627"/>
      <c r="AK36" s="627"/>
      <c r="AL36" s="628" t="s">
        <v>121</v>
      </c>
      <c r="AM36" s="629"/>
      <c r="AN36" s="629"/>
      <c r="AO36" s="630"/>
      <c r="AP36" s="222"/>
      <c r="AQ36" s="685" t="s">
        <v>314</v>
      </c>
      <c r="AR36" s="686"/>
      <c r="AS36" s="686"/>
      <c r="AT36" s="686"/>
      <c r="AU36" s="686"/>
      <c r="AV36" s="686"/>
      <c r="AW36" s="686"/>
      <c r="AX36" s="686"/>
      <c r="AY36" s="687"/>
      <c r="AZ36" s="612">
        <v>1184327</v>
      </c>
      <c r="BA36" s="613"/>
      <c r="BB36" s="613"/>
      <c r="BC36" s="613"/>
      <c r="BD36" s="613"/>
      <c r="BE36" s="613"/>
      <c r="BF36" s="688"/>
      <c r="BG36" s="609" t="s">
        <v>315</v>
      </c>
      <c r="BH36" s="610"/>
      <c r="BI36" s="610"/>
      <c r="BJ36" s="610"/>
      <c r="BK36" s="610"/>
      <c r="BL36" s="610"/>
      <c r="BM36" s="610"/>
      <c r="BN36" s="610"/>
      <c r="BO36" s="610"/>
      <c r="BP36" s="610"/>
      <c r="BQ36" s="610"/>
      <c r="BR36" s="610"/>
      <c r="BS36" s="610"/>
      <c r="BT36" s="610"/>
      <c r="BU36" s="611"/>
      <c r="BV36" s="612">
        <v>181788</v>
      </c>
      <c r="BW36" s="613"/>
      <c r="BX36" s="613"/>
      <c r="BY36" s="613"/>
      <c r="BZ36" s="613"/>
      <c r="CA36" s="613"/>
      <c r="CB36" s="688"/>
      <c r="CD36" s="620" t="s">
        <v>316</v>
      </c>
      <c r="CE36" s="621"/>
      <c r="CF36" s="621"/>
      <c r="CG36" s="621"/>
      <c r="CH36" s="621"/>
      <c r="CI36" s="621"/>
      <c r="CJ36" s="621"/>
      <c r="CK36" s="621"/>
      <c r="CL36" s="621"/>
      <c r="CM36" s="621"/>
      <c r="CN36" s="621"/>
      <c r="CO36" s="621"/>
      <c r="CP36" s="621"/>
      <c r="CQ36" s="622"/>
      <c r="CR36" s="623">
        <v>962043</v>
      </c>
      <c r="CS36" s="624"/>
      <c r="CT36" s="624"/>
      <c r="CU36" s="624"/>
      <c r="CV36" s="624"/>
      <c r="CW36" s="624"/>
      <c r="CX36" s="624"/>
      <c r="CY36" s="625"/>
      <c r="CZ36" s="628">
        <v>10.3</v>
      </c>
      <c r="DA36" s="655"/>
      <c r="DB36" s="655"/>
      <c r="DC36" s="658"/>
      <c r="DD36" s="632">
        <v>936968</v>
      </c>
      <c r="DE36" s="624"/>
      <c r="DF36" s="624"/>
      <c r="DG36" s="624"/>
      <c r="DH36" s="624"/>
      <c r="DI36" s="624"/>
      <c r="DJ36" s="624"/>
      <c r="DK36" s="625"/>
      <c r="DL36" s="632">
        <v>670655</v>
      </c>
      <c r="DM36" s="624"/>
      <c r="DN36" s="624"/>
      <c r="DO36" s="624"/>
      <c r="DP36" s="624"/>
      <c r="DQ36" s="624"/>
      <c r="DR36" s="624"/>
      <c r="DS36" s="624"/>
      <c r="DT36" s="624"/>
      <c r="DU36" s="624"/>
      <c r="DV36" s="625"/>
      <c r="DW36" s="628">
        <v>11.9</v>
      </c>
      <c r="DX36" s="655"/>
      <c r="DY36" s="655"/>
      <c r="DZ36" s="655"/>
      <c r="EA36" s="655"/>
      <c r="EB36" s="655"/>
      <c r="EC36" s="656"/>
    </row>
    <row r="37" spans="2:133" ht="11.25" customHeight="1" x14ac:dyDescent="0.2">
      <c r="B37" s="620" t="s">
        <v>317</v>
      </c>
      <c r="C37" s="621"/>
      <c r="D37" s="621"/>
      <c r="E37" s="621"/>
      <c r="F37" s="621"/>
      <c r="G37" s="621"/>
      <c r="H37" s="621"/>
      <c r="I37" s="621"/>
      <c r="J37" s="621"/>
      <c r="K37" s="621"/>
      <c r="L37" s="621"/>
      <c r="M37" s="621"/>
      <c r="N37" s="621"/>
      <c r="O37" s="621"/>
      <c r="P37" s="621"/>
      <c r="Q37" s="622"/>
      <c r="R37" s="623">
        <v>66682</v>
      </c>
      <c r="S37" s="624"/>
      <c r="T37" s="624"/>
      <c r="U37" s="624"/>
      <c r="V37" s="624"/>
      <c r="W37" s="624"/>
      <c r="X37" s="624"/>
      <c r="Y37" s="625"/>
      <c r="Z37" s="626">
        <v>0.7</v>
      </c>
      <c r="AA37" s="626"/>
      <c r="AB37" s="626"/>
      <c r="AC37" s="626"/>
      <c r="AD37" s="627">
        <v>2365</v>
      </c>
      <c r="AE37" s="627"/>
      <c r="AF37" s="627"/>
      <c r="AG37" s="627"/>
      <c r="AH37" s="627"/>
      <c r="AI37" s="627"/>
      <c r="AJ37" s="627"/>
      <c r="AK37" s="627"/>
      <c r="AL37" s="628">
        <v>0</v>
      </c>
      <c r="AM37" s="629"/>
      <c r="AN37" s="629"/>
      <c r="AO37" s="630"/>
      <c r="AQ37" s="689" t="s">
        <v>318</v>
      </c>
      <c r="AR37" s="690"/>
      <c r="AS37" s="690"/>
      <c r="AT37" s="690"/>
      <c r="AU37" s="690"/>
      <c r="AV37" s="690"/>
      <c r="AW37" s="690"/>
      <c r="AX37" s="690"/>
      <c r="AY37" s="691"/>
      <c r="AZ37" s="623">
        <v>268882</v>
      </c>
      <c r="BA37" s="624"/>
      <c r="BB37" s="624"/>
      <c r="BC37" s="624"/>
      <c r="BD37" s="653"/>
      <c r="BE37" s="653"/>
      <c r="BF37" s="669"/>
      <c r="BG37" s="620" t="s">
        <v>319</v>
      </c>
      <c r="BH37" s="621"/>
      <c r="BI37" s="621"/>
      <c r="BJ37" s="621"/>
      <c r="BK37" s="621"/>
      <c r="BL37" s="621"/>
      <c r="BM37" s="621"/>
      <c r="BN37" s="621"/>
      <c r="BO37" s="621"/>
      <c r="BP37" s="621"/>
      <c r="BQ37" s="621"/>
      <c r="BR37" s="621"/>
      <c r="BS37" s="621"/>
      <c r="BT37" s="621"/>
      <c r="BU37" s="622"/>
      <c r="BV37" s="623">
        <v>155073</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359893</v>
      </c>
      <c r="CS37" s="653"/>
      <c r="CT37" s="653"/>
      <c r="CU37" s="653"/>
      <c r="CV37" s="653"/>
      <c r="CW37" s="653"/>
      <c r="CX37" s="653"/>
      <c r="CY37" s="654"/>
      <c r="CZ37" s="628">
        <v>3.8</v>
      </c>
      <c r="DA37" s="655"/>
      <c r="DB37" s="655"/>
      <c r="DC37" s="658"/>
      <c r="DD37" s="632">
        <v>359893</v>
      </c>
      <c r="DE37" s="653"/>
      <c r="DF37" s="653"/>
      <c r="DG37" s="653"/>
      <c r="DH37" s="653"/>
      <c r="DI37" s="653"/>
      <c r="DJ37" s="653"/>
      <c r="DK37" s="654"/>
      <c r="DL37" s="632">
        <v>359893</v>
      </c>
      <c r="DM37" s="653"/>
      <c r="DN37" s="653"/>
      <c r="DO37" s="653"/>
      <c r="DP37" s="653"/>
      <c r="DQ37" s="653"/>
      <c r="DR37" s="653"/>
      <c r="DS37" s="653"/>
      <c r="DT37" s="653"/>
      <c r="DU37" s="653"/>
      <c r="DV37" s="654"/>
      <c r="DW37" s="628">
        <v>6.4</v>
      </c>
      <c r="DX37" s="655"/>
      <c r="DY37" s="655"/>
      <c r="DZ37" s="655"/>
      <c r="EA37" s="655"/>
      <c r="EB37" s="655"/>
      <c r="EC37" s="656"/>
    </row>
    <row r="38" spans="2:133" ht="11.25" customHeight="1" x14ac:dyDescent="0.2">
      <c r="B38" s="620" t="s">
        <v>321</v>
      </c>
      <c r="C38" s="621"/>
      <c r="D38" s="621"/>
      <c r="E38" s="621"/>
      <c r="F38" s="621"/>
      <c r="G38" s="621"/>
      <c r="H38" s="621"/>
      <c r="I38" s="621"/>
      <c r="J38" s="621"/>
      <c r="K38" s="621"/>
      <c r="L38" s="621"/>
      <c r="M38" s="621"/>
      <c r="N38" s="621"/>
      <c r="O38" s="621"/>
      <c r="P38" s="621"/>
      <c r="Q38" s="622"/>
      <c r="R38" s="623">
        <v>570552</v>
      </c>
      <c r="S38" s="624"/>
      <c r="T38" s="624"/>
      <c r="U38" s="624"/>
      <c r="V38" s="624"/>
      <c r="W38" s="624"/>
      <c r="X38" s="624"/>
      <c r="Y38" s="625"/>
      <c r="Z38" s="626">
        <v>6</v>
      </c>
      <c r="AA38" s="626"/>
      <c r="AB38" s="626"/>
      <c r="AC38" s="626"/>
      <c r="AD38" s="627" t="s">
        <v>121</v>
      </c>
      <c r="AE38" s="627"/>
      <c r="AF38" s="627"/>
      <c r="AG38" s="627"/>
      <c r="AH38" s="627"/>
      <c r="AI38" s="627"/>
      <c r="AJ38" s="627"/>
      <c r="AK38" s="627"/>
      <c r="AL38" s="628" t="s">
        <v>121</v>
      </c>
      <c r="AM38" s="629"/>
      <c r="AN38" s="629"/>
      <c r="AO38" s="630"/>
      <c r="AQ38" s="689" t="s">
        <v>322</v>
      </c>
      <c r="AR38" s="690"/>
      <c r="AS38" s="690"/>
      <c r="AT38" s="690"/>
      <c r="AU38" s="690"/>
      <c r="AV38" s="690"/>
      <c r="AW38" s="690"/>
      <c r="AX38" s="690"/>
      <c r="AY38" s="691"/>
      <c r="AZ38" s="623">
        <v>152636</v>
      </c>
      <c r="BA38" s="624"/>
      <c r="BB38" s="624"/>
      <c r="BC38" s="624"/>
      <c r="BD38" s="653"/>
      <c r="BE38" s="653"/>
      <c r="BF38" s="669"/>
      <c r="BG38" s="620" t="s">
        <v>323</v>
      </c>
      <c r="BH38" s="621"/>
      <c r="BI38" s="621"/>
      <c r="BJ38" s="621"/>
      <c r="BK38" s="621"/>
      <c r="BL38" s="621"/>
      <c r="BM38" s="621"/>
      <c r="BN38" s="621"/>
      <c r="BO38" s="621"/>
      <c r="BP38" s="621"/>
      <c r="BQ38" s="621"/>
      <c r="BR38" s="621"/>
      <c r="BS38" s="621"/>
      <c r="BT38" s="621"/>
      <c r="BU38" s="622"/>
      <c r="BV38" s="623">
        <v>2448</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762809</v>
      </c>
      <c r="CS38" s="624"/>
      <c r="CT38" s="624"/>
      <c r="CU38" s="624"/>
      <c r="CV38" s="624"/>
      <c r="CW38" s="624"/>
      <c r="CX38" s="624"/>
      <c r="CY38" s="625"/>
      <c r="CZ38" s="628">
        <v>8.1999999999999993</v>
      </c>
      <c r="DA38" s="655"/>
      <c r="DB38" s="655"/>
      <c r="DC38" s="658"/>
      <c r="DD38" s="632">
        <v>602140</v>
      </c>
      <c r="DE38" s="624"/>
      <c r="DF38" s="624"/>
      <c r="DG38" s="624"/>
      <c r="DH38" s="624"/>
      <c r="DI38" s="624"/>
      <c r="DJ38" s="624"/>
      <c r="DK38" s="625"/>
      <c r="DL38" s="632">
        <v>572092</v>
      </c>
      <c r="DM38" s="624"/>
      <c r="DN38" s="624"/>
      <c r="DO38" s="624"/>
      <c r="DP38" s="624"/>
      <c r="DQ38" s="624"/>
      <c r="DR38" s="624"/>
      <c r="DS38" s="624"/>
      <c r="DT38" s="624"/>
      <c r="DU38" s="624"/>
      <c r="DV38" s="625"/>
      <c r="DW38" s="628">
        <v>10.199999999999999</v>
      </c>
      <c r="DX38" s="655"/>
      <c r="DY38" s="655"/>
      <c r="DZ38" s="655"/>
      <c r="EA38" s="655"/>
      <c r="EB38" s="655"/>
      <c r="EC38" s="656"/>
    </row>
    <row r="39" spans="2:133" ht="11.25" customHeight="1" x14ac:dyDescent="0.2">
      <c r="B39" s="620" t="s">
        <v>325</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9" t="s">
        <v>326</v>
      </c>
      <c r="AR39" s="690"/>
      <c r="AS39" s="690"/>
      <c r="AT39" s="690"/>
      <c r="AU39" s="690"/>
      <c r="AV39" s="690"/>
      <c r="AW39" s="690"/>
      <c r="AX39" s="690"/>
      <c r="AY39" s="691"/>
      <c r="AZ39" s="623" t="s">
        <v>121</v>
      </c>
      <c r="BA39" s="624"/>
      <c r="BB39" s="624"/>
      <c r="BC39" s="624"/>
      <c r="BD39" s="653"/>
      <c r="BE39" s="653"/>
      <c r="BF39" s="669"/>
      <c r="BG39" s="620" t="s">
        <v>327</v>
      </c>
      <c r="BH39" s="621"/>
      <c r="BI39" s="621"/>
      <c r="BJ39" s="621"/>
      <c r="BK39" s="621"/>
      <c r="BL39" s="621"/>
      <c r="BM39" s="621"/>
      <c r="BN39" s="621"/>
      <c r="BO39" s="621"/>
      <c r="BP39" s="621"/>
      <c r="BQ39" s="621"/>
      <c r="BR39" s="621"/>
      <c r="BS39" s="621"/>
      <c r="BT39" s="621"/>
      <c r="BU39" s="622"/>
      <c r="BV39" s="623">
        <v>3657</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228305</v>
      </c>
      <c r="CS39" s="653"/>
      <c r="CT39" s="653"/>
      <c r="CU39" s="653"/>
      <c r="CV39" s="653"/>
      <c r="CW39" s="653"/>
      <c r="CX39" s="653"/>
      <c r="CY39" s="654"/>
      <c r="CZ39" s="628">
        <v>2.4</v>
      </c>
      <c r="DA39" s="655"/>
      <c r="DB39" s="655"/>
      <c r="DC39" s="658"/>
      <c r="DD39" s="632">
        <v>228295</v>
      </c>
      <c r="DE39" s="653"/>
      <c r="DF39" s="653"/>
      <c r="DG39" s="653"/>
      <c r="DH39" s="653"/>
      <c r="DI39" s="653"/>
      <c r="DJ39" s="653"/>
      <c r="DK39" s="654"/>
      <c r="DL39" s="632" t="s">
        <v>121</v>
      </c>
      <c r="DM39" s="653"/>
      <c r="DN39" s="653"/>
      <c r="DO39" s="653"/>
      <c r="DP39" s="653"/>
      <c r="DQ39" s="653"/>
      <c r="DR39" s="653"/>
      <c r="DS39" s="653"/>
      <c r="DT39" s="653"/>
      <c r="DU39" s="653"/>
      <c r="DV39" s="654"/>
      <c r="DW39" s="628" t="s">
        <v>121</v>
      </c>
      <c r="DX39" s="655"/>
      <c r="DY39" s="655"/>
      <c r="DZ39" s="655"/>
      <c r="EA39" s="655"/>
      <c r="EB39" s="655"/>
      <c r="EC39" s="656"/>
    </row>
    <row r="40" spans="2:133" ht="11.25" customHeight="1" x14ac:dyDescent="0.2">
      <c r="B40" s="620" t="s">
        <v>329</v>
      </c>
      <c r="C40" s="621"/>
      <c r="D40" s="621"/>
      <c r="E40" s="621"/>
      <c r="F40" s="621"/>
      <c r="G40" s="621"/>
      <c r="H40" s="621"/>
      <c r="I40" s="621"/>
      <c r="J40" s="621"/>
      <c r="K40" s="621"/>
      <c r="L40" s="621"/>
      <c r="M40" s="621"/>
      <c r="N40" s="621"/>
      <c r="O40" s="621"/>
      <c r="P40" s="621"/>
      <c r="Q40" s="622"/>
      <c r="R40" s="623">
        <v>58852</v>
      </c>
      <c r="S40" s="624"/>
      <c r="T40" s="624"/>
      <c r="U40" s="624"/>
      <c r="V40" s="624"/>
      <c r="W40" s="624"/>
      <c r="X40" s="624"/>
      <c r="Y40" s="625"/>
      <c r="Z40" s="626">
        <v>0.6</v>
      </c>
      <c r="AA40" s="626"/>
      <c r="AB40" s="626"/>
      <c r="AC40" s="626"/>
      <c r="AD40" s="627" t="s">
        <v>121</v>
      </c>
      <c r="AE40" s="627"/>
      <c r="AF40" s="627"/>
      <c r="AG40" s="627"/>
      <c r="AH40" s="627"/>
      <c r="AI40" s="627"/>
      <c r="AJ40" s="627"/>
      <c r="AK40" s="627"/>
      <c r="AL40" s="628" t="s">
        <v>121</v>
      </c>
      <c r="AM40" s="629"/>
      <c r="AN40" s="629"/>
      <c r="AO40" s="630"/>
      <c r="AQ40" s="689" t="s">
        <v>330</v>
      </c>
      <c r="AR40" s="690"/>
      <c r="AS40" s="690"/>
      <c r="AT40" s="690"/>
      <c r="AU40" s="690"/>
      <c r="AV40" s="690"/>
      <c r="AW40" s="690"/>
      <c r="AX40" s="690"/>
      <c r="AY40" s="691"/>
      <c r="AZ40" s="623" t="s">
        <v>121</v>
      </c>
      <c r="BA40" s="624"/>
      <c r="BB40" s="624"/>
      <c r="BC40" s="624"/>
      <c r="BD40" s="653"/>
      <c r="BE40" s="653"/>
      <c r="BF40" s="669"/>
      <c r="BG40" s="673" t="s">
        <v>331</v>
      </c>
      <c r="BH40" s="674"/>
      <c r="BI40" s="674"/>
      <c r="BJ40" s="674"/>
      <c r="BK40" s="674"/>
      <c r="BL40" s="223"/>
      <c r="BM40" s="621" t="s">
        <v>332</v>
      </c>
      <c r="BN40" s="621"/>
      <c r="BO40" s="621"/>
      <c r="BP40" s="621"/>
      <c r="BQ40" s="621"/>
      <c r="BR40" s="621"/>
      <c r="BS40" s="621"/>
      <c r="BT40" s="621"/>
      <c r="BU40" s="622"/>
      <c r="BV40" s="623">
        <v>103</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375000</v>
      </c>
      <c r="CS40" s="624"/>
      <c r="CT40" s="624"/>
      <c r="CU40" s="624"/>
      <c r="CV40" s="624"/>
      <c r="CW40" s="624"/>
      <c r="CX40" s="624"/>
      <c r="CY40" s="625"/>
      <c r="CZ40" s="628">
        <v>4</v>
      </c>
      <c r="DA40" s="655"/>
      <c r="DB40" s="655"/>
      <c r="DC40" s="658"/>
      <c r="DD40" s="632">
        <v>110000</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5"/>
      <c r="DY40" s="655"/>
      <c r="DZ40" s="655"/>
      <c r="EA40" s="655"/>
      <c r="EB40" s="655"/>
      <c r="EC40" s="656"/>
    </row>
    <row r="41" spans="2:133" ht="11.25" customHeight="1" x14ac:dyDescent="0.2">
      <c r="B41" s="644" t="s">
        <v>334</v>
      </c>
      <c r="C41" s="645"/>
      <c r="D41" s="645"/>
      <c r="E41" s="645"/>
      <c r="F41" s="645"/>
      <c r="G41" s="645"/>
      <c r="H41" s="645"/>
      <c r="I41" s="645"/>
      <c r="J41" s="645"/>
      <c r="K41" s="645"/>
      <c r="L41" s="645"/>
      <c r="M41" s="645"/>
      <c r="N41" s="645"/>
      <c r="O41" s="645"/>
      <c r="P41" s="645"/>
      <c r="Q41" s="646"/>
      <c r="R41" s="698">
        <v>9555958</v>
      </c>
      <c r="S41" s="699"/>
      <c r="T41" s="699"/>
      <c r="U41" s="699"/>
      <c r="V41" s="699"/>
      <c r="W41" s="699"/>
      <c r="X41" s="699"/>
      <c r="Y41" s="700"/>
      <c r="Z41" s="701">
        <v>100</v>
      </c>
      <c r="AA41" s="701"/>
      <c r="AB41" s="701"/>
      <c r="AC41" s="701"/>
      <c r="AD41" s="702">
        <v>5565840</v>
      </c>
      <c r="AE41" s="702"/>
      <c r="AF41" s="702"/>
      <c r="AG41" s="702"/>
      <c r="AH41" s="702"/>
      <c r="AI41" s="702"/>
      <c r="AJ41" s="702"/>
      <c r="AK41" s="702"/>
      <c r="AL41" s="703">
        <v>100</v>
      </c>
      <c r="AM41" s="683"/>
      <c r="AN41" s="683"/>
      <c r="AO41" s="704"/>
      <c r="AQ41" s="689" t="s">
        <v>335</v>
      </c>
      <c r="AR41" s="690"/>
      <c r="AS41" s="690"/>
      <c r="AT41" s="690"/>
      <c r="AU41" s="690"/>
      <c r="AV41" s="690"/>
      <c r="AW41" s="690"/>
      <c r="AX41" s="690"/>
      <c r="AY41" s="691"/>
      <c r="AZ41" s="623">
        <v>168170</v>
      </c>
      <c r="BA41" s="624"/>
      <c r="BB41" s="624"/>
      <c r="BC41" s="624"/>
      <c r="BD41" s="653"/>
      <c r="BE41" s="653"/>
      <c r="BF41" s="669"/>
      <c r="BG41" s="673"/>
      <c r="BH41" s="674"/>
      <c r="BI41" s="674"/>
      <c r="BJ41" s="674"/>
      <c r="BK41" s="674"/>
      <c r="BL41" s="223"/>
      <c r="BM41" s="621" t="s">
        <v>336</v>
      </c>
      <c r="BN41" s="621"/>
      <c r="BO41" s="621"/>
      <c r="BP41" s="621"/>
      <c r="BQ41" s="621"/>
      <c r="BR41" s="621"/>
      <c r="BS41" s="621"/>
      <c r="BT41" s="621"/>
      <c r="BU41" s="622"/>
      <c r="BV41" s="623" t="s">
        <v>121</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121</v>
      </c>
      <c r="CS41" s="653"/>
      <c r="CT41" s="653"/>
      <c r="CU41" s="653"/>
      <c r="CV41" s="653"/>
      <c r="CW41" s="653"/>
      <c r="CX41" s="653"/>
      <c r="CY41" s="654"/>
      <c r="CZ41" s="628" t="s">
        <v>121</v>
      </c>
      <c r="DA41" s="655"/>
      <c r="DB41" s="655"/>
      <c r="DC41" s="658"/>
      <c r="DD41" s="632" t="s">
        <v>121</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338</v>
      </c>
      <c r="AR42" s="706"/>
      <c r="AS42" s="706"/>
      <c r="AT42" s="706"/>
      <c r="AU42" s="706"/>
      <c r="AV42" s="706"/>
      <c r="AW42" s="706"/>
      <c r="AX42" s="706"/>
      <c r="AY42" s="707"/>
      <c r="AZ42" s="698">
        <v>594639</v>
      </c>
      <c r="BA42" s="699"/>
      <c r="BB42" s="699"/>
      <c r="BC42" s="699"/>
      <c r="BD42" s="682"/>
      <c r="BE42" s="682"/>
      <c r="BF42" s="684"/>
      <c r="BG42" s="675"/>
      <c r="BH42" s="676"/>
      <c r="BI42" s="676"/>
      <c r="BJ42" s="676"/>
      <c r="BK42" s="676"/>
      <c r="BL42" s="224"/>
      <c r="BM42" s="645" t="s">
        <v>339</v>
      </c>
      <c r="BN42" s="645"/>
      <c r="BO42" s="645"/>
      <c r="BP42" s="645"/>
      <c r="BQ42" s="645"/>
      <c r="BR42" s="645"/>
      <c r="BS42" s="645"/>
      <c r="BT42" s="645"/>
      <c r="BU42" s="646"/>
      <c r="BV42" s="698">
        <v>462</v>
      </c>
      <c r="BW42" s="699"/>
      <c r="BX42" s="699"/>
      <c r="BY42" s="699"/>
      <c r="BZ42" s="699"/>
      <c r="CA42" s="699"/>
      <c r="CB42" s="708"/>
      <c r="CD42" s="620" t="s">
        <v>340</v>
      </c>
      <c r="CE42" s="621"/>
      <c r="CF42" s="621"/>
      <c r="CG42" s="621"/>
      <c r="CH42" s="621"/>
      <c r="CI42" s="621"/>
      <c r="CJ42" s="621"/>
      <c r="CK42" s="621"/>
      <c r="CL42" s="621"/>
      <c r="CM42" s="621"/>
      <c r="CN42" s="621"/>
      <c r="CO42" s="621"/>
      <c r="CP42" s="621"/>
      <c r="CQ42" s="622"/>
      <c r="CR42" s="623">
        <v>578012</v>
      </c>
      <c r="CS42" s="653"/>
      <c r="CT42" s="653"/>
      <c r="CU42" s="653"/>
      <c r="CV42" s="653"/>
      <c r="CW42" s="653"/>
      <c r="CX42" s="653"/>
      <c r="CY42" s="654"/>
      <c r="CZ42" s="628">
        <v>6.2</v>
      </c>
      <c r="DA42" s="655"/>
      <c r="DB42" s="655"/>
      <c r="DC42" s="658"/>
      <c r="DD42" s="632">
        <v>237793</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341</v>
      </c>
      <c r="CD43" s="620" t="s">
        <v>342</v>
      </c>
      <c r="CE43" s="621"/>
      <c r="CF43" s="621"/>
      <c r="CG43" s="621"/>
      <c r="CH43" s="621"/>
      <c r="CI43" s="621"/>
      <c r="CJ43" s="621"/>
      <c r="CK43" s="621"/>
      <c r="CL43" s="621"/>
      <c r="CM43" s="621"/>
      <c r="CN43" s="621"/>
      <c r="CO43" s="621"/>
      <c r="CP43" s="621"/>
      <c r="CQ43" s="622"/>
      <c r="CR43" s="623">
        <v>12902</v>
      </c>
      <c r="CS43" s="653"/>
      <c r="CT43" s="653"/>
      <c r="CU43" s="653"/>
      <c r="CV43" s="653"/>
      <c r="CW43" s="653"/>
      <c r="CX43" s="653"/>
      <c r="CY43" s="654"/>
      <c r="CZ43" s="628">
        <v>0.1</v>
      </c>
      <c r="DA43" s="655"/>
      <c r="DB43" s="655"/>
      <c r="DC43" s="658"/>
      <c r="DD43" s="632">
        <v>12902</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578012</v>
      </c>
      <c r="CS44" s="624"/>
      <c r="CT44" s="624"/>
      <c r="CU44" s="624"/>
      <c r="CV44" s="624"/>
      <c r="CW44" s="624"/>
      <c r="CX44" s="624"/>
      <c r="CY44" s="625"/>
      <c r="CZ44" s="628">
        <v>6.2</v>
      </c>
      <c r="DA44" s="629"/>
      <c r="DB44" s="629"/>
      <c r="DC44" s="635"/>
      <c r="DD44" s="632">
        <v>237793</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71496</v>
      </c>
      <c r="CS45" s="653"/>
      <c r="CT45" s="653"/>
      <c r="CU45" s="653"/>
      <c r="CV45" s="653"/>
      <c r="CW45" s="653"/>
      <c r="CX45" s="653"/>
      <c r="CY45" s="654"/>
      <c r="CZ45" s="628">
        <v>0.8</v>
      </c>
      <c r="DA45" s="655"/>
      <c r="DB45" s="655"/>
      <c r="DC45" s="658"/>
      <c r="DD45" s="632">
        <v>7754</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347</v>
      </c>
      <c r="CG46" s="621"/>
      <c r="CH46" s="621"/>
      <c r="CI46" s="621"/>
      <c r="CJ46" s="621"/>
      <c r="CK46" s="621"/>
      <c r="CL46" s="621"/>
      <c r="CM46" s="621"/>
      <c r="CN46" s="621"/>
      <c r="CO46" s="621"/>
      <c r="CP46" s="621"/>
      <c r="CQ46" s="622"/>
      <c r="CR46" s="623">
        <v>506516</v>
      </c>
      <c r="CS46" s="624"/>
      <c r="CT46" s="624"/>
      <c r="CU46" s="624"/>
      <c r="CV46" s="624"/>
      <c r="CW46" s="624"/>
      <c r="CX46" s="624"/>
      <c r="CY46" s="625"/>
      <c r="CZ46" s="628">
        <v>5.4</v>
      </c>
      <c r="DA46" s="629"/>
      <c r="DB46" s="629"/>
      <c r="DC46" s="635"/>
      <c r="DD46" s="632">
        <v>230039</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348</v>
      </c>
      <c r="CG47" s="621"/>
      <c r="CH47" s="621"/>
      <c r="CI47" s="621"/>
      <c r="CJ47" s="621"/>
      <c r="CK47" s="621"/>
      <c r="CL47" s="621"/>
      <c r="CM47" s="621"/>
      <c r="CN47" s="621"/>
      <c r="CO47" s="621"/>
      <c r="CP47" s="621"/>
      <c r="CQ47" s="622"/>
      <c r="CR47" s="623" t="s">
        <v>121</v>
      </c>
      <c r="CS47" s="653"/>
      <c r="CT47" s="653"/>
      <c r="CU47" s="653"/>
      <c r="CV47" s="653"/>
      <c r="CW47" s="653"/>
      <c r="CX47" s="653"/>
      <c r="CY47" s="654"/>
      <c r="CZ47" s="628" t="s">
        <v>121</v>
      </c>
      <c r="DA47" s="655"/>
      <c r="DB47" s="655"/>
      <c r="DC47" s="658"/>
      <c r="DD47" s="632" t="s">
        <v>121</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1" x14ac:dyDescent="0.2">
      <c r="B48" s="225"/>
      <c r="CD48" s="665"/>
      <c r="CE48" s="666"/>
      <c r="CF48" s="620" t="s">
        <v>349</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350</v>
      </c>
      <c r="CE49" s="645"/>
      <c r="CF49" s="645"/>
      <c r="CG49" s="645"/>
      <c r="CH49" s="645"/>
      <c r="CI49" s="645"/>
      <c r="CJ49" s="645"/>
      <c r="CK49" s="645"/>
      <c r="CL49" s="645"/>
      <c r="CM49" s="645"/>
      <c r="CN49" s="645"/>
      <c r="CO49" s="645"/>
      <c r="CP49" s="645"/>
      <c r="CQ49" s="646"/>
      <c r="CR49" s="698">
        <v>9349265</v>
      </c>
      <c r="CS49" s="682"/>
      <c r="CT49" s="682"/>
      <c r="CU49" s="682"/>
      <c r="CV49" s="682"/>
      <c r="CW49" s="682"/>
      <c r="CX49" s="682"/>
      <c r="CY49" s="711"/>
      <c r="CZ49" s="703">
        <v>100</v>
      </c>
      <c r="DA49" s="712"/>
      <c r="DB49" s="712"/>
      <c r="DC49" s="713"/>
      <c r="DD49" s="714">
        <v>6468577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9HgHZSR8VOxQWchtZJRkqk9zQiBZLR4XxQCMkRM4igjXkyK57EHih9aRCdvs77jd1wvv64AbUNlzWPZeHRWEfg==" saltValue="4J5gFGFe4whsDte/wBfkF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B23" sqref="B23:P23"/>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373</v>
      </c>
      <c r="C7" s="750"/>
      <c r="D7" s="750"/>
      <c r="E7" s="750"/>
      <c r="F7" s="750"/>
      <c r="G7" s="750"/>
      <c r="H7" s="750"/>
      <c r="I7" s="750"/>
      <c r="J7" s="750"/>
      <c r="K7" s="750"/>
      <c r="L7" s="750"/>
      <c r="M7" s="750"/>
      <c r="N7" s="750"/>
      <c r="O7" s="750"/>
      <c r="P7" s="751"/>
      <c r="Q7" s="752">
        <v>9560</v>
      </c>
      <c r="R7" s="753"/>
      <c r="S7" s="753"/>
      <c r="T7" s="753"/>
      <c r="U7" s="753"/>
      <c r="V7" s="753">
        <v>9354</v>
      </c>
      <c r="W7" s="753"/>
      <c r="X7" s="753"/>
      <c r="Y7" s="753"/>
      <c r="Z7" s="753"/>
      <c r="AA7" s="753">
        <v>207</v>
      </c>
      <c r="AB7" s="753"/>
      <c r="AC7" s="753"/>
      <c r="AD7" s="753"/>
      <c r="AE7" s="754"/>
      <c r="AF7" s="755">
        <v>157</v>
      </c>
      <c r="AG7" s="756"/>
      <c r="AH7" s="756"/>
      <c r="AI7" s="756"/>
      <c r="AJ7" s="757"/>
      <c r="AK7" s="758">
        <v>7</v>
      </c>
      <c r="AL7" s="759"/>
      <c r="AM7" s="759"/>
      <c r="AN7" s="759"/>
      <c r="AO7" s="759"/>
      <c r="AP7" s="759">
        <v>6475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552</v>
      </c>
      <c r="BT7" s="747"/>
      <c r="BU7" s="747"/>
      <c r="BV7" s="747"/>
      <c r="BW7" s="747"/>
      <c r="BX7" s="747"/>
      <c r="BY7" s="747"/>
      <c r="BZ7" s="747"/>
      <c r="CA7" s="747"/>
      <c r="CB7" s="747"/>
      <c r="CC7" s="747"/>
      <c r="CD7" s="747"/>
      <c r="CE7" s="747"/>
      <c r="CF7" s="747"/>
      <c r="CG7" s="762"/>
      <c r="CH7" s="743">
        <v>-3</v>
      </c>
      <c r="CI7" s="744"/>
      <c r="CJ7" s="744"/>
      <c r="CK7" s="744"/>
      <c r="CL7" s="745"/>
      <c r="CM7" s="743">
        <v>8</v>
      </c>
      <c r="CN7" s="744"/>
      <c r="CO7" s="744"/>
      <c r="CP7" s="744"/>
      <c r="CQ7" s="745"/>
      <c r="CR7" s="743">
        <v>5</v>
      </c>
      <c r="CS7" s="744"/>
      <c r="CT7" s="744"/>
      <c r="CU7" s="744"/>
      <c r="CV7" s="745"/>
      <c r="CW7" s="743" t="s">
        <v>485</v>
      </c>
      <c r="CX7" s="744"/>
      <c r="CY7" s="744"/>
      <c r="CZ7" s="744"/>
      <c r="DA7" s="745"/>
      <c r="DB7" s="743" t="s">
        <v>485</v>
      </c>
      <c r="DC7" s="744"/>
      <c r="DD7" s="744"/>
      <c r="DE7" s="744"/>
      <c r="DF7" s="745"/>
      <c r="DG7" s="743" t="s">
        <v>485</v>
      </c>
      <c r="DH7" s="744"/>
      <c r="DI7" s="744"/>
      <c r="DJ7" s="744"/>
      <c r="DK7" s="745"/>
      <c r="DL7" s="743" t="s">
        <v>485</v>
      </c>
      <c r="DM7" s="744"/>
      <c r="DN7" s="744"/>
      <c r="DO7" s="744"/>
      <c r="DP7" s="745"/>
      <c r="DQ7" s="743" t="s">
        <v>485</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553</v>
      </c>
      <c r="BT8" s="774"/>
      <c r="BU8" s="774"/>
      <c r="BV8" s="774"/>
      <c r="BW8" s="774"/>
      <c r="BX8" s="774"/>
      <c r="BY8" s="774"/>
      <c r="BZ8" s="774"/>
      <c r="CA8" s="774"/>
      <c r="CB8" s="774"/>
      <c r="CC8" s="774"/>
      <c r="CD8" s="774"/>
      <c r="CE8" s="774"/>
      <c r="CF8" s="774"/>
      <c r="CG8" s="775"/>
      <c r="CH8" s="776">
        <v>0</v>
      </c>
      <c r="CI8" s="777"/>
      <c r="CJ8" s="777"/>
      <c r="CK8" s="777"/>
      <c r="CL8" s="778"/>
      <c r="CM8" s="776">
        <v>90</v>
      </c>
      <c r="CN8" s="777"/>
      <c r="CO8" s="777"/>
      <c r="CP8" s="777"/>
      <c r="CQ8" s="778"/>
      <c r="CR8" s="776">
        <v>5</v>
      </c>
      <c r="CS8" s="777"/>
      <c r="CT8" s="777"/>
      <c r="CU8" s="777"/>
      <c r="CV8" s="778"/>
      <c r="CW8" s="776" t="s">
        <v>485</v>
      </c>
      <c r="CX8" s="777"/>
      <c r="CY8" s="777"/>
      <c r="CZ8" s="777"/>
      <c r="DA8" s="778"/>
      <c r="DB8" s="776" t="s">
        <v>485</v>
      </c>
      <c r="DC8" s="777"/>
      <c r="DD8" s="777"/>
      <c r="DE8" s="777"/>
      <c r="DF8" s="778"/>
      <c r="DG8" s="776" t="s">
        <v>485</v>
      </c>
      <c r="DH8" s="777"/>
      <c r="DI8" s="777"/>
      <c r="DJ8" s="777"/>
      <c r="DK8" s="778"/>
      <c r="DL8" s="776" t="s">
        <v>485</v>
      </c>
      <c r="DM8" s="777"/>
      <c r="DN8" s="777"/>
      <c r="DO8" s="777"/>
      <c r="DP8" s="778"/>
      <c r="DQ8" s="776" t="s">
        <v>485</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375</v>
      </c>
      <c r="B23" s="789" t="s">
        <v>376</v>
      </c>
      <c r="C23" s="790"/>
      <c r="D23" s="790"/>
      <c r="E23" s="790"/>
      <c r="F23" s="790"/>
      <c r="G23" s="790"/>
      <c r="H23" s="790"/>
      <c r="I23" s="790"/>
      <c r="J23" s="790"/>
      <c r="K23" s="790"/>
      <c r="L23" s="790"/>
      <c r="M23" s="790"/>
      <c r="N23" s="790"/>
      <c r="O23" s="790"/>
      <c r="P23" s="791"/>
      <c r="Q23" s="792">
        <v>9560</v>
      </c>
      <c r="R23" s="793"/>
      <c r="S23" s="793"/>
      <c r="T23" s="793"/>
      <c r="U23" s="793"/>
      <c r="V23" s="793">
        <v>9354</v>
      </c>
      <c r="W23" s="793"/>
      <c r="X23" s="793"/>
      <c r="Y23" s="793"/>
      <c r="Z23" s="793"/>
      <c r="AA23" s="793">
        <v>207</v>
      </c>
      <c r="AB23" s="793"/>
      <c r="AC23" s="793"/>
      <c r="AD23" s="793"/>
      <c r="AE23" s="794"/>
      <c r="AF23" s="795">
        <v>157</v>
      </c>
      <c r="AG23" s="793"/>
      <c r="AH23" s="793"/>
      <c r="AI23" s="793"/>
      <c r="AJ23" s="796"/>
      <c r="AK23" s="797"/>
      <c r="AL23" s="798"/>
      <c r="AM23" s="798"/>
      <c r="AN23" s="798"/>
      <c r="AO23" s="798"/>
      <c r="AP23" s="793">
        <v>6475</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4" t="s">
        <v>382</v>
      </c>
      <c r="AG26" s="815"/>
      <c r="AH26" s="815"/>
      <c r="AI26" s="815"/>
      <c r="AJ26" s="816"/>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387</v>
      </c>
      <c r="C28" s="750"/>
      <c r="D28" s="750"/>
      <c r="E28" s="750"/>
      <c r="F28" s="750"/>
      <c r="G28" s="750"/>
      <c r="H28" s="750"/>
      <c r="I28" s="750"/>
      <c r="J28" s="750"/>
      <c r="K28" s="750"/>
      <c r="L28" s="750"/>
      <c r="M28" s="750"/>
      <c r="N28" s="750"/>
      <c r="O28" s="750"/>
      <c r="P28" s="751"/>
      <c r="Q28" s="822">
        <v>2418</v>
      </c>
      <c r="R28" s="823"/>
      <c r="S28" s="823"/>
      <c r="T28" s="823"/>
      <c r="U28" s="823"/>
      <c r="V28" s="823">
        <v>2237</v>
      </c>
      <c r="W28" s="823"/>
      <c r="X28" s="823"/>
      <c r="Y28" s="823"/>
      <c r="Z28" s="823"/>
      <c r="AA28" s="823">
        <v>182</v>
      </c>
      <c r="AB28" s="823"/>
      <c r="AC28" s="823"/>
      <c r="AD28" s="823"/>
      <c r="AE28" s="824"/>
      <c r="AF28" s="825">
        <v>182</v>
      </c>
      <c r="AG28" s="823"/>
      <c r="AH28" s="823"/>
      <c r="AI28" s="823"/>
      <c r="AJ28" s="826"/>
      <c r="AK28" s="827">
        <v>162</v>
      </c>
      <c r="AL28" s="828"/>
      <c r="AM28" s="828"/>
      <c r="AN28" s="828"/>
      <c r="AO28" s="828"/>
      <c r="AP28" s="828" t="s">
        <v>485</v>
      </c>
      <c r="AQ28" s="828"/>
      <c r="AR28" s="828"/>
      <c r="AS28" s="828"/>
      <c r="AT28" s="828"/>
      <c r="AU28" s="828" t="s">
        <v>485</v>
      </c>
      <c r="AV28" s="828"/>
      <c r="AW28" s="828"/>
      <c r="AX28" s="828"/>
      <c r="AY28" s="828"/>
      <c r="AZ28" s="829" t="s">
        <v>485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388</v>
      </c>
      <c r="C29" s="781"/>
      <c r="D29" s="781"/>
      <c r="E29" s="781"/>
      <c r="F29" s="781"/>
      <c r="G29" s="781"/>
      <c r="H29" s="781"/>
      <c r="I29" s="781"/>
      <c r="J29" s="781"/>
      <c r="K29" s="781"/>
      <c r="L29" s="781"/>
      <c r="M29" s="781"/>
      <c r="N29" s="781"/>
      <c r="O29" s="781"/>
      <c r="P29" s="782"/>
      <c r="Q29" s="783">
        <v>1959</v>
      </c>
      <c r="R29" s="784"/>
      <c r="S29" s="784"/>
      <c r="T29" s="784"/>
      <c r="U29" s="784"/>
      <c r="V29" s="784">
        <v>1784</v>
      </c>
      <c r="W29" s="784"/>
      <c r="X29" s="784"/>
      <c r="Y29" s="784"/>
      <c r="Z29" s="784"/>
      <c r="AA29" s="784">
        <v>175</v>
      </c>
      <c r="AB29" s="784"/>
      <c r="AC29" s="784"/>
      <c r="AD29" s="784"/>
      <c r="AE29" s="785"/>
      <c r="AF29" s="786">
        <v>175</v>
      </c>
      <c r="AG29" s="787"/>
      <c r="AH29" s="787"/>
      <c r="AI29" s="787"/>
      <c r="AJ29" s="788"/>
      <c r="AK29" s="834">
        <v>278</v>
      </c>
      <c r="AL29" s="830"/>
      <c r="AM29" s="830"/>
      <c r="AN29" s="830"/>
      <c r="AO29" s="830"/>
      <c r="AP29" s="830" t="s">
        <v>485</v>
      </c>
      <c r="AQ29" s="830"/>
      <c r="AR29" s="830"/>
      <c r="AS29" s="830"/>
      <c r="AT29" s="830"/>
      <c r="AU29" s="830" t="s">
        <v>485</v>
      </c>
      <c r="AV29" s="830"/>
      <c r="AW29" s="830"/>
      <c r="AX29" s="830"/>
      <c r="AY29" s="830"/>
      <c r="AZ29" s="831" t="s">
        <v>485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389</v>
      </c>
      <c r="C30" s="781"/>
      <c r="D30" s="781"/>
      <c r="E30" s="781"/>
      <c r="F30" s="781"/>
      <c r="G30" s="781"/>
      <c r="H30" s="781"/>
      <c r="I30" s="781"/>
      <c r="J30" s="781"/>
      <c r="K30" s="781"/>
      <c r="L30" s="781"/>
      <c r="M30" s="781"/>
      <c r="N30" s="781"/>
      <c r="O30" s="781"/>
      <c r="P30" s="782"/>
      <c r="Q30" s="783">
        <v>366</v>
      </c>
      <c r="R30" s="784"/>
      <c r="S30" s="784"/>
      <c r="T30" s="784"/>
      <c r="U30" s="784"/>
      <c r="V30" s="784">
        <v>354</v>
      </c>
      <c r="W30" s="784"/>
      <c r="X30" s="784"/>
      <c r="Y30" s="784"/>
      <c r="Z30" s="784"/>
      <c r="AA30" s="784">
        <v>12</v>
      </c>
      <c r="AB30" s="784"/>
      <c r="AC30" s="784"/>
      <c r="AD30" s="784"/>
      <c r="AE30" s="785"/>
      <c r="AF30" s="786">
        <v>12</v>
      </c>
      <c r="AG30" s="787"/>
      <c r="AH30" s="787"/>
      <c r="AI30" s="787"/>
      <c r="AJ30" s="788"/>
      <c r="AK30" s="834">
        <v>75</v>
      </c>
      <c r="AL30" s="830"/>
      <c r="AM30" s="830"/>
      <c r="AN30" s="830"/>
      <c r="AO30" s="830"/>
      <c r="AP30" s="830" t="s">
        <v>485</v>
      </c>
      <c r="AQ30" s="830"/>
      <c r="AR30" s="830"/>
      <c r="AS30" s="830"/>
      <c r="AT30" s="830"/>
      <c r="AU30" s="830" t="s">
        <v>485</v>
      </c>
      <c r="AV30" s="830"/>
      <c r="AW30" s="830"/>
      <c r="AX30" s="830"/>
      <c r="AY30" s="830"/>
      <c r="AZ30" s="831" t="s">
        <v>485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390</v>
      </c>
      <c r="C31" s="781"/>
      <c r="D31" s="781"/>
      <c r="E31" s="781"/>
      <c r="F31" s="781"/>
      <c r="G31" s="781"/>
      <c r="H31" s="781"/>
      <c r="I31" s="781"/>
      <c r="J31" s="781"/>
      <c r="K31" s="781"/>
      <c r="L31" s="781"/>
      <c r="M31" s="781"/>
      <c r="N31" s="781"/>
      <c r="O31" s="781"/>
      <c r="P31" s="782"/>
      <c r="Q31" s="783">
        <v>12</v>
      </c>
      <c r="R31" s="784"/>
      <c r="S31" s="784"/>
      <c r="T31" s="784"/>
      <c r="U31" s="784"/>
      <c r="V31" s="784">
        <v>11</v>
      </c>
      <c r="W31" s="784"/>
      <c r="X31" s="784"/>
      <c r="Y31" s="784"/>
      <c r="Z31" s="784"/>
      <c r="AA31" s="784">
        <v>1</v>
      </c>
      <c r="AB31" s="784"/>
      <c r="AC31" s="784"/>
      <c r="AD31" s="784"/>
      <c r="AE31" s="785"/>
      <c r="AF31" s="786">
        <v>1</v>
      </c>
      <c r="AG31" s="787"/>
      <c r="AH31" s="787"/>
      <c r="AI31" s="787"/>
      <c r="AJ31" s="788"/>
      <c r="AK31" s="834" t="s">
        <v>485</v>
      </c>
      <c r="AL31" s="830"/>
      <c r="AM31" s="830"/>
      <c r="AN31" s="830"/>
      <c r="AO31" s="830"/>
      <c r="AP31" s="830" t="s">
        <v>485</v>
      </c>
      <c r="AQ31" s="830"/>
      <c r="AR31" s="830"/>
      <c r="AS31" s="830"/>
      <c r="AT31" s="830"/>
      <c r="AU31" s="830" t="s">
        <v>485</v>
      </c>
      <c r="AV31" s="830"/>
      <c r="AW31" s="830"/>
      <c r="AX31" s="830"/>
      <c r="AY31" s="830"/>
      <c r="AZ31" s="831" t="s">
        <v>485</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391</v>
      </c>
      <c r="C32" s="781"/>
      <c r="D32" s="781"/>
      <c r="E32" s="781"/>
      <c r="F32" s="781"/>
      <c r="G32" s="781"/>
      <c r="H32" s="781"/>
      <c r="I32" s="781"/>
      <c r="J32" s="781"/>
      <c r="K32" s="781"/>
      <c r="L32" s="781"/>
      <c r="M32" s="781"/>
      <c r="N32" s="781"/>
      <c r="O32" s="781"/>
      <c r="P32" s="782"/>
      <c r="Q32" s="783">
        <v>423</v>
      </c>
      <c r="R32" s="784"/>
      <c r="S32" s="784"/>
      <c r="T32" s="784"/>
      <c r="U32" s="784"/>
      <c r="V32" s="784">
        <v>325</v>
      </c>
      <c r="W32" s="784"/>
      <c r="X32" s="784"/>
      <c r="Y32" s="784"/>
      <c r="Z32" s="784"/>
      <c r="AA32" s="784">
        <v>97</v>
      </c>
      <c r="AB32" s="784"/>
      <c r="AC32" s="784"/>
      <c r="AD32" s="784"/>
      <c r="AE32" s="785"/>
      <c r="AF32" s="786">
        <v>751</v>
      </c>
      <c r="AG32" s="787"/>
      <c r="AH32" s="787"/>
      <c r="AI32" s="787"/>
      <c r="AJ32" s="788"/>
      <c r="AK32" s="834">
        <v>1</v>
      </c>
      <c r="AL32" s="830"/>
      <c r="AM32" s="830"/>
      <c r="AN32" s="830"/>
      <c r="AO32" s="830"/>
      <c r="AP32" s="830">
        <v>1135</v>
      </c>
      <c r="AQ32" s="830"/>
      <c r="AR32" s="830"/>
      <c r="AS32" s="830"/>
      <c r="AT32" s="830"/>
      <c r="AU32" s="830">
        <v>0</v>
      </c>
      <c r="AV32" s="830"/>
      <c r="AW32" s="830"/>
      <c r="AX32" s="830"/>
      <c r="AY32" s="830"/>
      <c r="AZ32" s="831" t="s">
        <v>485</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393</v>
      </c>
      <c r="C33" s="781"/>
      <c r="D33" s="781"/>
      <c r="E33" s="781"/>
      <c r="F33" s="781"/>
      <c r="G33" s="781"/>
      <c r="H33" s="781"/>
      <c r="I33" s="781"/>
      <c r="J33" s="781"/>
      <c r="K33" s="781"/>
      <c r="L33" s="781"/>
      <c r="M33" s="781"/>
      <c r="N33" s="781"/>
      <c r="O33" s="781"/>
      <c r="P33" s="782"/>
      <c r="Q33" s="783">
        <v>230</v>
      </c>
      <c r="R33" s="784"/>
      <c r="S33" s="784"/>
      <c r="T33" s="784"/>
      <c r="U33" s="784"/>
      <c r="V33" s="784">
        <v>218</v>
      </c>
      <c r="W33" s="784"/>
      <c r="X33" s="784"/>
      <c r="Y33" s="784"/>
      <c r="Z33" s="784"/>
      <c r="AA33" s="784">
        <v>12</v>
      </c>
      <c r="AB33" s="784"/>
      <c r="AC33" s="784"/>
      <c r="AD33" s="784"/>
      <c r="AE33" s="785"/>
      <c r="AF33" s="786">
        <v>105</v>
      </c>
      <c r="AG33" s="787"/>
      <c r="AH33" s="787"/>
      <c r="AI33" s="787"/>
      <c r="AJ33" s="788"/>
      <c r="AK33" s="834">
        <v>143</v>
      </c>
      <c r="AL33" s="830"/>
      <c r="AM33" s="830"/>
      <c r="AN33" s="830"/>
      <c r="AO33" s="830"/>
      <c r="AP33" s="830">
        <v>2344</v>
      </c>
      <c r="AQ33" s="830"/>
      <c r="AR33" s="830"/>
      <c r="AS33" s="830"/>
      <c r="AT33" s="830"/>
      <c r="AU33" s="830">
        <v>2175</v>
      </c>
      <c r="AV33" s="830"/>
      <c r="AW33" s="830"/>
      <c r="AX33" s="830"/>
      <c r="AY33" s="830"/>
      <c r="AZ33" s="831" t="s">
        <v>485</v>
      </c>
      <c r="BA33" s="831"/>
      <c r="BB33" s="831"/>
      <c r="BC33" s="831"/>
      <c r="BD33" s="831"/>
      <c r="BE33" s="832" t="s">
        <v>392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375</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1226</v>
      </c>
      <c r="AG63" s="844"/>
      <c r="AH63" s="844"/>
      <c r="AI63" s="844"/>
      <c r="AJ63" s="845"/>
      <c r="AK63" s="846"/>
      <c r="AL63" s="841"/>
      <c r="AM63" s="841"/>
      <c r="AN63" s="841"/>
      <c r="AO63" s="841"/>
      <c r="AP63" s="844">
        <v>3479</v>
      </c>
      <c r="AQ63" s="844"/>
      <c r="AR63" s="844"/>
      <c r="AS63" s="844"/>
      <c r="AT63" s="844"/>
      <c r="AU63" s="844">
        <v>2175</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397</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4" t="s">
        <v>382</v>
      </c>
      <c r="AG66" s="815"/>
      <c r="AH66" s="815"/>
      <c r="AI66" s="815"/>
      <c r="AJ66" s="855"/>
      <c r="AK66" s="733" t="s">
        <v>383</v>
      </c>
      <c r="AL66" s="728"/>
      <c r="AM66" s="728"/>
      <c r="AN66" s="728"/>
      <c r="AO66" s="729"/>
      <c r="AP66" s="733" t="s">
        <v>384</v>
      </c>
      <c r="AQ66" s="734"/>
      <c r="AR66" s="734"/>
      <c r="AS66" s="734"/>
      <c r="AT66" s="735"/>
      <c r="AU66" s="733" t="s">
        <v>398</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544</v>
      </c>
      <c r="C68" s="870"/>
      <c r="D68" s="870"/>
      <c r="E68" s="870"/>
      <c r="F68" s="870"/>
      <c r="G68" s="870"/>
      <c r="H68" s="870"/>
      <c r="I68" s="870"/>
      <c r="J68" s="870"/>
      <c r="K68" s="870"/>
      <c r="L68" s="870"/>
      <c r="M68" s="870"/>
      <c r="N68" s="870"/>
      <c r="O68" s="870"/>
      <c r="P68" s="871"/>
      <c r="Q68" s="872">
        <v>2</v>
      </c>
      <c r="R68" s="866"/>
      <c r="S68" s="866"/>
      <c r="T68" s="866"/>
      <c r="U68" s="866"/>
      <c r="V68" s="866">
        <v>1</v>
      </c>
      <c r="W68" s="866"/>
      <c r="X68" s="866"/>
      <c r="Y68" s="866"/>
      <c r="Z68" s="866"/>
      <c r="AA68" s="866">
        <v>1</v>
      </c>
      <c r="AB68" s="866"/>
      <c r="AC68" s="866"/>
      <c r="AD68" s="866"/>
      <c r="AE68" s="866"/>
      <c r="AF68" s="866">
        <v>1</v>
      </c>
      <c r="AG68" s="866"/>
      <c r="AH68" s="866"/>
      <c r="AI68" s="866"/>
      <c r="AJ68" s="866"/>
      <c r="AK68" s="866" t="s">
        <v>485</v>
      </c>
      <c r="AL68" s="866"/>
      <c r="AM68" s="866"/>
      <c r="AN68" s="866"/>
      <c r="AO68" s="866"/>
      <c r="AP68" s="866" t="s">
        <v>485</v>
      </c>
      <c r="AQ68" s="866"/>
      <c r="AR68" s="866"/>
      <c r="AS68" s="866"/>
      <c r="AT68" s="866"/>
      <c r="AU68" s="866" t="s">
        <v>485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545</v>
      </c>
      <c r="C69" s="874"/>
      <c r="D69" s="874"/>
      <c r="E69" s="874"/>
      <c r="F69" s="874"/>
      <c r="G69" s="874"/>
      <c r="H69" s="874"/>
      <c r="I69" s="874"/>
      <c r="J69" s="874"/>
      <c r="K69" s="874"/>
      <c r="L69" s="874"/>
      <c r="M69" s="874"/>
      <c r="N69" s="874"/>
      <c r="O69" s="874"/>
      <c r="P69" s="875"/>
      <c r="Q69" s="876">
        <v>4557</v>
      </c>
      <c r="R69" s="830"/>
      <c r="S69" s="830"/>
      <c r="T69" s="830"/>
      <c r="U69" s="830"/>
      <c r="V69" s="830">
        <v>3585</v>
      </c>
      <c r="W69" s="830"/>
      <c r="X69" s="830"/>
      <c r="Y69" s="830"/>
      <c r="Z69" s="830"/>
      <c r="AA69" s="830">
        <v>972</v>
      </c>
      <c r="AB69" s="830"/>
      <c r="AC69" s="830"/>
      <c r="AD69" s="830"/>
      <c r="AE69" s="830"/>
      <c r="AF69" s="830">
        <v>972</v>
      </c>
      <c r="AG69" s="830"/>
      <c r="AH69" s="830"/>
      <c r="AI69" s="830"/>
      <c r="AJ69" s="830"/>
      <c r="AK69" s="830">
        <v>2</v>
      </c>
      <c r="AL69" s="830"/>
      <c r="AM69" s="830"/>
      <c r="AN69" s="830"/>
      <c r="AO69" s="830"/>
      <c r="AP69" s="830" t="s">
        <v>485</v>
      </c>
      <c r="AQ69" s="830"/>
      <c r="AR69" s="830"/>
      <c r="AS69" s="830"/>
      <c r="AT69" s="830"/>
      <c r="AU69" s="830" t="s">
        <v>485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546</v>
      </c>
      <c r="C70" s="874"/>
      <c r="D70" s="874"/>
      <c r="E70" s="874"/>
      <c r="F70" s="874"/>
      <c r="G70" s="874"/>
      <c r="H70" s="874"/>
      <c r="I70" s="874"/>
      <c r="J70" s="874"/>
      <c r="K70" s="874"/>
      <c r="L70" s="874"/>
      <c r="M70" s="874"/>
      <c r="N70" s="874"/>
      <c r="O70" s="874"/>
      <c r="P70" s="875"/>
      <c r="Q70" s="876">
        <v>101</v>
      </c>
      <c r="R70" s="830"/>
      <c r="S70" s="830"/>
      <c r="T70" s="830"/>
      <c r="U70" s="830"/>
      <c r="V70" s="830">
        <v>70</v>
      </c>
      <c r="W70" s="830"/>
      <c r="X70" s="830"/>
      <c r="Y70" s="830"/>
      <c r="Z70" s="830"/>
      <c r="AA70" s="830">
        <v>31</v>
      </c>
      <c r="AB70" s="830"/>
      <c r="AC70" s="830"/>
      <c r="AD70" s="830"/>
      <c r="AE70" s="830"/>
      <c r="AF70" s="830">
        <v>31</v>
      </c>
      <c r="AG70" s="830"/>
      <c r="AH70" s="830"/>
      <c r="AI70" s="830"/>
      <c r="AJ70" s="830"/>
      <c r="AK70" s="830" t="s">
        <v>485</v>
      </c>
      <c r="AL70" s="830"/>
      <c r="AM70" s="830"/>
      <c r="AN70" s="830"/>
      <c r="AO70" s="830"/>
      <c r="AP70" s="830" t="s">
        <v>485</v>
      </c>
      <c r="AQ70" s="830"/>
      <c r="AR70" s="830"/>
      <c r="AS70" s="830"/>
      <c r="AT70" s="830"/>
      <c r="AU70" s="830" t="s">
        <v>485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547</v>
      </c>
      <c r="C71" s="874"/>
      <c r="D71" s="874"/>
      <c r="E71" s="874"/>
      <c r="F71" s="874"/>
      <c r="G71" s="874"/>
      <c r="H71" s="874"/>
      <c r="I71" s="874"/>
      <c r="J71" s="874"/>
      <c r="K71" s="874"/>
      <c r="L71" s="874"/>
      <c r="M71" s="874"/>
      <c r="N71" s="874"/>
      <c r="O71" s="874"/>
      <c r="P71" s="875"/>
      <c r="Q71" s="876">
        <v>29</v>
      </c>
      <c r="R71" s="830"/>
      <c r="S71" s="830"/>
      <c r="T71" s="830"/>
      <c r="U71" s="830"/>
      <c r="V71" s="830">
        <v>24</v>
      </c>
      <c r="W71" s="830"/>
      <c r="X71" s="830"/>
      <c r="Y71" s="830"/>
      <c r="Z71" s="830"/>
      <c r="AA71" s="830">
        <v>5</v>
      </c>
      <c r="AB71" s="830"/>
      <c r="AC71" s="830"/>
      <c r="AD71" s="830"/>
      <c r="AE71" s="830"/>
      <c r="AF71" s="830">
        <v>5</v>
      </c>
      <c r="AG71" s="830"/>
      <c r="AH71" s="830"/>
      <c r="AI71" s="830"/>
      <c r="AJ71" s="830"/>
      <c r="AK71" s="830" t="s">
        <v>485</v>
      </c>
      <c r="AL71" s="830"/>
      <c r="AM71" s="830"/>
      <c r="AN71" s="830"/>
      <c r="AO71" s="830"/>
      <c r="AP71" s="830" t="s">
        <v>485</v>
      </c>
      <c r="AQ71" s="830"/>
      <c r="AR71" s="830"/>
      <c r="AS71" s="830"/>
      <c r="AT71" s="830"/>
      <c r="AU71" s="830" t="s">
        <v>485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548</v>
      </c>
      <c r="C72" s="874"/>
      <c r="D72" s="874"/>
      <c r="E72" s="874"/>
      <c r="F72" s="874"/>
      <c r="G72" s="874"/>
      <c r="H72" s="874"/>
      <c r="I72" s="874"/>
      <c r="J72" s="874"/>
      <c r="K72" s="874"/>
      <c r="L72" s="874"/>
      <c r="M72" s="874"/>
      <c r="N72" s="874"/>
      <c r="O72" s="874"/>
      <c r="P72" s="875"/>
      <c r="Q72" s="876">
        <v>1147</v>
      </c>
      <c r="R72" s="830"/>
      <c r="S72" s="830"/>
      <c r="T72" s="830"/>
      <c r="U72" s="830"/>
      <c r="V72" s="830">
        <v>1116</v>
      </c>
      <c r="W72" s="830"/>
      <c r="X72" s="830"/>
      <c r="Y72" s="830"/>
      <c r="Z72" s="830"/>
      <c r="AA72" s="830">
        <v>31</v>
      </c>
      <c r="AB72" s="830"/>
      <c r="AC72" s="830"/>
      <c r="AD72" s="830"/>
      <c r="AE72" s="830"/>
      <c r="AF72" s="830">
        <v>24</v>
      </c>
      <c r="AG72" s="830"/>
      <c r="AH72" s="830"/>
      <c r="AI72" s="830"/>
      <c r="AJ72" s="830"/>
      <c r="AK72" s="830" t="s">
        <v>485</v>
      </c>
      <c r="AL72" s="830"/>
      <c r="AM72" s="830"/>
      <c r="AN72" s="830"/>
      <c r="AO72" s="830"/>
      <c r="AP72" s="830">
        <v>675</v>
      </c>
      <c r="AQ72" s="830"/>
      <c r="AR72" s="830"/>
      <c r="AS72" s="830"/>
      <c r="AT72" s="830"/>
      <c r="AU72" s="830">
        <v>212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549</v>
      </c>
      <c r="C73" s="874"/>
      <c r="D73" s="874"/>
      <c r="E73" s="874"/>
      <c r="F73" s="874"/>
      <c r="G73" s="874"/>
      <c r="H73" s="874"/>
      <c r="I73" s="874"/>
      <c r="J73" s="874"/>
      <c r="K73" s="874"/>
      <c r="L73" s="874"/>
      <c r="M73" s="874"/>
      <c r="N73" s="874"/>
      <c r="O73" s="874"/>
      <c r="P73" s="875"/>
      <c r="Q73" s="876">
        <v>11706</v>
      </c>
      <c r="R73" s="830"/>
      <c r="S73" s="830"/>
      <c r="T73" s="830"/>
      <c r="U73" s="830"/>
      <c r="V73" s="830">
        <v>11704</v>
      </c>
      <c r="W73" s="830"/>
      <c r="X73" s="830"/>
      <c r="Y73" s="830"/>
      <c r="Z73" s="830"/>
      <c r="AA73" s="830">
        <v>2</v>
      </c>
      <c r="AB73" s="830"/>
      <c r="AC73" s="830"/>
      <c r="AD73" s="830"/>
      <c r="AE73" s="830"/>
      <c r="AF73" s="830">
        <v>2</v>
      </c>
      <c r="AG73" s="830"/>
      <c r="AH73" s="830"/>
      <c r="AI73" s="830"/>
      <c r="AJ73" s="830"/>
      <c r="AK73" s="830" t="s">
        <v>485</v>
      </c>
      <c r="AL73" s="830"/>
      <c r="AM73" s="830"/>
      <c r="AN73" s="830"/>
      <c r="AO73" s="830"/>
      <c r="AP73" s="830" t="s">
        <v>485</v>
      </c>
      <c r="AQ73" s="830"/>
      <c r="AR73" s="830"/>
      <c r="AS73" s="830"/>
      <c r="AT73" s="830"/>
      <c r="AU73" s="830" t="s">
        <v>485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550</v>
      </c>
      <c r="C74" s="874"/>
      <c r="D74" s="874"/>
      <c r="E74" s="874"/>
      <c r="F74" s="874"/>
      <c r="G74" s="874"/>
      <c r="H74" s="874"/>
      <c r="I74" s="874"/>
      <c r="J74" s="874"/>
      <c r="K74" s="874"/>
      <c r="L74" s="874"/>
      <c r="M74" s="874"/>
      <c r="N74" s="874"/>
      <c r="O74" s="874"/>
      <c r="P74" s="875"/>
      <c r="Q74" s="876">
        <v>80</v>
      </c>
      <c r="R74" s="830"/>
      <c r="S74" s="830"/>
      <c r="T74" s="830"/>
      <c r="U74" s="830"/>
      <c r="V74" s="830">
        <v>73</v>
      </c>
      <c r="W74" s="830"/>
      <c r="X74" s="830"/>
      <c r="Y74" s="830"/>
      <c r="Z74" s="830"/>
      <c r="AA74" s="830">
        <v>7</v>
      </c>
      <c r="AB74" s="830"/>
      <c r="AC74" s="830"/>
      <c r="AD74" s="830"/>
      <c r="AE74" s="830"/>
      <c r="AF74" s="830">
        <v>7</v>
      </c>
      <c r="AG74" s="830"/>
      <c r="AH74" s="830"/>
      <c r="AI74" s="830"/>
      <c r="AJ74" s="830"/>
      <c r="AK74" s="830">
        <v>20</v>
      </c>
      <c r="AL74" s="830"/>
      <c r="AM74" s="830"/>
      <c r="AN74" s="830"/>
      <c r="AO74" s="830"/>
      <c r="AP74" s="830" t="s">
        <v>485</v>
      </c>
      <c r="AQ74" s="830"/>
      <c r="AR74" s="830"/>
      <c r="AS74" s="830"/>
      <c r="AT74" s="830"/>
      <c r="AU74" s="830" t="s">
        <v>485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551</v>
      </c>
      <c r="C75" s="874"/>
      <c r="D75" s="874"/>
      <c r="E75" s="874"/>
      <c r="F75" s="874"/>
      <c r="G75" s="874"/>
      <c r="H75" s="874"/>
      <c r="I75" s="874"/>
      <c r="J75" s="874"/>
      <c r="K75" s="874"/>
      <c r="L75" s="874"/>
      <c r="M75" s="874"/>
      <c r="N75" s="874"/>
      <c r="O75" s="874"/>
      <c r="P75" s="875"/>
      <c r="Q75" s="877">
        <v>141377</v>
      </c>
      <c r="R75" s="878"/>
      <c r="S75" s="878"/>
      <c r="T75" s="878"/>
      <c r="U75" s="834"/>
      <c r="V75" s="879">
        <v>138807</v>
      </c>
      <c r="W75" s="878"/>
      <c r="X75" s="878"/>
      <c r="Y75" s="878"/>
      <c r="Z75" s="834"/>
      <c r="AA75" s="879">
        <v>2570</v>
      </c>
      <c r="AB75" s="878"/>
      <c r="AC75" s="878"/>
      <c r="AD75" s="878"/>
      <c r="AE75" s="834"/>
      <c r="AF75" s="879">
        <v>2570</v>
      </c>
      <c r="AG75" s="878"/>
      <c r="AH75" s="878"/>
      <c r="AI75" s="878"/>
      <c r="AJ75" s="834"/>
      <c r="AK75" s="879" t="s">
        <v>485</v>
      </c>
      <c r="AL75" s="878"/>
      <c r="AM75" s="878"/>
      <c r="AN75" s="878"/>
      <c r="AO75" s="834"/>
      <c r="AP75" s="879" t="s">
        <v>485</v>
      </c>
      <c r="AQ75" s="878"/>
      <c r="AR75" s="878"/>
      <c r="AS75" s="878"/>
      <c r="AT75" s="834"/>
      <c r="AU75" s="879" t="s">
        <v>485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375</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3612</v>
      </c>
      <c r="AG88" s="844"/>
      <c r="AH88" s="844"/>
      <c r="AI88" s="844"/>
      <c r="AJ88" s="844"/>
      <c r="AK88" s="841"/>
      <c r="AL88" s="841"/>
      <c r="AM88" s="841"/>
      <c r="AN88" s="841"/>
      <c r="AO88" s="841"/>
      <c r="AP88" s="844">
        <v>675</v>
      </c>
      <c r="AQ88" s="844"/>
      <c r="AR88" s="844"/>
      <c r="AS88" s="844"/>
      <c r="AT88" s="844"/>
      <c r="AU88" s="844">
        <v>212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293</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293</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293</v>
      </c>
      <c r="DR109" s="893"/>
      <c r="DS109" s="893"/>
      <c r="DT109" s="893"/>
      <c r="DU109" s="894"/>
      <c r="DV109" s="892" t="s">
        <v>410</v>
      </c>
      <c r="DW109" s="893"/>
      <c r="DX109" s="893"/>
      <c r="DY109" s="893"/>
      <c r="DZ109" s="895"/>
    </row>
    <row r="110" spans="1:131" s="230" customFormat="1" ht="26.25" customHeight="1" x14ac:dyDescent="0.2">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520623</v>
      </c>
      <c r="AB110" s="900"/>
      <c r="AC110" s="900"/>
      <c r="AD110" s="900"/>
      <c r="AE110" s="901"/>
      <c r="AF110" s="902">
        <v>564052</v>
      </c>
      <c r="AG110" s="900"/>
      <c r="AH110" s="900"/>
      <c r="AI110" s="900"/>
      <c r="AJ110" s="901"/>
      <c r="AK110" s="902">
        <v>604298</v>
      </c>
      <c r="AL110" s="900"/>
      <c r="AM110" s="900"/>
      <c r="AN110" s="900"/>
      <c r="AO110" s="901"/>
      <c r="AP110" s="903">
        <v>11.9</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6455100</v>
      </c>
      <c r="BR110" s="931"/>
      <c r="BS110" s="931"/>
      <c r="BT110" s="931"/>
      <c r="BU110" s="931"/>
      <c r="BV110" s="931">
        <v>6490014</v>
      </c>
      <c r="BW110" s="931"/>
      <c r="BX110" s="931"/>
      <c r="BY110" s="931"/>
      <c r="BZ110" s="931"/>
      <c r="CA110" s="931">
        <v>6474598</v>
      </c>
      <c r="CB110" s="931"/>
      <c r="CC110" s="931"/>
      <c r="CD110" s="931"/>
      <c r="CE110" s="931"/>
      <c r="CF110" s="944">
        <v>127.5</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2">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2">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2178661</v>
      </c>
      <c r="BR112" s="926"/>
      <c r="BS112" s="926"/>
      <c r="BT112" s="926"/>
      <c r="BU112" s="926"/>
      <c r="BV112" s="926">
        <v>2207528</v>
      </c>
      <c r="BW112" s="926"/>
      <c r="BX112" s="926"/>
      <c r="BY112" s="926"/>
      <c r="BZ112" s="926"/>
      <c r="CA112" s="926">
        <v>2175024</v>
      </c>
      <c r="CB112" s="926"/>
      <c r="CC112" s="926"/>
      <c r="CD112" s="926"/>
      <c r="CE112" s="926"/>
      <c r="CF112" s="920">
        <v>42.8</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2">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113239</v>
      </c>
      <c r="AB113" s="938"/>
      <c r="AC113" s="938"/>
      <c r="AD113" s="938"/>
      <c r="AE113" s="939"/>
      <c r="AF113" s="940">
        <v>109923</v>
      </c>
      <c r="AG113" s="938"/>
      <c r="AH113" s="938"/>
      <c r="AI113" s="938"/>
      <c r="AJ113" s="939"/>
      <c r="AK113" s="940">
        <v>114048</v>
      </c>
      <c r="AL113" s="938"/>
      <c r="AM113" s="938"/>
      <c r="AN113" s="938"/>
      <c r="AO113" s="939"/>
      <c r="AP113" s="941">
        <v>2.2000000000000002</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285286</v>
      </c>
      <c r="BR113" s="926"/>
      <c r="BS113" s="926"/>
      <c r="BT113" s="926"/>
      <c r="BU113" s="926"/>
      <c r="BV113" s="926">
        <v>243348</v>
      </c>
      <c r="BW113" s="926"/>
      <c r="BX113" s="926"/>
      <c r="BY113" s="926"/>
      <c r="BZ113" s="926"/>
      <c r="CA113" s="926">
        <v>211575</v>
      </c>
      <c r="CB113" s="926"/>
      <c r="CC113" s="926"/>
      <c r="CD113" s="926"/>
      <c r="CE113" s="926"/>
      <c r="CF113" s="920">
        <v>4.2</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2">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42911</v>
      </c>
      <c r="AB114" s="959"/>
      <c r="AC114" s="959"/>
      <c r="AD114" s="959"/>
      <c r="AE114" s="960"/>
      <c r="AF114" s="961">
        <v>45918</v>
      </c>
      <c r="AG114" s="959"/>
      <c r="AH114" s="959"/>
      <c r="AI114" s="959"/>
      <c r="AJ114" s="960"/>
      <c r="AK114" s="961">
        <v>46991</v>
      </c>
      <c r="AL114" s="959"/>
      <c r="AM114" s="959"/>
      <c r="AN114" s="959"/>
      <c r="AO114" s="960"/>
      <c r="AP114" s="962">
        <v>0.9</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459456</v>
      </c>
      <c r="BR114" s="926"/>
      <c r="BS114" s="926"/>
      <c r="BT114" s="926"/>
      <c r="BU114" s="926"/>
      <c r="BV114" s="926">
        <v>430261</v>
      </c>
      <c r="BW114" s="926"/>
      <c r="BX114" s="926"/>
      <c r="BY114" s="926"/>
      <c r="BZ114" s="926"/>
      <c r="CA114" s="926">
        <v>404818</v>
      </c>
      <c r="CB114" s="926"/>
      <c r="CC114" s="926"/>
      <c r="CD114" s="926"/>
      <c r="CE114" s="926"/>
      <c r="CF114" s="920">
        <v>8</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2">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2">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2">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676773</v>
      </c>
      <c r="AB117" s="979"/>
      <c r="AC117" s="979"/>
      <c r="AD117" s="979"/>
      <c r="AE117" s="980"/>
      <c r="AF117" s="981">
        <v>719893</v>
      </c>
      <c r="AG117" s="979"/>
      <c r="AH117" s="979"/>
      <c r="AI117" s="979"/>
      <c r="AJ117" s="980"/>
      <c r="AK117" s="981">
        <v>765337</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2">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293</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2">
      <c r="A119" s="1057"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440</v>
      </c>
      <c r="BP119" s="1005"/>
      <c r="BQ119" s="999">
        <v>9378503</v>
      </c>
      <c r="BR119" s="1000"/>
      <c r="BS119" s="1000"/>
      <c r="BT119" s="1000"/>
      <c r="BU119" s="1000"/>
      <c r="BV119" s="1000">
        <v>9371151</v>
      </c>
      <c r="BW119" s="1000"/>
      <c r="BX119" s="1000"/>
      <c r="BY119" s="1000"/>
      <c r="BZ119" s="1000"/>
      <c r="CA119" s="1000">
        <v>9266015</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2">
      <c r="A120" s="1058"/>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5594351</v>
      </c>
      <c r="BR120" s="931"/>
      <c r="BS120" s="931"/>
      <c r="BT120" s="931"/>
      <c r="BU120" s="931"/>
      <c r="BV120" s="931">
        <v>5727022</v>
      </c>
      <c r="BW120" s="931"/>
      <c r="BX120" s="931"/>
      <c r="BY120" s="931"/>
      <c r="BZ120" s="931"/>
      <c r="CA120" s="931">
        <v>6000383</v>
      </c>
      <c r="CB120" s="931"/>
      <c r="CC120" s="931"/>
      <c r="CD120" s="931"/>
      <c r="CE120" s="931"/>
      <c r="CF120" s="944">
        <v>118.2</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2178661</v>
      </c>
      <c r="DH120" s="931"/>
      <c r="DI120" s="931"/>
      <c r="DJ120" s="931"/>
      <c r="DK120" s="931"/>
      <c r="DL120" s="931">
        <v>2207528</v>
      </c>
      <c r="DM120" s="931"/>
      <c r="DN120" s="931"/>
      <c r="DO120" s="931"/>
      <c r="DP120" s="931"/>
      <c r="DQ120" s="931">
        <v>2175024</v>
      </c>
      <c r="DR120" s="931"/>
      <c r="DS120" s="931"/>
      <c r="DT120" s="931"/>
      <c r="DU120" s="931"/>
      <c r="DV120" s="932">
        <v>42.8</v>
      </c>
      <c r="DW120" s="932"/>
      <c r="DX120" s="932"/>
      <c r="DY120" s="932"/>
      <c r="DZ120" s="933"/>
    </row>
    <row r="121" spans="1:130" s="230" customFormat="1" ht="26.25" customHeight="1" x14ac:dyDescent="0.2">
      <c r="A121" s="1058"/>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261324</v>
      </c>
      <c r="BR121" s="926"/>
      <c r="BS121" s="926"/>
      <c r="BT121" s="926"/>
      <c r="BU121" s="926"/>
      <c r="BV121" s="926">
        <v>250915</v>
      </c>
      <c r="BW121" s="926"/>
      <c r="BX121" s="926"/>
      <c r="BY121" s="926"/>
      <c r="BZ121" s="926"/>
      <c r="CA121" s="926">
        <v>234051</v>
      </c>
      <c r="CB121" s="926"/>
      <c r="CC121" s="926"/>
      <c r="CD121" s="926"/>
      <c r="CE121" s="926"/>
      <c r="CF121" s="920">
        <v>4.5999999999999996</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t="s">
        <v>121</v>
      </c>
      <c r="DH121" s="926"/>
      <c r="DI121" s="926"/>
      <c r="DJ121" s="926"/>
      <c r="DK121" s="926"/>
      <c r="DL121" s="926" t="s">
        <v>121</v>
      </c>
      <c r="DM121" s="926"/>
      <c r="DN121" s="926"/>
      <c r="DO121" s="926"/>
      <c r="DP121" s="926"/>
      <c r="DQ121" s="926" t="s">
        <v>121</v>
      </c>
      <c r="DR121" s="926"/>
      <c r="DS121" s="926"/>
      <c r="DT121" s="926"/>
      <c r="DU121" s="926"/>
      <c r="DV121" s="927" t="s">
        <v>121</v>
      </c>
      <c r="DW121" s="927"/>
      <c r="DX121" s="927"/>
      <c r="DY121" s="927"/>
      <c r="DZ121" s="928"/>
    </row>
    <row r="122" spans="1:130" s="230" customFormat="1" ht="26.25" customHeight="1" x14ac:dyDescent="0.2">
      <c r="A122" s="1058"/>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5607510</v>
      </c>
      <c r="BR122" s="1000"/>
      <c r="BS122" s="1000"/>
      <c r="BT122" s="1000"/>
      <c r="BU122" s="1000"/>
      <c r="BV122" s="1000">
        <v>5503176</v>
      </c>
      <c r="BW122" s="1000"/>
      <c r="BX122" s="1000"/>
      <c r="BY122" s="1000"/>
      <c r="BZ122" s="1000"/>
      <c r="CA122" s="1000">
        <v>5562664</v>
      </c>
      <c r="CB122" s="1000"/>
      <c r="CC122" s="1000"/>
      <c r="CD122" s="1000"/>
      <c r="CE122" s="1000"/>
      <c r="CF122" s="1017">
        <v>109.6</v>
      </c>
      <c r="CG122" s="1018"/>
      <c r="CH122" s="1018"/>
      <c r="CI122" s="1018"/>
      <c r="CJ122" s="1018"/>
      <c r="CK122" s="1009"/>
      <c r="CL122" s="1010"/>
      <c r="CM122" s="1010"/>
      <c r="CN122" s="1010"/>
      <c r="CO122" s="1011"/>
      <c r="CP122" s="1019" t="s">
        <v>388</v>
      </c>
      <c r="CQ122" s="1020"/>
      <c r="CR122" s="1020"/>
      <c r="CS122" s="1020"/>
      <c r="CT122" s="1020"/>
      <c r="CU122" s="1020"/>
      <c r="CV122" s="1020"/>
      <c r="CW122" s="1020"/>
      <c r="CX122" s="1020"/>
      <c r="CY122" s="1020"/>
      <c r="CZ122" s="1020"/>
      <c r="DA122" s="1020"/>
      <c r="DB122" s="1020"/>
      <c r="DC122" s="1020"/>
      <c r="DD122" s="1020"/>
      <c r="DE122" s="1020"/>
      <c r="DF122" s="1021"/>
      <c r="DG122" s="925" t="s">
        <v>121</v>
      </c>
      <c r="DH122" s="926"/>
      <c r="DI122" s="926"/>
      <c r="DJ122" s="926"/>
      <c r="DK122" s="926"/>
      <c r="DL122" s="926" t="s">
        <v>121</v>
      </c>
      <c r="DM122" s="926"/>
      <c r="DN122" s="926"/>
      <c r="DO122" s="926"/>
      <c r="DP122" s="926"/>
      <c r="DQ122" s="926" t="s">
        <v>121</v>
      </c>
      <c r="DR122" s="926"/>
      <c r="DS122" s="926"/>
      <c r="DT122" s="926"/>
      <c r="DU122" s="926"/>
      <c r="DV122" s="927" t="s">
        <v>121</v>
      </c>
      <c r="DW122" s="927"/>
      <c r="DX122" s="927"/>
      <c r="DY122" s="927"/>
      <c r="DZ122" s="928"/>
    </row>
    <row r="123" spans="1:130" s="230" customFormat="1" ht="26.25" customHeight="1" x14ac:dyDescent="0.2">
      <c r="A123" s="1058"/>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448</v>
      </c>
      <c r="BP123" s="1005"/>
      <c r="BQ123" s="1064">
        <v>11463185</v>
      </c>
      <c r="BR123" s="1031"/>
      <c r="BS123" s="1031"/>
      <c r="BT123" s="1031"/>
      <c r="BU123" s="1031"/>
      <c r="BV123" s="1031">
        <v>11481113</v>
      </c>
      <c r="BW123" s="1031"/>
      <c r="BX123" s="1031"/>
      <c r="BY123" s="1031"/>
      <c r="BZ123" s="1031"/>
      <c r="CA123" s="1031">
        <v>11797098</v>
      </c>
      <c r="CB123" s="1031"/>
      <c r="CC123" s="1031"/>
      <c r="CD123" s="1031"/>
      <c r="CE123" s="1031"/>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5">
      <c r="A124" s="1058"/>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60" t="s">
        <v>449</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2">
      <c r="A125" s="1058"/>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5">
      <c r="A126" s="1058"/>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2">
      <c r="A127" s="1059"/>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2" t="s">
        <v>455</v>
      </c>
      <c r="AY127" s="1033"/>
      <c r="AZ127" s="1033"/>
      <c r="BA127" s="1033"/>
      <c r="BB127" s="1033"/>
      <c r="BC127" s="1033"/>
      <c r="BD127" s="1033"/>
      <c r="BE127" s="1034"/>
      <c r="BF127" s="1035" t="s">
        <v>456</v>
      </c>
      <c r="BG127" s="1033"/>
      <c r="BH127" s="1033"/>
      <c r="BI127" s="1033"/>
      <c r="BJ127" s="1033"/>
      <c r="BK127" s="1033"/>
      <c r="BL127" s="1034"/>
      <c r="BM127" s="1035" t="s">
        <v>457</v>
      </c>
      <c r="BN127" s="1033"/>
      <c r="BO127" s="1033"/>
      <c r="BP127" s="1033"/>
      <c r="BQ127" s="1033"/>
      <c r="BR127" s="1033"/>
      <c r="BS127" s="1034"/>
      <c r="BT127" s="1035" t="s">
        <v>458</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5">
      <c r="A128" s="1042" t="s">
        <v>460</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461</v>
      </c>
      <c r="X128" s="1044"/>
      <c r="Y128" s="1044"/>
      <c r="Z128" s="1045"/>
      <c r="AA128" s="1046">
        <v>78</v>
      </c>
      <c r="AB128" s="1047"/>
      <c r="AC128" s="1047"/>
      <c r="AD128" s="1047"/>
      <c r="AE128" s="1048"/>
      <c r="AF128" s="1049">
        <v>8</v>
      </c>
      <c r="AG128" s="1047"/>
      <c r="AH128" s="1047"/>
      <c r="AI128" s="1047"/>
      <c r="AJ128" s="1048"/>
      <c r="AK128" s="1049">
        <v>5</v>
      </c>
      <c r="AL128" s="1047"/>
      <c r="AM128" s="1047"/>
      <c r="AN128" s="1047"/>
      <c r="AO128" s="1048"/>
      <c r="AP128" s="1050"/>
      <c r="AQ128" s="1051"/>
      <c r="AR128" s="1051"/>
      <c r="AS128" s="1051"/>
      <c r="AT128" s="1052"/>
      <c r="AU128" s="232"/>
      <c r="AV128" s="232"/>
      <c r="AW128" s="232"/>
      <c r="AX128" s="896" t="s">
        <v>462</v>
      </c>
      <c r="AY128" s="897"/>
      <c r="AZ128" s="897"/>
      <c r="BA128" s="897"/>
      <c r="BB128" s="897"/>
      <c r="BC128" s="897"/>
      <c r="BD128" s="897"/>
      <c r="BE128" s="898"/>
      <c r="BF128" s="1053" t="s">
        <v>121</v>
      </c>
      <c r="BG128" s="1054"/>
      <c r="BH128" s="1054"/>
      <c r="BI128" s="1054"/>
      <c r="BJ128" s="1054"/>
      <c r="BK128" s="1054"/>
      <c r="BL128" s="1055"/>
      <c r="BM128" s="1053">
        <v>14.69</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463</v>
      </c>
      <c r="CQ128" s="726"/>
      <c r="CR128" s="726"/>
      <c r="CS128" s="726"/>
      <c r="CT128" s="726"/>
      <c r="CU128" s="726"/>
      <c r="CV128" s="726"/>
      <c r="CW128" s="726"/>
      <c r="CX128" s="726"/>
      <c r="CY128" s="726"/>
      <c r="CZ128" s="726"/>
      <c r="DA128" s="726"/>
      <c r="DB128" s="726"/>
      <c r="DC128" s="726"/>
      <c r="DD128" s="726"/>
      <c r="DE128" s="726"/>
      <c r="DF128" s="1037"/>
      <c r="DG128" s="1038" t="s">
        <v>121</v>
      </c>
      <c r="DH128" s="1039"/>
      <c r="DI128" s="1039"/>
      <c r="DJ128" s="1039"/>
      <c r="DK128" s="1039"/>
      <c r="DL128" s="1039" t="s">
        <v>121</v>
      </c>
      <c r="DM128" s="1039"/>
      <c r="DN128" s="1039"/>
      <c r="DO128" s="1039"/>
      <c r="DP128" s="1039"/>
      <c r="DQ128" s="1039" t="s">
        <v>121</v>
      </c>
      <c r="DR128" s="1039"/>
      <c r="DS128" s="1039"/>
      <c r="DT128" s="1039"/>
      <c r="DU128" s="1039"/>
      <c r="DV128" s="1040" t="s">
        <v>121</v>
      </c>
      <c r="DW128" s="1040"/>
      <c r="DX128" s="1040"/>
      <c r="DY128" s="1040"/>
      <c r="DZ128" s="1041"/>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5396908</v>
      </c>
      <c r="AB129" s="959"/>
      <c r="AC129" s="959"/>
      <c r="AD129" s="959"/>
      <c r="AE129" s="960"/>
      <c r="AF129" s="961">
        <v>5269625</v>
      </c>
      <c r="AG129" s="959"/>
      <c r="AH129" s="959"/>
      <c r="AI129" s="959"/>
      <c r="AJ129" s="960"/>
      <c r="AK129" s="961">
        <v>5513878</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121</v>
      </c>
      <c r="BG129" s="1067"/>
      <c r="BH129" s="1067"/>
      <c r="BI129" s="1067"/>
      <c r="BJ129" s="1067"/>
      <c r="BK129" s="1067"/>
      <c r="BL129" s="1068"/>
      <c r="BM129" s="1066">
        <v>19.690000000000001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432823</v>
      </c>
      <c r="AB130" s="959"/>
      <c r="AC130" s="959"/>
      <c r="AD130" s="959"/>
      <c r="AE130" s="960"/>
      <c r="AF130" s="961">
        <v>431142</v>
      </c>
      <c r="AG130" s="959"/>
      <c r="AH130" s="959"/>
      <c r="AI130" s="959"/>
      <c r="AJ130" s="960"/>
      <c r="AK130" s="961">
        <v>436839</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5.7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4964085</v>
      </c>
      <c r="AB131" s="986"/>
      <c r="AC131" s="986"/>
      <c r="AD131" s="986"/>
      <c r="AE131" s="987"/>
      <c r="AF131" s="985">
        <v>4838483</v>
      </c>
      <c r="AG131" s="986"/>
      <c r="AH131" s="986"/>
      <c r="AI131" s="986"/>
      <c r="AJ131" s="987"/>
      <c r="AK131" s="985">
        <v>5077039</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7"/>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4.9127281260000002</v>
      </c>
      <c r="AB132" s="1097"/>
      <c r="AC132" s="1097"/>
      <c r="AD132" s="1097"/>
      <c r="AE132" s="1098"/>
      <c r="AF132" s="1099">
        <v>5.9676348969999999</v>
      </c>
      <c r="AG132" s="1097"/>
      <c r="AH132" s="1097"/>
      <c r="AI132" s="1097"/>
      <c r="AJ132" s="1098"/>
      <c r="AK132" s="1099">
        <v>6.4701689309999999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5</v>
      </c>
      <c r="AB133" s="1080"/>
      <c r="AC133" s="1080"/>
      <c r="AD133" s="1080"/>
      <c r="AE133" s="1081"/>
      <c r="AF133" s="1079">
        <v>5.3</v>
      </c>
      <c r="AG133" s="1080"/>
      <c r="AH133" s="1080"/>
      <c r="AI133" s="1080"/>
      <c r="AJ133" s="1081"/>
      <c r="AK133" s="1079">
        <v>5.7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BkQhI7yvUVpgdvjc/q7OSf9+IjhBY1/5MN9oWzgiA0XaffVOcwbVuwS4DDwngT9HRpIunuuL9GU+fk6E4FcDg==" saltValue="T3WClzIMHJUHGgye6xn9X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9C7A-3BA2-424A-BB66-7269E9CAEEA9}">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SQFNCH1eLz6TB8Fsq5apia3OVRk7fcA+dwpuIzdxg7ZthGj/8plUngf2w3pjqRpfHCQVlSgR+wHpl0LQZdC0A==" saltValue="E0kSUjxIcC+o3AYMpVquU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33ADE-7DB6-4834-A29F-FF4C6AF1442D}">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X/mWoOnYnVgJkKXhSpmQw7ImJuOfqt4BlxGeSTiN/wvVJrrZ5w8ipGUrV4pa1OtrFP6HcKwaSACOWFndSexQQ==" saltValue="h8ZZEe8UnGw530gez+RE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1460996</v>
      </c>
      <c r="AP9" s="281">
        <v>61697</v>
      </c>
      <c r="AQ9" s="282">
        <v>67248</v>
      </c>
      <c r="AR9" s="283">
        <v>-8.3000000000000007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221904</v>
      </c>
      <c r="AP10" s="284">
        <v>9371</v>
      </c>
      <c r="AQ10" s="285">
        <v>9038</v>
      </c>
      <c r="AR10" s="286">
        <v>3.7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t="s">
        <v>485</v>
      </c>
      <c r="AP11" s="284" t="s">
        <v>485</v>
      </c>
      <c r="AQ11" s="285">
        <v>320</v>
      </c>
      <c r="AR11" s="286" t="s">
        <v>485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485</v>
      </c>
      <c r="AP12" s="284" t="s">
        <v>485</v>
      </c>
      <c r="AQ12" s="285">
        <v>22</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13972</v>
      </c>
      <c r="AP13" s="284">
        <v>590</v>
      </c>
      <c r="AQ13" s="285">
        <v>2764</v>
      </c>
      <c r="AR13" s="286">
        <v>-78.7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12902</v>
      </c>
      <c r="AP14" s="284">
        <v>545</v>
      </c>
      <c r="AQ14" s="285">
        <v>1165</v>
      </c>
      <c r="AR14" s="286">
        <v>-53.2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-100341</v>
      </c>
      <c r="AP15" s="284">
        <v>-4237</v>
      </c>
      <c r="AQ15" s="285">
        <v>-3941</v>
      </c>
      <c r="AR15" s="286">
        <v>7.5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1609433</v>
      </c>
      <c r="AP16" s="284">
        <v>67966</v>
      </c>
      <c r="AQ16" s="285">
        <v>76616</v>
      </c>
      <c r="AR16" s="286">
        <v>-11.3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6.29</v>
      </c>
      <c r="AP21" s="298">
        <v>6.73</v>
      </c>
      <c r="AQ21" s="299">
        <v>-0.44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94.7</v>
      </c>
      <c r="AP22" s="303">
        <v>96.9</v>
      </c>
      <c r="AQ22" s="304">
        <v>-2.2000000000000002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604298</v>
      </c>
      <c r="AP32" s="312">
        <v>25519</v>
      </c>
      <c r="AQ32" s="313">
        <v>33390</v>
      </c>
      <c r="AR32" s="314">
        <v>-23.6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485</v>
      </c>
      <c r="AP34" s="312" t="s">
        <v>485</v>
      </c>
      <c r="AQ34" s="313" t="s">
        <v>485</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114048</v>
      </c>
      <c r="AP35" s="312">
        <v>4816</v>
      </c>
      <c r="AQ35" s="313">
        <v>8851</v>
      </c>
      <c r="AR35" s="314">
        <v>-45.6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46991</v>
      </c>
      <c r="AP36" s="312">
        <v>1984</v>
      </c>
      <c r="AQ36" s="313">
        <v>2033</v>
      </c>
      <c r="AR36" s="314">
        <v>-2.4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485</v>
      </c>
      <c r="AP37" s="312" t="s">
        <v>485</v>
      </c>
      <c r="AQ37" s="313">
        <v>640</v>
      </c>
      <c r="AR37" s="314" t="s">
        <v>485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485</v>
      </c>
      <c r="AP38" s="315" t="s">
        <v>485</v>
      </c>
      <c r="AQ38" s="316">
        <v>1</v>
      </c>
      <c r="AR38" s="304" t="s">
        <v>485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-5</v>
      </c>
      <c r="AP39" s="312">
        <v>0</v>
      </c>
      <c r="AQ39" s="313">
        <v>-3025</v>
      </c>
      <c r="AR39" s="314">
        <v>-100</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-436839</v>
      </c>
      <c r="AP40" s="312">
        <v>-18448</v>
      </c>
      <c r="AQ40" s="313">
        <v>-26876</v>
      </c>
      <c r="AR40" s="314">
        <v>-31.4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328493</v>
      </c>
      <c r="AP41" s="312">
        <v>13872</v>
      </c>
      <c r="AQ41" s="313">
        <v>15015</v>
      </c>
      <c r="AR41" s="314">
        <v>-7.6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672869</v>
      </c>
      <c r="AN51" s="334">
        <v>28969</v>
      </c>
      <c r="AO51" s="335">
        <v>29.4</v>
      </c>
      <c r="AP51" s="336">
        <v>51264</v>
      </c>
      <c r="AQ51" s="337">
        <v>8.1999999999999993</v>
      </c>
      <c r="AR51" s="338">
        <v>21.2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450658</v>
      </c>
      <c r="AN52" s="342">
        <v>19402</v>
      </c>
      <c r="AO52" s="343">
        <v>61.7</v>
      </c>
      <c r="AP52" s="344">
        <v>26040</v>
      </c>
      <c r="AQ52" s="345">
        <v>4.5</v>
      </c>
      <c r="AR52" s="346">
        <v>57.2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1621802</v>
      </c>
      <c r="AN53" s="334">
        <v>69662</v>
      </c>
      <c r="AO53" s="335">
        <v>140.5</v>
      </c>
      <c r="AP53" s="336">
        <v>52068</v>
      </c>
      <c r="AQ53" s="337">
        <v>1.6</v>
      </c>
      <c r="AR53" s="338">
        <v>138.9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1312689</v>
      </c>
      <c r="AN54" s="342">
        <v>56385</v>
      </c>
      <c r="AO54" s="343">
        <v>190.6</v>
      </c>
      <c r="AP54" s="344">
        <v>26936</v>
      </c>
      <c r="AQ54" s="345">
        <v>3.4</v>
      </c>
      <c r="AR54" s="346">
        <v>187.2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776566</v>
      </c>
      <c r="AN55" s="334">
        <v>33120</v>
      </c>
      <c r="AO55" s="335">
        <v>-52.5</v>
      </c>
      <c r="AP55" s="336">
        <v>47161</v>
      </c>
      <c r="AQ55" s="337">
        <v>-9.4</v>
      </c>
      <c r="AR55" s="338">
        <v>-43.1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636787</v>
      </c>
      <c r="AN56" s="342">
        <v>27159</v>
      </c>
      <c r="AO56" s="343">
        <v>-51.8</v>
      </c>
      <c r="AP56" s="344">
        <v>24595</v>
      </c>
      <c r="AQ56" s="345">
        <v>-8.6999999999999993</v>
      </c>
      <c r="AR56" s="346">
        <v>-43.1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534989</v>
      </c>
      <c r="AN57" s="334">
        <v>22694</v>
      </c>
      <c r="AO57" s="335">
        <v>-31.5</v>
      </c>
      <c r="AP57" s="336">
        <v>43423</v>
      </c>
      <c r="AQ57" s="337">
        <v>-7.9</v>
      </c>
      <c r="AR57" s="338">
        <v>-23.6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464121</v>
      </c>
      <c r="AN58" s="342">
        <v>19688</v>
      </c>
      <c r="AO58" s="343">
        <v>-27.5</v>
      </c>
      <c r="AP58" s="344">
        <v>22207</v>
      </c>
      <c r="AQ58" s="345">
        <v>-9.6999999999999993</v>
      </c>
      <c r="AR58" s="346">
        <v>-17.8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578012</v>
      </c>
      <c r="AN59" s="334">
        <v>24409</v>
      </c>
      <c r="AO59" s="335">
        <v>7.6</v>
      </c>
      <c r="AP59" s="336">
        <v>45265</v>
      </c>
      <c r="AQ59" s="337">
        <v>4.2</v>
      </c>
      <c r="AR59" s="338">
        <v>3.4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506516</v>
      </c>
      <c r="AN60" s="342">
        <v>21390</v>
      </c>
      <c r="AO60" s="343">
        <v>8.6</v>
      </c>
      <c r="AP60" s="344">
        <v>22600</v>
      </c>
      <c r="AQ60" s="345">
        <v>1.8</v>
      </c>
      <c r="AR60" s="346">
        <v>6.8</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836848</v>
      </c>
      <c r="AN61" s="349">
        <v>35771</v>
      </c>
      <c r="AO61" s="350">
        <v>18.7</v>
      </c>
      <c r="AP61" s="351">
        <v>47836</v>
      </c>
      <c r="AQ61" s="352">
        <v>-0.7</v>
      </c>
      <c r="AR61" s="338">
        <v>19.399999999999999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674154</v>
      </c>
      <c r="AN62" s="342">
        <v>28805</v>
      </c>
      <c r="AO62" s="343">
        <v>36.299999999999997</v>
      </c>
      <c r="AP62" s="344">
        <v>24476</v>
      </c>
      <c r="AQ62" s="345">
        <v>-1.7</v>
      </c>
      <c r="AR62" s="346">
        <v>38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QkY7W29qm34s4gD5KajUXBAsVyohE2t9O0rL378NYnHAMMJuWMZkvT6q4F17J9LdEbVPrGTYVeWEazFSACmciA==" saltValue="VELJYRcYiKXYNe24Kzlr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2355F-F40B-431D-AD51-B908771ABE06}">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J5XLSPdW26boZmjgAiMh3UscEKOuGgnSLcAhlg79eW/qyAEsEKE/tIEIpOzGcC2pTAzcAjYZxlTb5pvqBuVJfA==" saltValue="ye+y+qOpG4mBbz8jvj5r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D14DE-5622-4E6F-B80E-A76A66BB1ECE}">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SnESisRouwRMPr7y9G2Og7xQzxELKxeIsGh9etq2v5IsLCk0wABvq7lBZyemT/JdbtQ/aHE+UsHYbB3ugCCzEg==" saltValue="MpKzNGbMwOBTtLLA8hBD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09D78-B408-4140-9B83-9AF7F1D428CA}">
  <sheetPr>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58.83</v>
      </c>
      <c r="G47" s="12">
        <v>57.7</v>
      </c>
      <c r="H47" s="12">
        <v>58.55</v>
      </c>
      <c r="I47" s="12">
        <v>63.84</v>
      </c>
      <c r="J47" s="13">
        <v>64.95</v>
      </c>
    </row>
    <row r="48" spans="2:10" ht="57.75" customHeight="1" x14ac:dyDescent="0.2">
      <c r="B48" s="14"/>
      <c r="C48" s="1141" t="s">
        <v>4</v>
      </c>
      <c r="D48" s="1141"/>
      <c r="E48" s="1142"/>
      <c r="F48" s="15">
        <v>4.82</v>
      </c>
      <c r="G48" s="16">
        <v>3.43</v>
      </c>
      <c r="H48" s="16">
        <v>9.43</v>
      </c>
      <c r="I48" s="16">
        <v>8.23</v>
      </c>
      <c r="J48" s="17">
        <v>2.84</v>
      </c>
    </row>
    <row r="49" spans="2:10" ht="57.75" customHeight="1" thickBot="1" x14ac:dyDescent="0.25">
      <c r="B49" s="18"/>
      <c r="C49" s="1143" t="s">
        <v>5</v>
      </c>
      <c r="D49" s="1143"/>
      <c r="E49" s="1144"/>
      <c r="F49" s="19">
        <v>4.45</v>
      </c>
      <c r="G49" s="20">
        <v>1.1599999999999999</v>
      </c>
      <c r="H49" s="20">
        <v>11.56</v>
      </c>
      <c r="I49" s="20">
        <v>2.4500000000000002</v>
      </c>
      <c r="J49" s="21" t="s">
        <v>529</v>
      </c>
    </row>
    <row r="50" spans="2:10" ht="13" x14ac:dyDescent="0.2"/>
  </sheetData>
  <sheetProtection algorithmName="SHA-512" hashValue="NfpG+h5yumwlIbiGgKYjVpfASlmtKaoXPQT4dG9eSjHup6s7YLUbB2K7xch7vGSFHZmidt35NJNp9PzM6rNLNQ==" saltValue="rMK/8U2L30acMbZnP8S+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1F7C1-E3CA-4057-BC4B-41C1C7CBF8E3}">
  <sheetPr>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530</v>
      </c>
      <c r="D34" s="1151"/>
      <c r="E34" s="1152"/>
      <c r="F34" s="32">
        <v>13.05</v>
      </c>
      <c r="G34" s="33">
        <v>12.74</v>
      </c>
      <c r="H34" s="33">
        <v>11.92</v>
      </c>
      <c r="I34" s="33">
        <v>13.54</v>
      </c>
      <c r="J34" s="34">
        <v>13.62</v>
      </c>
      <c r="K34" s="22"/>
      <c r="L34" s="22"/>
      <c r="M34" s="22"/>
      <c r="N34" s="22"/>
      <c r="O34" s="22"/>
      <c r="P34" s="22"/>
    </row>
    <row r="35" spans="1:16" ht="39" customHeight="1" x14ac:dyDescent="0.2">
      <c r="A35" s="22"/>
      <c r="B35" s="35"/>
      <c r="C35" s="1145" t="s">
        <v>531</v>
      </c>
      <c r="D35" s="1146"/>
      <c r="E35" s="1147"/>
      <c r="F35" s="36">
        <v>2.44</v>
      </c>
      <c r="G35" s="37">
        <v>2.4300000000000002</v>
      </c>
      <c r="H35" s="37">
        <v>2.35</v>
      </c>
      <c r="I35" s="37">
        <v>3.25</v>
      </c>
      <c r="J35" s="38">
        <v>3.29</v>
      </c>
      <c r="K35" s="22"/>
      <c r="L35" s="22"/>
      <c r="M35" s="22"/>
      <c r="N35" s="22"/>
      <c r="O35" s="22"/>
      <c r="P35" s="22"/>
    </row>
    <row r="36" spans="1:16" ht="39" customHeight="1" x14ac:dyDescent="0.2">
      <c r="A36" s="22"/>
      <c r="B36" s="35"/>
      <c r="C36" s="1145" t="s">
        <v>532</v>
      </c>
      <c r="D36" s="1146"/>
      <c r="E36" s="1147"/>
      <c r="F36" s="36">
        <v>3.51</v>
      </c>
      <c r="G36" s="37">
        <v>2.87</v>
      </c>
      <c r="H36" s="37">
        <v>3.75</v>
      </c>
      <c r="I36" s="37">
        <v>4.12</v>
      </c>
      <c r="J36" s="38">
        <v>3.17</v>
      </c>
      <c r="K36" s="22"/>
      <c r="L36" s="22"/>
      <c r="M36" s="22"/>
      <c r="N36" s="22"/>
      <c r="O36" s="22"/>
      <c r="P36" s="22"/>
    </row>
    <row r="37" spans="1:16" ht="39" customHeight="1" x14ac:dyDescent="0.2">
      <c r="A37" s="22"/>
      <c r="B37" s="35"/>
      <c r="C37" s="1145" t="s">
        <v>533</v>
      </c>
      <c r="D37" s="1146"/>
      <c r="E37" s="1147"/>
      <c r="F37" s="36">
        <v>4.82</v>
      </c>
      <c r="G37" s="37">
        <v>3.42</v>
      </c>
      <c r="H37" s="37">
        <v>9.43</v>
      </c>
      <c r="I37" s="37">
        <v>8.23</v>
      </c>
      <c r="J37" s="38">
        <v>2.84</v>
      </c>
      <c r="K37" s="22"/>
      <c r="L37" s="22"/>
      <c r="M37" s="22"/>
      <c r="N37" s="22"/>
      <c r="O37" s="22"/>
      <c r="P37" s="22"/>
    </row>
    <row r="38" spans="1:16" ht="39" customHeight="1" x14ac:dyDescent="0.2">
      <c r="A38" s="22"/>
      <c r="B38" s="35"/>
      <c r="C38" s="1145" t="s">
        <v>534</v>
      </c>
      <c r="D38" s="1146"/>
      <c r="E38" s="1147"/>
      <c r="F38" s="36">
        <v>2.25</v>
      </c>
      <c r="G38" s="37">
        <v>2.1800000000000002</v>
      </c>
      <c r="H38" s="37">
        <v>2.15</v>
      </c>
      <c r="I38" s="37">
        <v>2.16</v>
      </c>
      <c r="J38" s="38">
        <v>1.89</v>
      </c>
      <c r="K38" s="22"/>
      <c r="L38" s="22"/>
      <c r="M38" s="22"/>
      <c r="N38" s="22"/>
      <c r="O38" s="22"/>
      <c r="P38" s="22"/>
    </row>
    <row r="39" spans="1:16" ht="39" customHeight="1" x14ac:dyDescent="0.2">
      <c r="A39" s="22"/>
      <c r="B39" s="35"/>
      <c r="C39" s="1145" t="s">
        <v>535</v>
      </c>
      <c r="D39" s="1146"/>
      <c r="E39" s="1147"/>
      <c r="F39" s="36">
        <v>0.23</v>
      </c>
      <c r="G39" s="37">
        <v>0.23</v>
      </c>
      <c r="H39" s="37">
        <v>0.19</v>
      </c>
      <c r="I39" s="37">
        <v>0.24</v>
      </c>
      <c r="J39" s="38">
        <v>0.22</v>
      </c>
      <c r="K39" s="22"/>
      <c r="L39" s="22"/>
      <c r="M39" s="22"/>
      <c r="N39" s="22"/>
      <c r="O39" s="22"/>
      <c r="P39" s="22"/>
    </row>
    <row r="40" spans="1:16" ht="39" customHeight="1" x14ac:dyDescent="0.2">
      <c r="A40" s="22"/>
      <c r="B40" s="35"/>
      <c r="C40" s="1145" t="s">
        <v>536</v>
      </c>
      <c r="D40" s="1146"/>
      <c r="E40" s="1147"/>
      <c r="F40" s="36">
        <v>0.2</v>
      </c>
      <c r="G40" s="37">
        <v>0.02</v>
      </c>
      <c r="H40" s="37">
        <v>0.02</v>
      </c>
      <c r="I40" s="37">
        <v>0.02</v>
      </c>
      <c r="J40" s="38">
        <v>0.02</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x14ac:dyDescent="0.25">
      <c r="A43" s="22"/>
      <c r="B43" s="40"/>
      <c r="C43" s="1148" t="s">
        <v>538</v>
      </c>
      <c r="D43" s="1149"/>
      <c r="E43" s="1150"/>
      <c r="F43" s="41" t="s">
        <v>485</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JUcChUXTPzNjXmEy7sr9wBYnG6B2QgAXPyDQbNdzdJOrLoszlGcMh6UHkx72vzifLaTSyIBsxvfqcUKEegcTVQ==" saltValue="6Mpzia2xPMNX07WA38Sn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12A39-2BF0-46E2-B826-7E5C94E4AE62}">
  <sheetPr>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547</v>
      </c>
      <c r="L45" s="60">
        <v>524</v>
      </c>
      <c r="M45" s="60">
        <v>521</v>
      </c>
      <c r="N45" s="60">
        <v>564</v>
      </c>
      <c r="O45" s="61">
        <v>604</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2">
      <c r="A48" s="48"/>
      <c r="B48" s="1155"/>
      <c r="C48" s="1156"/>
      <c r="D48" s="62"/>
      <c r="E48" s="1161" t="s">
        <v>13</v>
      </c>
      <c r="F48" s="1161"/>
      <c r="G48" s="1161"/>
      <c r="H48" s="1161"/>
      <c r="I48" s="1161"/>
      <c r="J48" s="1162"/>
      <c r="K48" s="63">
        <v>103</v>
      </c>
      <c r="L48" s="64">
        <v>108</v>
      </c>
      <c r="M48" s="64">
        <v>113</v>
      </c>
      <c r="N48" s="64">
        <v>110</v>
      </c>
      <c r="O48" s="65">
        <v>114</v>
      </c>
      <c r="P48" s="48"/>
      <c r="Q48" s="48"/>
      <c r="R48" s="48"/>
      <c r="S48" s="48"/>
      <c r="T48" s="48"/>
      <c r="U48" s="48"/>
    </row>
    <row r="49" spans="1:21" ht="30.75" customHeight="1" x14ac:dyDescent="0.2">
      <c r="A49" s="48"/>
      <c r="B49" s="1155"/>
      <c r="C49" s="1156"/>
      <c r="D49" s="62"/>
      <c r="E49" s="1161" t="s">
        <v>14</v>
      </c>
      <c r="F49" s="1161"/>
      <c r="G49" s="1161"/>
      <c r="H49" s="1161"/>
      <c r="I49" s="1161"/>
      <c r="J49" s="1162"/>
      <c r="K49" s="63">
        <v>43</v>
      </c>
      <c r="L49" s="64">
        <v>43</v>
      </c>
      <c r="M49" s="64">
        <v>43</v>
      </c>
      <c r="N49" s="64">
        <v>46</v>
      </c>
      <c r="O49" s="65">
        <v>47</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485</v>
      </c>
      <c r="L50" s="64" t="s">
        <v>485</v>
      </c>
      <c r="M50" s="64" t="s">
        <v>485</v>
      </c>
      <c r="N50" s="64" t="s">
        <v>485</v>
      </c>
      <c r="O50" s="65" t="s">
        <v>485</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485</v>
      </c>
      <c r="L51" s="64" t="s">
        <v>485</v>
      </c>
      <c r="M51" s="64" t="s">
        <v>485</v>
      </c>
      <c r="N51" s="64" t="s">
        <v>485</v>
      </c>
      <c r="O51" s="65" t="s">
        <v>485</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480</v>
      </c>
      <c r="L52" s="64">
        <v>439</v>
      </c>
      <c r="M52" s="64">
        <v>433</v>
      </c>
      <c r="N52" s="64">
        <v>431</v>
      </c>
      <c r="O52" s="65">
        <v>437</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213</v>
      </c>
      <c r="L53" s="69">
        <v>236</v>
      </c>
      <c r="M53" s="69">
        <v>244</v>
      </c>
      <c r="N53" s="69">
        <v>289</v>
      </c>
      <c r="O53" s="70">
        <v>328</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FB2C9cWsksGU221YvD1w3PA5AlsU24TCWHEvpY2cv7zVCogS0xNQtEdJz0wbFeOxcWQXYzW6IfTkeL8DTeYxQ==" saltValue="4RNOderWn0DQJI/iw9bZi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0164A-ED3F-46E9-A128-49EDBF45FE4A}">
  <sheetPr>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84" t="s">
        <v>30</v>
      </c>
      <c r="C41" s="1185"/>
      <c r="D41" s="105"/>
      <c r="E41" s="1190" t="s">
        <v>31</v>
      </c>
      <c r="F41" s="1190"/>
      <c r="G41" s="1190"/>
      <c r="H41" s="1191"/>
      <c r="I41" s="355">
        <v>5705</v>
      </c>
      <c r="J41" s="356">
        <v>6027</v>
      </c>
      <c r="K41" s="356">
        <v>6455</v>
      </c>
      <c r="L41" s="356">
        <v>6490</v>
      </c>
      <c r="M41" s="357">
        <v>6475</v>
      </c>
    </row>
    <row r="42" spans="2:13" ht="27.75" customHeight="1" x14ac:dyDescent="0.2">
      <c r="B42" s="1186"/>
      <c r="C42" s="1187"/>
      <c r="D42" s="106"/>
      <c r="E42" s="1192" t="s">
        <v>32</v>
      </c>
      <c r="F42" s="1192"/>
      <c r="G42" s="1192"/>
      <c r="H42" s="1193"/>
      <c r="I42" s="358" t="s">
        <v>485</v>
      </c>
      <c r="J42" s="359" t="s">
        <v>485</v>
      </c>
      <c r="K42" s="359" t="s">
        <v>485</v>
      </c>
      <c r="L42" s="359" t="s">
        <v>485</v>
      </c>
      <c r="M42" s="360" t="s">
        <v>485</v>
      </c>
    </row>
    <row r="43" spans="2:13" ht="27.75" customHeight="1" x14ac:dyDescent="0.2">
      <c r="B43" s="1186"/>
      <c r="C43" s="1187"/>
      <c r="D43" s="106"/>
      <c r="E43" s="1192" t="s">
        <v>33</v>
      </c>
      <c r="F43" s="1192"/>
      <c r="G43" s="1192"/>
      <c r="H43" s="1193"/>
      <c r="I43" s="358">
        <v>2139</v>
      </c>
      <c r="J43" s="359">
        <v>2206</v>
      </c>
      <c r="K43" s="359">
        <v>2179</v>
      </c>
      <c r="L43" s="359">
        <v>2208</v>
      </c>
      <c r="M43" s="360">
        <v>2175</v>
      </c>
    </row>
    <row r="44" spans="2:13" ht="27.75" customHeight="1" x14ac:dyDescent="0.2">
      <c r="B44" s="1186"/>
      <c r="C44" s="1187"/>
      <c r="D44" s="106"/>
      <c r="E44" s="1192" t="s">
        <v>34</v>
      </c>
      <c r="F44" s="1192"/>
      <c r="G44" s="1192"/>
      <c r="H44" s="1193"/>
      <c r="I44" s="358">
        <v>346</v>
      </c>
      <c r="J44" s="359">
        <v>324</v>
      </c>
      <c r="K44" s="359">
        <v>285</v>
      </c>
      <c r="L44" s="359">
        <v>243</v>
      </c>
      <c r="M44" s="360">
        <v>212</v>
      </c>
    </row>
    <row r="45" spans="2:13" ht="27.75" customHeight="1" x14ac:dyDescent="0.2">
      <c r="B45" s="1186"/>
      <c r="C45" s="1187"/>
      <c r="D45" s="106"/>
      <c r="E45" s="1192" t="s">
        <v>35</v>
      </c>
      <c r="F45" s="1192"/>
      <c r="G45" s="1192"/>
      <c r="H45" s="1193"/>
      <c r="I45" s="358">
        <v>480</v>
      </c>
      <c r="J45" s="359">
        <v>469</v>
      </c>
      <c r="K45" s="359">
        <v>459</v>
      </c>
      <c r="L45" s="359">
        <v>430</v>
      </c>
      <c r="M45" s="360">
        <v>405</v>
      </c>
    </row>
    <row r="46" spans="2:13" ht="27.75" customHeight="1" x14ac:dyDescent="0.2">
      <c r="B46" s="1186"/>
      <c r="C46" s="1187"/>
      <c r="D46" s="107"/>
      <c r="E46" s="1192" t="s">
        <v>36</v>
      </c>
      <c r="F46" s="1192"/>
      <c r="G46" s="1192"/>
      <c r="H46" s="1193"/>
      <c r="I46" s="358" t="s">
        <v>485</v>
      </c>
      <c r="J46" s="359" t="s">
        <v>485</v>
      </c>
      <c r="K46" s="359" t="s">
        <v>485</v>
      </c>
      <c r="L46" s="359" t="s">
        <v>485</v>
      </c>
      <c r="M46" s="360" t="s">
        <v>485</v>
      </c>
    </row>
    <row r="47" spans="2:13" ht="27.75" customHeight="1" x14ac:dyDescent="0.2">
      <c r="B47" s="1186"/>
      <c r="C47" s="1187"/>
      <c r="D47" s="108"/>
      <c r="E47" s="1194" t="s">
        <v>37</v>
      </c>
      <c r="F47" s="1195"/>
      <c r="G47" s="1195"/>
      <c r="H47" s="1196"/>
      <c r="I47" s="358" t="s">
        <v>485</v>
      </c>
      <c r="J47" s="359" t="s">
        <v>485</v>
      </c>
      <c r="K47" s="359" t="s">
        <v>485</v>
      </c>
      <c r="L47" s="359" t="s">
        <v>485</v>
      </c>
      <c r="M47" s="360" t="s">
        <v>485</v>
      </c>
    </row>
    <row r="48" spans="2:13" ht="27.75" customHeight="1" x14ac:dyDescent="0.2">
      <c r="B48" s="1186"/>
      <c r="C48" s="1187"/>
      <c r="D48" s="106"/>
      <c r="E48" s="1192" t="s">
        <v>38</v>
      </c>
      <c r="F48" s="1192"/>
      <c r="G48" s="1192"/>
      <c r="H48" s="1193"/>
      <c r="I48" s="358" t="s">
        <v>485</v>
      </c>
      <c r="J48" s="359" t="s">
        <v>485</v>
      </c>
      <c r="K48" s="359" t="s">
        <v>485</v>
      </c>
      <c r="L48" s="359" t="s">
        <v>485</v>
      </c>
      <c r="M48" s="360" t="s">
        <v>485</v>
      </c>
    </row>
    <row r="49" spans="2:13" ht="27.75" customHeight="1" x14ac:dyDescent="0.2">
      <c r="B49" s="1188"/>
      <c r="C49" s="1189"/>
      <c r="D49" s="106"/>
      <c r="E49" s="1192" t="s">
        <v>39</v>
      </c>
      <c r="F49" s="1192"/>
      <c r="G49" s="1192"/>
      <c r="H49" s="1193"/>
      <c r="I49" s="358" t="s">
        <v>485</v>
      </c>
      <c r="J49" s="359" t="s">
        <v>485</v>
      </c>
      <c r="K49" s="359" t="s">
        <v>485</v>
      </c>
      <c r="L49" s="359" t="s">
        <v>485</v>
      </c>
      <c r="M49" s="360" t="s">
        <v>485</v>
      </c>
    </row>
    <row r="50" spans="2:13" ht="27.75" customHeight="1" x14ac:dyDescent="0.2">
      <c r="B50" s="1197" t="s">
        <v>40</v>
      </c>
      <c r="C50" s="1198"/>
      <c r="D50" s="109"/>
      <c r="E50" s="1192" t="s">
        <v>41</v>
      </c>
      <c r="F50" s="1192"/>
      <c r="G50" s="1192"/>
      <c r="H50" s="1193"/>
      <c r="I50" s="358">
        <v>5022</v>
      </c>
      <c r="J50" s="359">
        <v>5247</v>
      </c>
      <c r="K50" s="359">
        <v>5594</v>
      </c>
      <c r="L50" s="359">
        <v>5727</v>
      </c>
      <c r="M50" s="360">
        <v>6000</v>
      </c>
    </row>
    <row r="51" spans="2:13" ht="27.75" customHeight="1" x14ac:dyDescent="0.2">
      <c r="B51" s="1186"/>
      <c r="C51" s="1187"/>
      <c r="D51" s="106"/>
      <c r="E51" s="1192" t="s">
        <v>42</v>
      </c>
      <c r="F51" s="1192"/>
      <c r="G51" s="1192"/>
      <c r="H51" s="1193"/>
      <c r="I51" s="358">
        <v>73</v>
      </c>
      <c r="J51" s="359">
        <v>161</v>
      </c>
      <c r="K51" s="359">
        <v>261</v>
      </c>
      <c r="L51" s="359">
        <v>251</v>
      </c>
      <c r="M51" s="360">
        <v>234</v>
      </c>
    </row>
    <row r="52" spans="2:13" ht="27.75" customHeight="1" x14ac:dyDescent="0.2">
      <c r="B52" s="1188"/>
      <c r="C52" s="1189"/>
      <c r="D52" s="106"/>
      <c r="E52" s="1192" t="s">
        <v>43</v>
      </c>
      <c r="F52" s="1192"/>
      <c r="G52" s="1192"/>
      <c r="H52" s="1193"/>
      <c r="I52" s="358">
        <v>5429</v>
      </c>
      <c r="J52" s="359">
        <v>5558</v>
      </c>
      <c r="K52" s="359">
        <v>5608</v>
      </c>
      <c r="L52" s="359">
        <v>5503</v>
      </c>
      <c r="M52" s="360">
        <v>5563</v>
      </c>
    </row>
    <row r="53" spans="2:13" ht="27.75" customHeight="1" thickBot="1" x14ac:dyDescent="0.25">
      <c r="B53" s="1199" t="s">
        <v>19</v>
      </c>
      <c r="C53" s="1200"/>
      <c r="D53" s="110"/>
      <c r="E53" s="1201" t="s">
        <v>44</v>
      </c>
      <c r="F53" s="1201"/>
      <c r="G53" s="1201"/>
      <c r="H53" s="1202"/>
      <c r="I53" s="361">
        <v>-1854</v>
      </c>
      <c r="J53" s="362">
        <v>-1940</v>
      </c>
      <c r="K53" s="362">
        <v>-2085</v>
      </c>
      <c r="L53" s="362">
        <v>-2110</v>
      </c>
      <c r="M53" s="363">
        <v>-2531</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9JXax9ohb5gtg0GibZ82GCZut7fCep1KvwfqH6+296Fu+TPI76VAyqOXMOG7Pjh5kjT6mYZLEsduEpX619fYRw==" saltValue="/7+KJZx1jRrwOVsF+MFS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FBA15-A68A-4F21-9EEC-5DFEB7F364FD}">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11" t="s">
        <v>46</v>
      </c>
      <c r="D55" s="1211"/>
      <c r="E55" s="1212"/>
      <c r="F55" s="122">
        <v>3160</v>
      </c>
      <c r="G55" s="122">
        <v>3364</v>
      </c>
      <c r="H55" s="123">
        <v>3581</v>
      </c>
    </row>
    <row r="56" spans="2:8" ht="52.5" customHeight="1" x14ac:dyDescent="0.2">
      <c r="B56" s="124"/>
      <c r="C56" s="1213" t="s">
        <v>47</v>
      </c>
      <c r="D56" s="1213"/>
      <c r="E56" s="1214"/>
      <c r="F56" s="125">
        <v>239</v>
      </c>
      <c r="G56" s="125">
        <v>239</v>
      </c>
      <c r="H56" s="126">
        <v>239</v>
      </c>
    </row>
    <row r="57" spans="2:8" ht="53.25" customHeight="1" x14ac:dyDescent="0.2">
      <c r="B57" s="124"/>
      <c r="C57" s="1215" t="s">
        <v>48</v>
      </c>
      <c r="D57" s="1215"/>
      <c r="E57" s="1216"/>
      <c r="F57" s="127">
        <v>1494</v>
      </c>
      <c r="G57" s="127">
        <v>1504</v>
      </c>
      <c r="H57" s="128">
        <v>1511</v>
      </c>
    </row>
    <row r="58" spans="2:8" ht="45.75" customHeight="1" x14ac:dyDescent="0.2">
      <c r="B58" s="129"/>
      <c r="C58" s="1203" t="s">
        <v>554</v>
      </c>
      <c r="D58" s="1204"/>
      <c r="E58" s="1205"/>
      <c r="F58" s="130">
        <v>1202</v>
      </c>
      <c r="G58" s="130">
        <v>1202</v>
      </c>
      <c r="H58" s="131">
        <v>1202</v>
      </c>
    </row>
    <row r="59" spans="2:8" ht="45.75" customHeight="1" x14ac:dyDescent="0.2">
      <c r="B59" s="129"/>
      <c r="C59" s="1203" t="s">
        <v>555</v>
      </c>
      <c r="D59" s="1204"/>
      <c r="E59" s="1205"/>
      <c r="F59" s="130">
        <v>24</v>
      </c>
      <c r="G59" s="130">
        <v>34</v>
      </c>
      <c r="H59" s="131">
        <v>44</v>
      </c>
    </row>
    <row r="60" spans="2:8" ht="45.75" customHeight="1" x14ac:dyDescent="0.2">
      <c r="B60" s="129"/>
      <c r="C60" s="1203" t="s">
        <v>556</v>
      </c>
      <c r="D60" s="1204"/>
      <c r="E60" s="1205"/>
      <c r="F60" s="130">
        <v>23</v>
      </c>
      <c r="G60" s="130">
        <v>23</v>
      </c>
      <c r="H60" s="131">
        <v>23</v>
      </c>
    </row>
    <row r="61" spans="2:8" ht="45.75" customHeight="1" x14ac:dyDescent="0.2">
      <c r="B61" s="129"/>
      <c r="C61" s="1203" t="s">
        <v>557</v>
      </c>
      <c r="D61" s="1204"/>
      <c r="E61" s="1205"/>
      <c r="F61" s="130">
        <v>21</v>
      </c>
      <c r="G61" s="130">
        <v>21</v>
      </c>
      <c r="H61" s="131">
        <v>21</v>
      </c>
    </row>
    <row r="62" spans="2:8" ht="45.75" customHeight="1" thickBot="1" x14ac:dyDescent="0.25">
      <c r="B62" s="132"/>
      <c r="C62" s="1206" t="s">
        <v>558</v>
      </c>
      <c r="D62" s="1207"/>
      <c r="E62" s="1208"/>
      <c r="F62" s="133">
        <v>6</v>
      </c>
      <c r="G62" s="133">
        <v>6</v>
      </c>
      <c r="H62" s="134">
        <v>6</v>
      </c>
    </row>
    <row r="63" spans="2:8" ht="52.5" customHeight="1" thickBot="1" x14ac:dyDescent="0.25">
      <c r="B63" s="135"/>
      <c r="C63" s="1209" t="s">
        <v>49</v>
      </c>
      <c r="D63" s="1209"/>
      <c r="E63" s="1210"/>
      <c r="F63" s="136">
        <v>4892</v>
      </c>
      <c r="G63" s="136">
        <v>5106</v>
      </c>
      <c r="H63" s="137">
        <v>5331</v>
      </c>
    </row>
    <row r="64" spans="2:8" ht="13" x14ac:dyDescent="0.2"/>
  </sheetData>
  <sheetProtection algorithmName="SHA-512" hashValue="N6y2pTk99+AmQUGYExM1bg7JMUv59cf/831ShZ7FTkmk9BQYX5aMe3/MnzbvDu33GP6rB7f8l284x8uCHkXroA==" saltValue="4hPYeOuGpWPq5e1wxm86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28969</v>
      </c>
      <c r="E3" s="156"/>
      <c r="F3" s="157">
        <v>51264</v>
      </c>
      <c r="G3" s="158"/>
      <c r="H3" s="159"/>
    </row>
    <row r="4" spans="1:8" x14ac:dyDescent="0.2">
      <c r="A4" s="160"/>
      <c r="B4" s="161"/>
      <c r="C4" s="162"/>
      <c r="D4" s="163">
        <v>19402</v>
      </c>
      <c r="E4" s="164"/>
      <c r="F4" s="165">
        <v>26040</v>
      </c>
      <c r="G4" s="166"/>
      <c r="H4" s="167"/>
    </row>
    <row r="5" spans="1:8" x14ac:dyDescent="0.2">
      <c r="A5" s="148" t="s">
        <v>518</v>
      </c>
      <c r="B5" s="153"/>
      <c r="C5" s="154"/>
      <c r="D5" s="155">
        <v>69662</v>
      </c>
      <c r="E5" s="156"/>
      <c r="F5" s="157">
        <v>52068</v>
      </c>
      <c r="G5" s="158"/>
      <c r="H5" s="159"/>
    </row>
    <row r="6" spans="1:8" x14ac:dyDescent="0.2">
      <c r="A6" s="160"/>
      <c r="B6" s="161"/>
      <c r="C6" s="162"/>
      <c r="D6" s="163">
        <v>56385</v>
      </c>
      <c r="E6" s="164"/>
      <c r="F6" s="165">
        <v>26936</v>
      </c>
      <c r="G6" s="166"/>
      <c r="H6" s="167"/>
    </row>
    <row r="7" spans="1:8" x14ac:dyDescent="0.2">
      <c r="A7" s="148" t="s">
        <v>519</v>
      </c>
      <c r="B7" s="153"/>
      <c r="C7" s="154"/>
      <c r="D7" s="155">
        <v>33120</v>
      </c>
      <c r="E7" s="156"/>
      <c r="F7" s="157">
        <v>47161</v>
      </c>
      <c r="G7" s="158"/>
      <c r="H7" s="159"/>
    </row>
    <row r="8" spans="1:8" x14ac:dyDescent="0.2">
      <c r="A8" s="160"/>
      <c r="B8" s="161"/>
      <c r="C8" s="162"/>
      <c r="D8" s="163">
        <v>27159</v>
      </c>
      <c r="E8" s="164"/>
      <c r="F8" s="165">
        <v>24595</v>
      </c>
      <c r="G8" s="166"/>
      <c r="H8" s="167"/>
    </row>
    <row r="9" spans="1:8" x14ac:dyDescent="0.2">
      <c r="A9" s="148" t="s">
        <v>520</v>
      </c>
      <c r="B9" s="153"/>
      <c r="C9" s="154"/>
      <c r="D9" s="155">
        <v>22694</v>
      </c>
      <c r="E9" s="156"/>
      <c r="F9" s="157">
        <v>43423</v>
      </c>
      <c r="G9" s="158"/>
      <c r="H9" s="159"/>
    </row>
    <row r="10" spans="1:8" x14ac:dyDescent="0.2">
      <c r="A10" s="160"/>
      <c r="B10" s="161"/>
      <c r="C10" s="162"/>
      <c r="D10" s="163">
        <v>19688</v>
      </c>
      <c r="E10" s="164"/>
      <c r="F10" s="165">
        <v>22207</v>
      </c>
      <c r="G10" s="166"/>
      <c r="H10" s="167"/>
    </row>
    <row r="11" spans="1:8" x14ac:dyDescent="0.2">
      <c r="A11" s="148" t="s">
        <v>521</v>
      </c>
      <c r="B11" s="153"/>
      <c r="C11" s="154"/>
      <c r="D11" s="155">
        <v>24409</v>
      </c>
      <c r="E11" s="156"/>
      <c r="F11" s="157">
        <v>45265</v>
      </c>
      <c r="G11" s="158"/>
      <c r="H11" s="159"/>
    </row>
    <row r="12" spans="1:8" x14ac:dyDescent="0.2">
      <c r="A12" s="160"/>
      <c r="B12" s="161"/>
      <c r="C12" s="168"/>
      <c r="D12" s="163">
        <v>21390</v>
      </c>
      <c r="E12" s="164"/>
      <c r="F12" s="165">
        <v>22600</v>
      </c>
      <c r="G12" s="166"/>
      <c r="H12" s="167"/>
    </row>
    <row r="13" spans="1:8" x14ac:dyDescent="0.2">
      <c r="A13" s="148"/>
      <c r="B13" s="153"/>
      <c r="C13" s="169"/>
      <c r="D13" s="170">
        <v>35771</v>
      </c>
      <c r="E13" s="171"/>
      <c r="F13" s="172">
        <v>47836</v>
      </c>
      <c r="G13" s="173"/>
      <c r="H13" s="159"/>
    </row>
    <row r="14" spans="1:8" x14ac:dyDescent="0.2">
      <c r="A14" s="160"/>
      <c r="B14" s="161"/>
      <c r="C14" s="162"/>
      <c r="D14" s="163">
        <v>28805</v>
      </c>
      <c r="E14" s="164"/>
      <c r="F14" s="165">
        <v>24476</v>
      </c>
      <c r="G14" s="166"/>
      <c r="H14" s="167"/>
    </row>
    <row r="17" spans="1:11" x14ac:dyDescent="0.2">
      <c r="A17" s="144" t="s">
        <v>51</v>
      </c>
    </row>
    <row r="18" spans="1:11" x14ac:dyDescent="0.2">
      <c r="A18" s="174"/>
      <c r="B18" s="174" t="e">
        <f>#REF!</f>
        <v>#REF!</v>
      </c>
      <c r="C18" s="174" t="e">
        <f>#REF!</f>
        <v>#REF!</v>
      </c>
      <c r="D18" s="174" t="e">
        <f>#REF!</f>
        <v>#REF!</v>
      </c>
      <c r="E18" s="174" t="e">
        <f>#REF!</f>
        <v>#REF!</v>
      </c>
      <c r="F18" s="174" t="e">
        <f>#REF!</f>
        <v>#REF!</v>
      </c>
    </row>
    <row r="19" spans="1:11" x14ac:dyDescent="0.2">
      <c r="A19" s="174" t="s">
        <v>52</v>
      </c>
      <c r="B19" s="174" t="e">
        <f>ROUND(VALUE(SUBSTITUTE(#REF!,"▲","-")),2)</f>
        <v>#REF!</v>
      </c>
      <c r="C19" s="174" t="e">
        <f>ROUND(VALUE(SUBSTITUTE(#REF!,"▲","-")),2)</f>
        <v>#REF!</v>
      </c>
      <c r="D19" s="174" t="e">
        <f>ROUND(VALUE(SUBSTITUTE(#REF!,"▲","-")),2)</f>
        <v>#REF!</v>
      </c>
      <c r="E19" s="174" t="e">
        <f>ROUND(VALUE(SUBSTITUTE(#REF!,"▲","-")),2)</f>
        <v>#REF!</v>
      </c>
      <c r="F19" s="174" t="e">
        <f>ROUND(VALUE(SUBSTITUTE(#REF!,"▲","-")),2)</f>
        <v>#REF!</v>
      </c>
    </row>
    <row r="20" spans="1:11" x14ac:dyDescent="0.2">
      <c r="A20" s="174" t="s">
        <v>53</v>
      </c>
      <c r="B20" s="174" t="e">
        <f>ROUND(VALUE(SUBSTITUTE(#REF!,"▲","-")),2)</f>
        <v>#REF!</v>
      </c>
      <c r="C20" s="174" t="e">
        <f>ROUND(VALUE(SUBSTITUTE(#REF!,"▲","-")),2)</f>
        <v>#REF!</v>
      </c>
      <c r="D20" s="174" t="e">
        <f>ROUND(VALUE(SUBSTITUTE(#REF!,"▲","-")),2)</f>
        <v>#REF!</v>
      </c>
      <c r="E20" s="174" t="e">
        <f>ROUND(VALUE(SUBSTITUTE(#REF!,"▲","-")),2)</f>
        <v>#REF!</v>
      </c>
      <c r="F20" s="174" t="e">
        <f>ROUND(VALUE(SUBSTITUTE(#REF!,"▲","-")),2)</f>
        <v>#REF!</v>
      </c>
    </row>
    <row r="21" spans="1:11" x14ac:dyDescent="0.2">
      <c r="A21" s="174" t="s">
        <v>54</v>
      </c>
      <c r="B21" s="174" t="e">
        <f>IF(ISNUMBER(VALUE(SUBSTITUTE(#REF!,"▲","-"))),ROUND(VALUE(SUBSTITUTE(#REF!,"▲","-")),2),NA())</f>
        <v>#N/A</v>
      </c>
      <c r="C21" s="174" t="e">
        <f>IF(ISNUMBER(VALUE(SUBSTITUTE(#REF!,"▲","-"))),ROUND(VALUE(SUBSTITUTE(#REF!,"▲","-")),2),NA())</f>
        <v>#N/A</v>
      </c>
      <c r="D21" s="174" t="e">
        <f>IF(ISNUMBER(VALUE(SUBSTITUTE(#REF!,"▲","-"))),ROUND(VALUE(SUBSTITUTE(#REF!,"▲","-")),2),NA())</f>
        <v>#N/A</v>
      </c>
      <c r="E21" s="174" t="e">
        <f>IF(ISNUMBER(VALUE(SUBSTITUTE(#REF!,"▲","-"))),ROUND(VALUE(SUBSTITUTE(#REF!,"▲","-")),2),NA())</f>
        <v>#N/A</v>
      </c>
      <c r="F21" s="174" t="e">
        <f>IF(ISNUMBER(VALUE(SUBSTITUTE(#REF!,"▲","-"))),ROUND(VALUE(SUBSTITUTE(#REF!,"▲","-")),2),NA())</f>
        <v>#N/A</v>
      </c>
    </row>
    <row r="24" spans="1:11" x14ac:dyDescent="0.2">
      <c r="A24" s="144" t="s">
        <v>55</v>
      </c>
    </row>
    <row r="25" spans="1:11" x14ac:dyDescent="0.2">
      <c r="A25" s="175"/>
      <c r="B25" s="175" t="e">
        <f>#REF!</f>
        <v>#REF!</v>
      </c>
      <c r="C25" s="175"/>
      <c r="D25" s="175" t="e">
        <f>#REF!</f>
        <v>#REF!</v>
      </c>
      <c r="E25" s="175"/>
      <c r="F25" s="175" t="e">
        <f>#REF!</f>
        <v>#REF!</v>
      </c>
      <c r="G25" s="175"/>
      <c r="H25" s="175" t="e">
        <f>#REF!</f>
        <v>#REF!</v>
      </c>
      <c r="I25" s="175"/>
      <c r="J25" s="175" t="e">
        <f>#REF!</f>
        <v>#REF!</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e">
        <f>IF(#REF!="",NA(),#REF!)</f>
        <v>#REF!</v>
      </c>
      <c r="B27" s="175" t="e">
        <f>IF(ROUND(VALUE(SUBSTITUTE(#REF!,"▲", "-")), 2) &lt; 0, ABS(ROUND(VALUE(SUBSTITUTE(#REF!,"▲", "-")), 2)), NA())</f>
        <v>#REF!</v>
      </c>
      <c r="C27" s="175" t="e">
        <f>IF(ROUND(VALUE(SUBSTITUTE(#REF!,"▲", "-")), 2) &gt;= 0, ABS(ROUND(VALUE(SUBSTITUTE(#REF!,"▲", "-")), 2)), NA())</f>
        <v>#REF!</v>
      </c>
      <c r="D27" s="175" t="e">
        <f>IF(ROUND(VALUE(SUBSTITUTE(#REF!,"▲", "-")), 2) &lt; 0, ABS(ROUND(VALUE(SUBSTITUTE(#REF!,"▲", "-")), 2)), NA())</f>
        <v>#REF!</v>
      </c>
      <c r="E27" s="175" t="e">
        <f>IF(ROUND(VALUE(SUBSTITUTE(#REF!,"▲", "-")), 2) &gt;= 0, ABS(ROUND(VALUE(SUBSTITUTE(#REF!,"▲", "-")), 2)), NA())</f>
        <v>#REF!</v>
      </c>
      <c r="F27" s="175" t="e">
        <f>IF(ROUND(VALUE(SUBSTITUTE(#REF!,"▲", "-")), 2) &lt; 0, ABS(ROUND(VALUE(SUBSTITUTE(#REF!,"▲", "-")), 2)), NA())</f>
        <v>#REF!</v>
      </c>
      <c r="G27" s="175" t="e">
        <f>IF(ROUND(VALUE(SUBSTITUTE(#REF!,"▲", "-")), 2) &gt;= 0, ABS(ROUND(VALUE(SUBSTITUTE(#REF!,"▲", "-")), 2)), NA())</f>
        <v>#REF!</v>
      </c>
      <c r="H27" s="175" t="e">
        <f>IF(ROUND(VALUE(SUBSTITUTE(#REF!,"▲", "-")), 2) &lt; 0, ABS(ROUND(VALUE(SUBSTITUTE(#REF!,"▲", "-")), 2)), NA())</f>
        <v>#REF!</v>
      </c>
      <c r="I27" s="175" t="e">
        <f>IF(ROUND(VALUE(SUBSTITUTE(#REF!,"▲", "-")), 2) &gt;= 0, ABS(ROUND(VALUE(SUBSTITUTE(#REF!,"▲", "-")), 2)), NA())</f>
        <v>#REF!</v>
      </c>
      <c r="J27" s="175" t="e">
        <f>IF(ROUND(VALUE(SUBSTITUTE(#REF!,"▲", "-")), 2) &lt; 0, ABS(ROUND(VALUE(SUBSTITUTE(#REF!,"▲", "-")), 2)), NA())</f>
        <v>#REF!</v>
      </c>
      <c r="K27" s="175" t="e">
        <f>IF(ROUND(VALUE(SUBSTITUTE(#REF!,"▲", "-")), 2) &gt;= 0, ABS(ROUND(VALUE(SUBSTITUTE(#REF!,"▲", "-")), 2)), NA())</f>
        <v>#REF!</v>
      </c>
    </row>
    <row r="28" spans="1:11" x14ac:dyDescent="0.2">
      <c r="A28" s="175" t="e">
        <f>IF(#REF!="",NA(),#REF!)</f>
        <v>#REF!</v>
      </c>
      <c r="B28" s="175" t="e">
        <f>IF(ROUND(VALUE(SUBSTITUTE(#REF!,"▲", "-")), 2) &lt; 0, ABS(ROUND(VALUE(SUBSTITUTE(#REF!,"▲", "-")), 2)), NA())</f>
        <v>#REF!</v>
      </c>
      <c r="C28" s="175" t="e">
        <f>IF(ROUND(VALUE(SUBSTITUTE(#REF!,"▲", "-")), 2) &gt;= 0, ABS(ROUND(VALUE(SUBSTITUTE(#REF!,"▲", "-")), 2)), NA())</f>
        <v>#REF!</v>
      </c>
      <c r="D28" s="175" t="e">
        <f>IF(ROUND(VALUE(SUBSTITUTE(#REF!,"▲", "-")), 2) &lt; 0, ABS(ROUND(VALUE(SUBSTITUTE(#REF!,"▲", "-")), 2)), NA())</f>
        <v>#REF!</v>
      </c>
      <c r="E28" s="175" t="e">
        <f>IF(ROUND(VALUE(SUBSTITUTE(#REF!,"▲", "-")), 2) &gt;= 0, ABS(ROUND(VALUE(SUBSTITUTE(#REF!,"▲", "-")), 2)), NA())</f>
        <v>#REF!</v>
      </c>
      <c r="F28" s="175" t="e">
        <f>IF(ROUND(VALUE(SUBSTITUTE(#REF!,"▲", "-")), 2) &lt; 0, ABS(ROUND(VALUE(SUBSTITUTE(#REF!,"▲", "-")), 2)), NA())</f>
        <v>#REF!</v>
      </c>
      <c r="G28" s="175" t="e">
        <f>IF(ROUND(VALUE(SUBSTITUTE(#REF!,"▲", "-")), 2) &gt;= 0, ABS(ROUND(VALUE(SUBSTITUTE(#REF!,"▲", "-")), 2)), NA())</f>
        <v>#REF!</v>
      </c>
      <c r="H28" s="175" t="e">
        <f>IF(ROUND(VALUE(SUBSTITUTE(#REF!,"▲", "-")), 2) &lt; 0, ABS(ROUND(VALUE(SUBSTITUTE(#REF!,"▲", "-")), 2)), NA())</f>
        <v>#REF!</v>
      </c>
      <c r="I28" s="175" t="e">
        <f>IF(ROUND(VALUE(SUBSTITUTE(#REF!,"▲", "-")), 2) &gt;= 0, ABS(ROUND(VALUE(SUBSTITUTE(#REF!,"▲", "-")), 2)), NA())</f>
        <v>#REF!</v>
      </c>
      <c r="J28" s="175" t="e">
        <f>IF(ROUND(VALUE(SUBSTITUTE(#REF!,"▲", "-")), 2) &lt; 0, ABS(ROUND(VALUE(SUBSTITUTE(#REF!,"▲", "-")), 2)), NA())</f>
        <v>#REF!</v>
      </c>
      <c r="K28" s="175" t="e">
        <f>IF(ROUND(VALUE(SUBSTITUTE(#REF!,"▲", "-")), 2) &gt;= 0, ABS(ROUND(VALUE(SUBSTITUTE(#REF!,"▲", "-")), 2)), NA())</f>
        <v>#REF!</v>
      </c>
    </row>
    <row r="29" spans="1:11" x14ac:dyDescent="0.2">
      <c r="A29" s="175" t="e">
        <f>IF(#REF!="",NA(),#REF!)</f>
        <v>#REF!</v>
      </c>
      <c r="B29" s="175" t="e">
        <f>IF(ROUND(VALUE(SUBSTITUTE(#REF!,"▲", "-")), 2) &lt; 0, ABS(ROUND(VALUE(SUBSTITUTE(#REF!,"▲", "-")), 2)), NA())</f>
        <v>#REF!</v>
      </c>
      <c r="C29" s="175" t="e">
        <f>IF(ROUND(VALUE(SUBSTITUTE(#REF!,"▲", "-")), 2) &gt;= 0, ABS(ROUND(VALUE(SUBSTITUTE(#REF!,"▲", "-")), 2)), NA())</f>
        <v>#REF!</v>
      </c>
      <c r="D29" s="175" t="e">
        <f>IF(ROUND(VALUE(SUBSTITUTE(#REF!,"▲", "-")), 2) &lt; 0, ABS(ROUND(VALUE(SUBSTITUTE(#REF!,"▲", "-")), 2)), NA())</f>
        <v>#REF!</v>
      </c>
      <c r="E29" s="175" t="e">
        <f>IF(ROUND(VALUE(SUBSTITUTE(#REF!,"▲", "-")), 2) &gt;= 0, ABS(ROUND(VALUE(SUBSTITUTE(#REF!,"▲", "-")), 2)), NA())</f>
        <v>#REF!</v>
      </c>
      <c r="F29" s="175" t="e">
        <f>IF(ROUND(VALUE(SUBSTITUTE(#REF!,"▲", "-")), 2) &lt; 0, ABS(ROUND(VALUE(SUBSTITUTE(#REF!,"▲", "-")), 2)), NA())</f>
        <v>#REF!</v>
      </c>
      <c r="G29" s="175" t="e">
        <f>IF(ROUND(VALUE(SUBSTITUTE(#REF!,"▲", "-")), 2) &gt;= 0, ABS(ROUND(VALUE(SUBSTITUTE(#REF!,"▲", "-")), 2)), NA())</f>
        <v>#REF!</v>
      </c>
      <c r="H29" s="175" t="e">
        <f>IF(ROUND(VALUE(SUBSTITUTE(#REF!,"▲", "-")), 2) &lt; 0, ABS(ROUND(VALUE(SUBSTITUTE(#REF!,"▲", "-")), 2)), NA())</f>
        <v>#REF!</v>
      </c>
      <c r="I29" s="175" t="e">
        <f>IF(ROUND(VALUE(SUBSTITUTE(#REF!,"▲", "-")), 2) &gt;= 0, ABS(ROUND(VALUE(SUBSTITUTE(#REF!,"▲", "-")), 2)), NA())</f>
        <v>#REF!</v>
      </c>
      <c r="J29" s="175" t="e">
        <f>IF(ROUND(VALUE(SUBSTITUTE(#REF!,"▲", "-")), 2) &lt; 0, ABS(ROUND(VALUE(SUBSTITUTE(#REF!,"▲", "-")), 2)), NA())</f>
        <v>#REF!</v>
      </c>
      <c r="K29" s="175" t="e">
        <f>IF(ROUND(VALUE(SUBSTITUTE(#REF!,"▲", "-")), 2) &gt;= 0, ABS(ROUND(VALUE(SUBSTITUTE(#REF!,"▲", "-")), 2)), NA())</f>
        <v>#REF!</v>
      </c>
    </row>
    <row r="30" spans="1:11" x14ac:dyDescent="0.2">
      <c r="A30" s="175" t="e">
        <f>IF(#REF!="",NA(),#REF!)</f>
        <v>#REF!</v>
      </c>
      <c r="B30" s="175" t="e">
        <f>IF(ROUND(VALUE(SUBSTITUTE(#REF!,"▲", "-")), 2) &lt; 0, ABS(ROUND(VALUE(SUBSTITUTE(#REF!,"▲", "-")), 2)), NA())</f>
        <v>#REF!</v>
      </c>
      <c r="C30" s="175" t="e">
        <f>IF(ROUND(VALUE(SUBSTITUTE(#REF!,"▲", "-")), 2) &gt;= 0, ABS(ROUND(VALUE(SUBSTITUTE(#REF!,"▲", "-")), 2)), NA())</f>
        <v>#REF!</v>
      </c>
      <c r="D30" s="175" t="e">
        <f>IF(ROUND(VALUE(SUBSTITUTE(#REF!,"▲", "-")), 2) &lt; 0, ABS(ROUND(VALUE(SUBSTITUTE(#REF!,"▲", "-")), 2)), NA())</f>
        <v>#REF!</v>
      </c>
      <c r="E30" s="175" t="e">
        <f>IF(ROUND(VALUE(SUBSTITUTE(#REF!,"▲", "-")), 2) &gt;= 0, ABS(ROUND(VALUE(SUBSTITUTE(#REF!,"▲", "-")), 2)), NA())</f>
        <v>#REF!</v>
      </c>
      <c r="F30" s="175" t="e">
        <f>IF(ROUND(VALUE(SUBSTITUTE(#REF!,"▲", "-")), 2) &lt; 0, ABS(ROUND(VALUE(SUBSTITUTE(#REF!,"▲", "-")), 2)), NA())</f>
        <v>#REF!</v>
      </c>
      <c r="G30" s="175" t="e">
        <f>IF(ROUND(VALUE(SUBSTITUTE(#REF!,"▲", "-")), 2) &gt;= 0, ABS(ROUND(VALUE(SUBSTITUTE(#REF!,"▲", "-")), 2)), NA())</f>
        <v>#REF!</v>
      </c>
      <c r="H30" s="175" t="e">
        <f>IF(ROUND(VALUE(SUBSTITUTE(#REF!,"▲", "-")), 2) &lt; 0, ABS(ROUND(VALUE(SUBSTITUTE(#REF!,"▲", "-")), 2)), NA())</f>
        <v>#REF!</v>
      </c>
      <c r="I30" s="175" t="e">
        <f>IF(ROUND(VALUE(SUBSTITUTE(#REF!,"▲", "-")), 2) &gt;= 0, ABS(ROUND(VALUE(SUBSTITUTE(#REF!,"▲", "-")), 2)), NA())</f>
        <v>#REF!</v>
      </c>
      <c r="J30" s="175" t="e">
        <f>IF(ROUND(VALUE(SUBSTITUTE(#REF!,"▲", "-")), 2) &lt; 0, ABS(ROUND(VALUE(SUBSTITUTE(#REF!,"▲", "-")), 2)), NA())</f>
        <v>#REF!</v>
      </c>
      <c r="K30" s="175" t="e">
        <f>IF(ROUND(VALUE(SUBSTITUTE(#REF!,"▲", "-")), 2) &gt;= 0, ABS(ROUND(VALUE(SUBSTITUTE(#REF!,"▲", "-")), 2)), NA())</f>
        <v>#REF!</v>
      </c>
    </row>
    <row r="31" spans="1:11" x14ac:dyDescent="0.2">
      <c r="A31" s="175" t="e">
        <f>IF(#REF!="",NA(),#REF!)</f>
        <v>#REF!</v>
      </c>
      <c r="B31" s="175" t="e">
        <f>IF(ROUND(VALUE(SUBSTITUTE(#REF!,"▲", "-")), 2) &lt; 0, ABS(ROUND(VALUE(SUBSTITUTE(#REF!,"▲", "-")), 2)), NA())</f>
        <v>#REF!</v>
      </c>
      <c r="C31" s="175" t="e">
        <f>IF(ROUND(VALUE(SUBSTITUTE(#REF!,"▲", "-")), 2) &gt;= 0, ABS(ROUND(VALUE(SUBSTITUTE(#REF!,"▲", "-")), 2)), NA())</f>
        <v>#REF!</v>
      </c>
      <c r="D31" s="175" t="e">
        <f>IF(ROUND(VALUE(SUBSTITUTE(#REF!,"▲", "-")), 2) &lt; 0, ABS(ROUND(VALUE(SUBSTITUTE(#REF!,"▲", "-")), 2)), NA())</f>
        <v>#REF!</v>
      </c>
      <c r="E31" s="175" t="e">
        <f>IF(ROUND(VALUE(SUBSTITUTE(#REF!,"▲", "-")), 2) &gt;= 0, ABS(ROUND(VALUE(SUBSTITUTE(#REF!,"▲", "-")), 2)), NA())</f>
        <v>#REF!</v>
      </c>
      <c r="F31" s="175" t="e">
        <f>IF(ROUND(VALUE(SUBSTITUTE(#REF!,"▲", "-")), 2) &lt; 0, ABS(ROUND(VALUE(SUBSTITUTE(#REF!,"▲", "-")), 2)), NA())</f>
        <v>#REF!</v>
      </c>
      <c r="G31" s="175" t="e">
        <f>IF(ROUND(VALUE(SUBSTITUTE(#REF!,"▲", "-")), 2) &gt;= 0, ABS(ROUND(VALUE(SUBSTITUTE(#REF!,"▲", "-")), 2)), NA())</f>
        <v>#REF!</v>
      </c>
      <c r="H31" s="175" t="e">
        <f>IF(ROUND(VALUE(SUBSTITUTE(#REF!,"▲", "-")), 2) &lt; 0, ABS(ROUND(VALUE(SUBSTITUTE(#REF!,"▲", "-")), 2)), NA())</f>
        <v>#REF!</v>
      </c>
      <c r="I31" s="175" t="e">
        <f>IF(ROUND(VALUE(SUBSTITUTE(#REF!,"▲", "-")), 2) &gt;= 0, ABS(ROUND(VALUE(SUBSTITUTE(#REF!,"▲", "-")), 2)), NA())</f>
        <v>#REF!</v>
      </c>
      <c r="J31" s="175" t="e">
        <f>IF(ROUND(VALUE(SUBSTITUTE(#REF!,"▲", "-")), 2) &lt; 0, ABS(ROUND(VALUE(SUBSTITUTE(#REF!,"▲", "-")), 2)), NA())</f>
        <v>#REF!</v>
      </c>
      <c r="K31" s="175" t="e">
        <f>IF(ROUND(VALUE(SUBSTITUTE(#REF!,"▲", "-")), 2) &gt;= 0, ABS(ROUND(VALUE(SUBSTITUTE(#REF!,"▲", "-")), 2)), NA())</f>
        <v>#REF!</v>
      </c>
    </row>
    <row r="32" spans="1:11" x14ac:dyDescent="0.2">
      <c r="A32" s="175" t="e">
        <f>IF(#REF!="",NA(),#REF!)</f>
        <v>#REF!</v>
      </c>
      <c r="B32" s="175" t="e">
        <f>IF(ROUND(VALUE(SUBSTITUTE(#REF!,"▲", "-")), 2) &lt; 0, ABS(ROUND(VALUE(SUBSTITUTE(#REF!,"▲", "-")), 2)), NA())</f>
        <v>#REF!</v>
      </c>
      <c r="C32" s="175" t="e">
        <f>IF(ROUND(VALUE(SUBSTITUTE(#REF!,"▲", "-")), 2) &gt;= 0, ABS(ROUND(VALUE(SUBSTITUTE(#REF!,"▲", "-")), 2)), NA())</f>
        <v>#REF!</v>
      </c>
      <c r="D32" s="175" t="e">
        <f>IF(ROUND(VALUE(SUBSTITUTE(#REF!,"▲", "-")), 2) &lt; 0, ABS(ROUND(VALUE(SUBSTITUTE(#REF!,"▲", "-")), 2)), NA())</f>
        <v>#REF!</v>
      </c>
      <c r="E32" s="175" t="e">
        <f>IF(ROUND(VALUE(SUBSTITUTE(#REF!,"▲", "-")), 2) &gt;= 0, ABS(ROUND(VALUE(SUBSTITUTE(#REF!,"▲", "-")), 2)), NA())</f>
        <v>#REF!</v>
      </c>
      <c r="F32" s="175" t="e">
        <f>IF(ROUND(VALUE(SUBSTITUTE(#REF!,"▲", "-")), 2) &lt; 0, ABS(ROUND(VALUE(SUBSTITUTE(#REF!,"▲", "-")), 2)), NA())</f>
        <v>#REF!</v>
      </c>
      <c r="G32" s="175" t="e">
        <f>IF(ROUND(VALUE(SUBSTITUTE(#REF!,"▲", "-")), 2) &gt;= 0, ABS(ROUND(VALUE(SUBSTITUTE(#REF!,"▲", "-")), 2)), NA())</f>
        <v>#REF!</v>
      </c>
      <c r="H32" s="175" t="e">
        <f>IF(ROUND(VALUE(SUBSTITUTE(#REF!,"▲", "-")), 2) &lt; 0, ABS(ROUND(VALUE(SUBSTITUTE(#REF!,"▲", "-")), 2)), NA())</f>
        <v>#REF!</v>
      </c>
      <c r="I32" s="175" t="e">
        <f>IF(ROUND(VALUE(SUBSTITUTE(#REF!,"▲", "-")), 2) &gt;= 0, ABS(ROUND(VALUE(SUBSTITUTE(#REF!,"▲", "-")), 2)), NA())</f>
        <v>#REF!</v>
      </c>
      <c r="J32" s="175" t="e">
        <f>IF(ROUND(VALUE(SUBSTITUTE(#REF!,"▲", "-")), 2) &lt; 0, ABS(ROUND(VALUE(SUBSTITUTE(#REF!,"▲", "-")), 2)), NA())</f>
        <v>#REF!</v>
      </c>
      <c r="K32" s="175" t="e">
        <f>IF(ROUND(VALUE(SUBSTITUTE(#REF!,"▲", "-")), 2) &gt;= 0, ABS(ROUND(VALUE(SUBSTITUTE(#REF!,"▲", "-")), 2)), NA())</f>
        <v>#REF!</v>
      </c>
    </row>
    <row r="33" spans="1:16" x14ac:dyDescent="0.2">
      <c r="A33" s="175" t="e">
        <f>IF(#REF!="",NA(),#REF!)</f>
        <v>#REF!</v>
      </c>
      <c r="B33" s="175" t="e">
        <f>IF(ROUND(VALUE(SUBSTITUTE(#REF!,"▲", "-")), 2) &lt; 0, ABS(ROUND(VALUE(SUBSTITUTE(#REF!,"▲", "-")), 2)), NA())</f>
        <v>#REF!</v>
      </c>
      <c r="C33" s="175" t="e">
        <f>IF(ROUND(VALUE(SUBSTITUTE(#REF!,"▲", "-")), 2) &gt;= 0, ABS(ROUND(VALUE(SUBSTITUTE(#REF!,"▲", "-")), 2)), NA())</f>
        <v>#REF!</v>
      </c>
      <c r="D33" s="175" t="e">
        <f>IF(ROUND(VALUE(SUBSTITUTE(#REF!,"▲", "-")), 2) &lt; 0, ABS(ROUND(VALUE(SUBSTITUTE(#REF!,"▲", "-")), 2)), NA())</f>
        <v>#REF!</v>
      </c>
      <c r="E33" s="175" t="e">
        <f>IF(ROUND(VALUE(SUBSTITUTE(#REF!,"▲", "-")), 2) &gt;= 0, ABS(ROUND(VALUE(SUBSTITUTE(#REF!,"▲", "-")), 2)), NA())</f>
        <v>#REF!</v>
      </c>
      <c r="F33" s="175" t="e">
        <f>IF(ROUND(VALUE(SUBSTITUTE(#REF!,"▲", "-")), 2) &lt; 0, ABS(ROUND(VALUE(SUBSTITUTE(#REF!,"▲", "-")), 2)), NA())</f>
        <v>#REF!</v>
      </c>
      <c r="G33" s="175" t="e">
        <f>IF(ROUND(VALUE(SUBSTITUTE(#REF!,"▲", "-")), 2) &gt;= 0, ABS(ROUND(VALUE(SUBSTITUTE(#REF!,"▲", "-")), 2)), NA())</f>
        <v>#REF!</v>
      </c>
      <c r="H33" s="175" t="e">
        <f>IF(ROUND(VALUE(SUBSTITUTE(#REF!,"▲", "-")), 2) &lt; 0, ABS(ROUND(VALUE(SUBSTITUTE(#REF!,"▲", "-")), 2)), NA())</f>
        <v>#REF!</v>
      </c>
      <c r="I33" s="175" t="e">
        <f>IF(ROUND(VALUE(SUBSTITUTE(#REF!,"▲", "-")), 2) &gt;= 0, ABS(ROUND(VALUE(SUBSTITUTE(#REF!,"▲", "-")), 2)), NA())</f>
        <v>#REF!</v>
      </c>
      <c r="J33" s="175" t="e">
        <f>IF(ROUND(VALUE(SUBSTITUTE(#REF!,"▲", "-")), 2) &lt; 0, ABS(ROUND(VALUE(SUBSTITUTE(#REF!,"▲", "-")), 2)), NA())</f>
        <v>#REF!</v>
      </c>
      <c r="K33" s="175" t="e">
        <f>IF(ROUND(VALUE(SUBSTITUTE(#REF!,"▲", "-")), 2) &gt;= 0, ABS(ROUND(VALUE(SUBSTITUTE(#REF!,"▲", "-")), 2)), NA())</f>
        <v>#REF!</v>
      </c>
    </row>
    <row r="34" spans="1:16" x14ac:dyDescent="0.2">
      <c r="A34" s="175" t="e">
        <f>IF(#REF!="",NA(),#REF!)</f>
        <v>#REF!</v>
      </c>
      <c r="B34" s="175" t="e">
        <f>IF(ROUND(VALUE(SUBSTITUTE(#REF!,"▲", "-")), 2) &lt; 0, ABS(ROUND(VALUE(SUBSTITUTE(#REF!,"▲", "-")), 2)), NA())</f>
        <v>#REF!</v>
      </c>
      <c r="C34" s="175" t="e">
        <f>IF(ROUND(VALUE(SUBSTITUTE(#REF!,"▲", "-")), 2) &gt;= 0, ABS(ROUND(VALUE(SUBSTITUTE(#REF!,"▲", "-")), 2)), NA())</f>
        <v>#REF!</v>
      </c>
      <c r="D34" s="175" t="e">
        <f>IF(ROUND(VALUE(SUBSTITUTE(#REF!,"▲", "-")), 2) &lt; 0, ABS(ROUND(VALUE(SUBSTITUTE(#REF!,"▲", "-")), 2)), NA())</f>
        <v>#REF!</v>
      </c>
      <c r="E34" s="175" t="e">
        <f>IF(ROUND(VALUE(SUBSTITUTE(#REF!,"▲", "-")), 2) &gt;= 0, ABS(ROUND(VALUE(SUBSTITUTE(#REF!,"▲", "-")), 2)), NA())</f>
        <v>#REF!</v>
      </c>
      <c r="F34" s="175" t="e">
        <f>IF(ROUND(VALUE(SUBSTITUTE(#REF!,"▲", "-")), 2) &lt; 0, ABS(ROUND(VALUE(SUBSTITUTE(#REF!,"▲", "-")), 2)), NA())</f>
        <v>#REF!</v>
      </c>
      <c r="G34" s="175" t="e">
        <f>IF(ROUND(VALUE(SUBSTITUTE(#REF!,"▲", "-")), 2) &gt;= 0, ABS(ROUND(VALUE(SUBSTITUTE(#REF!,"▲", "-")), 2)), NA())</f>
        <v>#REF!</v>
      </c>
      <c r="H34" s="175" t="e">
        <f>IF(ROUND(VALUE(SUBSTITUTE(#REF!,"▲", "-")), 2) &lt; 0, ABS(ROUND(VALUE(SUBSTITUTE(#REF!,"▲", "-")), 2)), NA())</f>
        <v>#REF!</v>
      </c>
      <c r="I34" s="175" t="e">
        <f>IF(ROUND(VALUE(SUBSTITUTE(#REF!,"▲", "-")), 2) &gt;= 0, ABS(ROUND(VALUE(SUBSTITUTE(#REF!,"▲", "-")), 2)), NA())</f>
        <v>#REF!</v>
      </c>
      <c r="J34" s="175" t="e">
        <f>IF(ROUND(VALUE(SUBSTITUTE(#REF!,"▲", "-")), 2) &lt; 0, ABS(ROUND(VALUE(SUBSTITUTE(#REF!,"▲", "-")), 2)), NA())</f>
        <v>#REF!</v>
      </c>
      <c r="K34" s="175" t="e">
        <f>IF(ROUND(VALUE(SUBSTITUTE(#REF!,"▲", "-")), 2) &gt;= 0, ABS(ROUND(VALUE(SUBSTITUTE(#REF!,"▲", "-")), 2)), NA())</f>
        <v>#REF!</v>
      </c>
    </row>
    <row r="35" spans="1:16" x14ac:dyDescent="0.2">
      <c r="A35" s="175" t="e">
        <f>IF(#REF!="",NA(),#REF!)</f>
        <v>#REF!</v>
      </c>
      <c r="B35" s="175" t="e">
        <f>IF(ROUND(VALUE(SUBSTITUTE(#REF!,"▲", "-")), 2) &lt; 0, ABS(ROUND(VALUE(SUBSTITUTE(#REF!,"▲", "-")), 2)), NA())</f>
        <v>#REF!</v>
      </c>
      <c r="C35" s="175" t="e">
        <f>IF(ROUND(VALUE(SUBSTITUTE(#REF!,"▲", "-")), 2) &gt;= 0, ABS(ROUND(VALUE(SUBSTITUTE(#REF!,"▲", "-")), 2)), NA())</f>
        <v>#REF!</v>
      </c>
      <c r="D35" s="175" t="e">
        <f>IF(ROUND(VALUE(SUBSTITUTE(#REF!,"▲", "-")), 2) &lt; 0, ABS(ROUND(VALUE(SUBSTITUTE(#REF!,"▲", "-")), 2)), NA())</f>
        <v>#REF!</v>
      </c>
      <c r="E35" s="175" t="e">
        <f>IF(ROUND(VALUE(SUBSTITUTE(#REF!,"▲", "-")), 2) &gt;= 0, ABS(ROUND(VALUE(SUBSTITUTE(#REF!,"▲", "-")), 2)), NA())</f>
        <v>#REF!</v>
      </c>
      <c r="F35" s="175" t="e">
        <f>IF(ROUND(VALUE(SUBSTITUTE(#REF!,"▲", "-")), 2) &lt; 0, ABS(ROUND(VALUE(SUBSTITUTE(#REF!,"▲", "-")), 2)), NA())</f>
        <v>#REF!</v>
      </c>
      <c r="G35" s="175" t="e">
        <f>IF(ROUND(VALUE(SUBSTITUTE(#REF!,"▲", "-")), 2) &gt;= 0, ABS(ROUND(VALUE(SUBSTITUTE(#REF!,"▲", "-")), 2)), NA())</f>
        <v>#REF!</v>
      </c>
      <c r="H35" s="175" t="e">
        <f>IF(ROUND(VALUE(SUBSTITUTE(#REF!,"▲", "-")), 2) &lt; 0, ABS(ROUND(VALUE(SUBSTITUTE(#REF!,"▲", "-")), 2)), NA())</f>
        <v>#REF!</v>
      </c>
      <c r="I35" s="175" t="e">
        <f>IF(ROUND(VALUE(SUBSTITUTE(#REF!,"▲", "-")), 2) &gt;= 0, ABS(ROUND(VALUE(SUBSTITUTE(#REF!,"▲", "-")), 2)), NA())</f>
        <v>#REF!</v>
      </c>
      <c r="J35" s="175" t="e">
        <f>IF(ROUND(VALUE(SUBSTITUTE(#REF!,"▲", "-")), 2) &lt; 0, ABS(ROUND(VALUE(SUBSTITUTE(#REF!,"▲", "-")), 2)), NA())</f>
        <v>#REF!</v>
      </c>
      <c r="K35" s="175" t="e">
        <f>IF(ROUND(VALUE(SUBSTITUTE(#REF!,"▲", "-")), 2) &gt;= 0, ABS(ROUND(VALUE(SUBSTITUTE(#REF!,"▲", "-")), 2)), NA())</f>
        <v>#REF!</v>
      </c>
    </row>
    <row r="36" spans="1:16" x14ac:dyDescent="0.2">
      <c r="A36" s="175" t="e">
        <f>IF(#REF!="",NA(),#REF!)</f>
        <v>#REF!</v>
      </c>
      <c r="B36" s="175" t="e">
        <f>IF(ROUND(VALUE(SUBSTITUTE(#REF!,"▲", "-")), 2) &lt; 0, ABS(ROUND(VALUE(SUBSTITUTE(#REF!,"▲", "-")), 2)), NA())</f>
        <v>#REF!</v>
      </c>
      <c r="C36" s="175" t="e">
        <f>IF(ROUND(VALUE(SUBSTITUTE(#REF!,"▲", "-")), 2) &gt;= 0, ABS(ROUND(VALUE(SUBSTITUTE(#REF!,"▲", "-")), 2)), NA())</f>
        <v>#REF!</v>
      </c>
      <c r="D36" s="175" t="e">
        <f>IF(ROUND(VALUE(SUBSTITUTE(#REF!,"▲", "-")), 2) &lt; 0, ABS(ROUND(VALUE(SUBSTITUTE(#REF!,"▲", "-")), 2)), NA())</f>
        <v>#REF!</v>
      </c>
      <c r="E36" s="175" t="e">
        <f>IF(ROUND(VALUE(SUBSTITUTE(#REF!,"▲", "-")), 2) &gt;= 0, ABS(ROUND(VALUE(SUBSTITUTE(#REF!,"▲", "-")), 2)), NA())</f>
        <v>#REF!</v>
      </c>
      <c r="F36" s="175" t="e">
        <f>IF(ROUND(VALUE(SUBSTITUTE(#REF!,"▲", "-")), 2) &lt; 0, ABS(ROUND(VALUE(SUBSTITUTE(#REF!,"▲", "-")), 2)), NA())</f>
        <v>#REF!</v>
      </c>
      <c r="G36" s="175" t="e">
        <f>IF(ROUND(VALUE(SUBSTITUTE(#REF!,"▲", "-")), 2) &gt;= 0, ABS(ROUND(VALUE(SUBSTITUTE(#REF!,"▲", "-")), 2)), NA())</f>
        <v>#REF!</v>
      </c>
      <c r="H36" s="175" t="e">
        <f>IF(ROUND(VALUE(SUBSTITUTE(#REF!,"▲", "-")), 2) &lt; 0, ABS(ROUND(VALUE(SUBSTITUTE(#REF!,"▲", "-")), 2)), NA())</f>
        <v>#REF!</v>
      </c>
      <c r="I36" s="175" t="e">
        <f>IF(ROUND(VALUE(SUBSTITUTE(#REF!,"▲", "-")), 2) &gt;= 0, ABS(ROUND(VALUE(SUBSTITUTE(#REF!,"▲", "-")), 2)), NA())</f>
        <v>#REF!</v>
      </c>
      <c r="J36" s="175" t="e">
        <f>IF(ROUND(VALUE(SUBSTITUTE(#REF!,"▲", "-")), 2) &lt; 0, ABS(ROUND(VALUE(SUBSTITUTE(#REF!,"▲", "-")), 2)), NA())</f>
        <v>#REF!</v>
      </c>
      <c r="K36" s="175" t="e">
        <f>IF(ROUND(VALUE(SUBSTITUTE(#REF!,"▲", "-")), 2) &gt;= 0, ABS(ROUND(VALUE(SUBSTITUTE(#REF!,"▲", "-")), 2)), NA())</f>
        <v>#REF!</v>
      </c>
    </row>
    <row r="39" spans="1:16" x14ac:dyDescent="0.2">
      <c r="A39" s="144" t="s">
        <v>58</v>
      </c>
    </row>
    <row r="40" spans="1:16" x14ac:dyDescent="0.2">
      <c r="A40" s="176"/>
      <c r="B40" s="176" t="e">
        <f>#REF!</f>
        <v>#REF!</v>
      </c>
      <c r="C40" s="176"/>
      <c r="D40" s="176"/>
      <c r="E40" s="176" t="e">
        <f>#REF!</f>
        <v>#REF!</v>
      </c>
      <c r="F40" s="176"/>
      <c r="G40" s="176"/>
      <c r="H40" s="176" t="e">
        <f>#REF!</f>
        <v>#REF!</v>
      </c>
      <c r="I40" s="176"/>
      <c r="J40" s="176"/>
      <c r="K40" s="176" t="e">
        <f>#REF!</f>
        <v>#REF!</v>
      </c>
      <c r="L40" s="176"/>
      <c r="M40" s="176"/>
      <c r="N40" s="176" t="e">
        <f>#REF!</f>
        <v>#REF!</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t="e">
        <f>#REF!</f>
        <v>#REF!</v>
      </c>
      <c r="E42" s="176"/>
      <c r="F42" s="176"/>
      <c r="G42" s="176" t="e">
        <f>#REF!</f>
        <v>#REF!</v>
      </c>
      <c r="H42" s="176"/>
      <c r="I42" s="176"/>
      <c r="J42" s="176" t="e">
        <f>#REF!</f>
        <v>#REF!</v>
      </c>
      <c r="K42" s="176"/>
      <c r="L42" s="176"/>
      <c r="M42" s="176" t="e">
        <f>#REF!</f>
        <v>#REF!</v>
      </c>
      <c r="N42" s="176"/>
      <c r="O42" s="176"/>
      <c r="P42" s="176" t="e">
        <f>#REF!</f>
        <v>#REF!</v>
      </c>
    </row>
    <row r="43" spans="1:16" x14ac:dyDescent="0.2">
      <c r="A43" s="176" t="s">
        <v>16</v>
      </c>
      <c r="B43" s="176" t="e">
        <f>#REF!</f>
        <v>#REF!</v>
      </c>
      <c r="C43" s="176"/>
      <c r="D43" s="176"/>
      <c r="E43" s="176" t="e">
        <f>#REF!</f>
        <v>#REF!</v>
      </c>
      <c r="F43" s="176"/>
      <c r="G43" s="176"/>
      <c r="H43" s="176" t="e">
        <f>#REF!</f>
        <v>#REF!</v>
      </c>
      <c r="I43" s="176"/>
      <c r="J43" s="176"/>
      <c r="K43" s="176" t="e">
        <f>#REF!</f>
        <v>#REF!</v>
      </c>
      <c r="L43" s="176"/>
      <c r="M43" s="176"/>
      <c r="N43" s="176" t="e">
        <f>#REF!</f>
        <v>#REF!</v>
      </c>
      <c r="O43" s="176"/>
      <c r="P43" s="176"/>
    </row>
    <row r="44" spans="1:16" x14ac:dyDescent="0.2">
      <c r="A44" s="176" t="s">
        <v>62</v>
      </c>
      <c r="B44" s="176" t="e">
        <f>#REF!</f>
        <v>#REF!</v>
      </c>
      <c r="C44" s="176"/>
      <c r="D44" s="176"/>
      <c r="E44" s="176" t="e">
        <f>#REF!</f>
        <v>#REF!</v>
      </c>
      <c r="F44" s="176"/>
      <c r="G44" s="176"/>
      <c r="H44" s="176" t="e">
        <f>#REF!</f>
        <v>#REF!</v>
      </c>
      <c r="I44" s="176"/>
      <c r="J44" s="176"/>
      <c r="K44" s="176" t="e">
        <f>#REF!</f>
        <v>#REF!</v>
      </c>
      <c r="L44" s="176"/>
      <c r="M44" s="176"/>
      <c r="N44" s="176" t="e">
        <f>#REF!</f>
        <v>#REF!</v>
      </c>
      <c r="O44" s="176"/>
      <c r="P44" s="176"/>
    </row>
    <row r="45" spans="1:16" x14ac:dyDescent="0.2">
      <c r="A45" s="176" t="s">
        <v>63</v>
      </c>
      <c r="B45" s="176" t="e">
        <f>#REF!</f>
        <v>#REF!</v>
      </c>
      <c r="C45" s="176"/>
      <c r="D45" s="176"/>
      <c r="E45" s="176" t="e">
        <f>#REF!</f>
        <v>#REF!</v>
      </c>
      <c r="F45" s="176"/>
      <c r="G45" s="176"/>
      <c r="H45" s="176" t="e">
        <f>#REF!</f>
        <v>#REF!</v>
      </c>
      <c r="I45" s="176"/>
      <c r="J45" s="176"/>
      <c r="K45" s="176" t="e">
        <f>#REF!</f>
        <v>#REF!</v>
      </c>
      <c r="L45" s="176"/>
      <c r="M45" s="176"/>
      <c r="N45" s="176" t="e">
        <f>#REF!</f>
        <v>#REF!</v>
      </c>
      <c r="O45" s="176"/>
      <c r="P45" s="176"/>
    </row>
    <row r="46" spans="1:16" x14ac:dyDescent="0.2">
      <c r="A46" s="176" t="s">
        <v>64</v>
      </c>
      <c r="B46" s="176" t="e">
        <f>#REF!</f>
        <v>#REF!</v>
      </c>
      <c r="C46" s="176"/>
      <c r="D46" s="176"/>
      <c r="E46" s="176" t="e">
        <f>#REF!</f>
        <v>#REF!</v>
      </c>
      <c r="F46" s="176"/>
      <c r="G46" s="176"/>
      <c r="H46" s="176" t="e">
        <f>#REF!</f>
        <v>#REF!</v>
      </c>
      <c r="I46" s="176"/>
      <c r="J46" s="176"/>
      <c r="K46" s="176" t="e">
        <f>#REF!</f>
        <v>#REF!</v>
      </c>
      <c r="L46" s="176"/>
      <c r="M46" s="176"/>
      <c r="N46" s="176" t="e">
        <f>#REF!</f>
        <v>#REF!</v>
      </c>
      <c r="O46" s="176"/>
      <c r="P46" s="176"/>
    </row>
    <row r="47" spans="1:16" x14ac:dyDescent="0.2">
      <c r="A47" s="176" t="s">
        <v>12</v>
      </c>
      <c r="B47" s="176" t="e">
        <f>#REF!</f>
        <v>#REF!</v>
      </c>
      <c r="C47" s="176"/>
      <c r="D47" s="176"/>
      <c r="E47" s="176" t="e">
        <f>#REF!</f>
        <v>#REF!</v>
      </c>
      <c r="F47" s="176"/>
      <c r="G47" s="176"/>
      <c r="H47" s="176" t="e">
        <f>#REF!</f>
        <v>#REF!</v>
      </c>
      <c r="I47" s="176"/>
      <c r="J47" s="176"/>
      <c r="K47" s="176" t="e">
        <f>#REF!</f>
        <v>#REF!</v>
      </c>
      <c r="L47" s="176"/>
      <c r="M47" s="176"/>
      <c r="N47" s="176" t="e">
        <f>#REF!</f>
        <v>#REF!</v>
      </c>
      <c r="O47" s="176"/>
      <c r="P47" s="176"/>
    </row>
    <row r="48" spans="1:16" x14ac:dyDescent="0.2">
      <c r="A48" s="176" t="s">
        <v>65</v>
      </c>
      <c r="B48" s="176" t="e">
        <f>#REF!</f>
        <v>#REF!</v>
      </c>
      <c r="C48" s="176"/>
      <c r="D48" s="176"/>
      <c r="E48" s="176" t="e">
        <f>#REF!</f>
        <v>#REF!</v>
      </c>
      <c r="F48" s="176"/>
      <c r="G48" s="176"/>
      <c r="H48" s="176" t="e">
        <f>#REF!</f>
        <v>#REF!</v>
      </c>
      <c r="I48" s="176"/>
      <c r="J48" s="176"/>
      <c r="K48" s="176" t="e">
        <f>#REF!</f>
        <v>#REF!</v>
      </c>
      <c r="L48" s="176"/>
      <c r="M48" s="176"/>
      <c r="N48" s="176" t="e">
        <f>#REF!</f>
        <v>#REF!</v>
      </c>
      <c r="O48" s="176"/>
      <c r="P48" s="176"/>
    </row>
    <row r="49" spans="1:16" x14ac:dyDescent="0.2">
      <c r="A49" s="176" t="s">
        <v>66</v>
      </c>
      <c r="B49" s="176" t="e">
        <f>#REF!</f>
        <v>#REF!</v>
      </c>
      <c r="C49" s="176"/>
      <c r="D49" s="176"/>
      <c r="E49" s="176" t="e">
        <f>#REF!</f>
        <v>#REF!</v>
      </c>
      <c r="F49" s="176"/>
      <c r="G49" s="176"/>
      <c r="H49" s="176" t="e">
        <f>#REF!</f>
        <v>#REF!</v>
      </c>
      <c r="I49" s="176"/>
      <c r="J49" s="176"/>
      <c r="K49" s="176" t="e">
        <f>#REF!</f>
        <v>#REF!</v>
      </c>
      <c r="L49" s="176"/>
      <c r="M49" s="176"/>
      <c r="N49" s="176" t="e">
        <f>#REF!</f>
        <v>#REF!</v>
      </c>
      <c r="O49" s="176"/>
      <c r="P49" s="176"/>
    </row>
    <row r="50" spans="1:16" x14ac:dyDescent="0.2">
      <c r="A50" s="176" t="s">
        <v>67</v>
      </c>
      <c r="B50" s="176" t="e">
        <f>NA()</f>
        <v>#N/A</v>
      </c>
      <c r="C50" s="176" t="e">
        <f>IF(ISNUMBER(#REF!),#REF!,NA())</f>
        <v>#N/A</v>
      </c>
      <c r="D50" s="176" t="e">
        <f>NA()</f>
        <v>#N/A</v>
      </c>
      <c r="E50" s="176" t="e">
        <f>NA()</f>
        <v>#N/A</v>
      </c>
      <c r="F50" s="176" t="e">
        <f>IF(ISNUMBER(#REF!),#REF!,NA())</f>
        <v>#N/A</v>
      </c>
      <c r="G50" s="176" t="e">
        <f>NA()</f>
        <v>#N/A</v>
      </c>
      <c r="H50" s="176" t="e">
        <f>NA()</f>
        <v>#N/A</v>
      </c>
      <c r="I50" s="176" t="e">
        <f>IF(ISNUMBER(#REF!),#REF!,NA())</f>
        <v>#N/A</v>
      </c>
      <c r="J50" s="176" t="e">
        <f>NA()</f>
        <v>#N/A</v>
      </c>
      <c r="K50" s="176" t="e">
        <f>NA()</f>
        <v>#N/A</v>
      </c>
      <c r="L50" s="176" t="e">
        <f>IF(ISNUMBER(#REF!),#REF!,NA())</f>
        <v>#N/A</v>
      </c>
      <c r="M50" s="176" t="e">
        <f>NA()</f>
        <v>#N/A</v>
      </c>
      <c r="N50" s="176" t="e">
        <f>NA()</f>
        <v>#N/A</v>
      </c>
      <c r="O50" s="176" t="e">
        <f>IF(ISNUMBER(#REF!),#REF!,NA())</f>
        <v>#N/A</v>
      </c>
      <c r="P50" s="176" t="e">
        <f>NA()</f>
        <v>#N/A</v>
      </c>
    </row>
    <row r="53" spans="1:16" x14ac:dyDescent="0.2">
      <c r="A53" s="144" t="s">
        <v>68</v>
      </c>
    </row>
    <row r="54" spans="1:16" x14ac:dyDescent="0.2">
      <c r="A54" s="175"/>
      <c r="B54" s="175" t="e">
        <f>#REF!</f>
        <v>#REF!</v>
      </c>
      <c r="C54" s="175"/>
      <c r="D54" s="175"/>
      <c r="E54" s="175" t="e">
        <f>#REF!</f>
        <v>#REF!</v>
      </c>
      <c r="F54" s="175"/>
      <c r="G54" s="175"/>
      <c r="H54" s="175" t="e">
        <f>#REF!</f>
        <v>#REF!</v>
      </c>
      <c r="I54" s="175"/>
      <c r="J54" s="175"/>
      <c r="K54" s="175" t="e">
        <f>#REF!</f>
        <v>#REF!</v>
      </c>
      <c r="L54" s="175"/>
      <c r="M54" s="175"/>
      <c r="N54" s="175" t="e">
        <f>#REF!</f>
        <v>#REF!</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t="e">
        <f>#REF!</f>
        <v>#REF!</v>
      </c>
      <c r="E56" s="175"/>
      <c r="F56" s="175"/>
      <c r="G56" s="175" t="e">
        <f>#REF!</f>
        <v>#REF!</v>
      </c>
      <c r="H56" s="175"/>
      <c r="I56" s="175"/>
      <c r="J56" s="175" t="e">
        <f>#REF!</f>
        <v>#REF!</v>
      </c>
      <c r="K56" s="175"/>
      <c r="L56" s="175"/>
      <c r="M56" s="175" t="e">
        <f>#REF!</f>
        <v>#REF!</v>
      </c>
      <c r="N56" s="175"/>
      <c r="O56" s="175"/>
      <c r="P56" s="175" t="e">
        <f>#REF!</f>
        <v>#REF!</v>
      </c>
    </row>
    <row r="57" spans="1:16" x14ac:dyDescent="0.2">
      <c r="A57" s="175" t="s">
        <v>42</v>
      </c>
      <c r="B57" s="175"/>
      <c r="C57" s="175"/>
      <c r="D57" s="175" t="e">
        <f>#REF!</f>
        <v>#REF!</v>
      </c>
      <c r="E57" s="175"/>
      <c r="F57" s="175"/>
      <c r="G57" s="175" t="e">
        <f>#REF!</f>
        <v>#REF!</v>
      </c>
      <c r="H57" s="175"/>
      <c r="I57" s="175"/>
      <c r="J57" s="175" t="e">
        <f>#REF!</f>
        <v>#REF!</v>
      </c>
      <c r="K57" s="175"/>
      <c r="L57" s="175"/>
      <c r="M57" s="175" t="e">
        <f>#REF!</f>
        <v>#REF!</v>
      </c>
      <c r="N57" s="175"/>
      <c r="O57" s="175"/>
      <c r="P57" s="175" t="e">
        <f>#REF!</f>
        <v>#REF!</v>
      </c>
    </row>
    <row r="58" spans="1:16" x14ac:dyDescent="0.2">
      <c r="A58" s="175" t="s">
        <v>41</v>
      </c>
      <c r="B58" s="175"/>
      <c r="C58" s="175"/>
      <c r="D58" s="175" t="e">
        <f>#REF!</f>
        <v>#REF!</v>
      </c>
      <c r="E58" s="175"/>
      <c r="F58" s="175"/>
      <c r="G58" s="175" t="e">
        <f>#REF!</f>
        <v>#REF!</v>
      </c>
      <c r="H58" s="175"/>
      <c r="I58" s="175"/>
      <c r="J58" s="175" t="e">
        <f>#REF!</f>
        <v>#REF!</v>
      </c>
      <c r="K58" s="175"/>
      <c r="L58" s="175"/>
      <c r="M58" s="175" t="e">
        <f>#REF!</f>
        <v>#REF!</v>
      </c>
      <c r="N58" s="175"/>
      <c r="O58" s="175"/>
      <c r="P58" s="175" t="e">
        <f>#REF!</f>
        <v>#REF!</v>
      </c>
    </row>
    <row r="59" spans="1:16" x14ac:dyDescent="0.2">
      <c r="A59" s="175" t="s">
        <v>39</v>
      </c>
      <c r="B59" s="175" t="e">
        <f>#REF!</f>
        <v>#REF!</v>
      </c>
      <c r="C59" s="175"/>
      <c r="D59" s="175"/>
      <c r="E59" s="175" t="e">
        <f>#REF!</f>
        <v>#REF!</v>
      </c>
      <c r="F59" s="175"/>
      <c r="G59" s="175"/>
      <c r="H59" s="175" t="e">
        <f>#REF!</f>
        <v>#REF!</v>
      </c>
      <c r="I59" s="175"/>
      <c r="J59" s="175"/>
      <c r="K59" s="175" t="e">
        <f>#REF!</f>
        <v>#REF!</v>
      </c>
      <c r="L59" s="175"/>
      <c r="M59" s="175"/>
      <c r="N59" s="175" t="e">
        <f>#REF!</f>
        <v>#REF!</v>
      </c>
      <c r="O59" s="175"/>
      <c r="P59" s="175"/>
    </row>
    <row r="60" spans="1:16" x14ac:dyDescent="0.2">
      <c r="A60" s="175" t="s">
        <v>38</v>
      </c>
      <c r="B60" s="175" t="e">
        <f>#REF!</f>
        <v>#REF!</v>
      </c>
      <c r="C60" s="175"/>
      <c r="D60" s="175"/>
      <c r="E60" s="175" t="e">
        <f>#REF!</f>
        <v>#REF!</v>
      </c>
      <c r="F60" s="175"/>
      <c r="G60" s="175"/>
      <c r="H60" s="175" t="e">
        <f>#REF!</f>
        <v>#REF!</v>
      </c>
      <c r="I60" s="175"/>
      <c r="J60" s="175"/>
      <c r="K60" s="175" t="e">
        <f>#REF!</f>
        <v>#REF!</v>
      </c>
      <c r="L60" s="175"/>
      <c r="M60" s="175"/>
      <c r="N60" s="175" t="e">
        <f>#REF!</f>
        <v>#REF!</v>
      </c>
      <c r="O60" s="175"/>
      <c r="P60" s="175"/>
    </row>
    <row r="61" spans="1:16" x14ac:dyDescent="0.2">
      <c r="A61" s="175" t="s">
        <v>36</v>
      </c>
      <c r="B61" s="175" t="e">
        <f>#REF!</f>
        <v>#REF!</v>
      </c>
      <c r="C61" s="175"/>
      <c r="D61" s="175"/>
      <c r="E61" s="175" t="e">
        <f>#REF!</f>
        <v>#REF!</v>
      </c>
      <c r="F61" s="175"/>
      <c r="G61" s="175"/>
      <c r="H61" s="175" t="e">
        <f>#REF!</f>
        <v>#REF!</v>
      </c>
      <c r="I61" s="175"/>
      <c r="J61" s="175"/>
      <c r="K61" s="175" t="e">
        <f>#REF!</f>
        <v>#REF!</v>
      </c>
      <c r="L61" s="175"/>
      <c r="M61" s="175"/>
      <c r="N61" s="175" t="e">
        <f>#REF!</f>
        <v>#REF!</v>
      </c>
      <c r="O61" s="175"/>
      <c r="P61" s="175"/>
    </row>
    <row r="62" spans="1:16" x14ac:dyDescent="0.2">
      <c r="A62" s="175" t="s">
        <v>35</v>
      </c>
      <c r="B62" s="175" t="e">
        <f>#REF!</f>
        <v>#REF!</v>
      </c>
      <c r="C62" s="175"/>
      <c r="D62" s="175"/>
      <c r="E62" s="175" t="e">
        <f>#REF!</f>
        <v>#REF!</v>
      </c>
      <c r="F62" s="175"/>
      <c r="G62" s="175"/>
      <c r="H62" s="175" t="e">
        <f>#REF!</f>
        <v>#REF!</v>
      </c>
      <c r="I62" s="175"/>
      <c r="J62" s="175"/>
      <c r="K62" s="175" t="e">
        <f>#REF!</f>
        <v>#REF!</v>
      </c>
      <c r="L62" s="175"/>
      <c r="M62" s="175"/>
      <c r="N62" s="175" t="e">
        <f>#REF!</f>
        <v>#REF!</v>
      </c>
      <c r="O62" s="175"/>
      <c r="P62" s="175"/>
    </row>
    <row r="63" spans="1:16" x14ac:dyDescent="0.2">
      <c r="A63" s="175" t="s">
        <v>34</v>
      </c>
      <c r="B63" s="175" t="e">
        <f>#REF!</f>
        <v>#REF!</v>
      </c>
      <c r="C63" s="175"/>
      <c r="D63" s="175"/>
      <c r="E63" s="175" t="e">
        <f>#REF!</f>
        <v>#REF!</v>
      </c>
      <c r="F63" s="175"/>
      <c r="G63" s="175"/>
      <c r="H63" s="175" t="e">
        <f>#REF!</f>
        <v>#REF!</v>
      </c>
      <c r="I63" s="175"/>
      <c r="J63" s="175"/>
      <c r="K63" s="175" t="e">
        <f>#REF!</f>
        <v>#REF!</v>
      </c>
      <c r="L63" s="175"/>
      <c r="M63" s="175"/>
      <c r="N63" s="175" t="e">
        <f>#REF!</f>
        <v>#REF!</v>
      </c>
      <c r="O63" s="175"/>
      <c r="P63" s="175"/>
    </row>
    <row r="64" spans="1:16" x14ac:dyDescent="0.2">
      <c r="A64" s="175" t="s">
        <v>33</v>
      </c>
      <c r="B64" s="175" t="e">
        <f>#REF!</f>
        <v>#REF!</v>
      </c>
      <c r="C64" s="175"/>
      <c r="D64" s="175"/>
      <c r="E64" s="175" t="e">
        <f>#REF!</f>
        <v>#REF!</v>
      </c>
      <c r="F64" s="175"/>
      <c r="G64" s="175"/>
      <c r="H64" s="175" t="e">
        <f>#REF!</f>
        <v>#REF!</v>
      </c>
      <c r="I64" s="175"/>
      <c r="J64" s="175"/>
      <c r="K64" s="175" t="e">
        <f>#REF!</f>
        <v>#REF!</v>
      </c>
      <c r="L64" s="175"/>
      <c r="M64" s="175"/>
      <c r="N64" s="175" t="e">
        <f>#REF!</f>
        <v>#REF!</v>
      </c>
      <c r="O64" s="175"/>
      <c r="P64" s="175"/>
    </row>
    <row r="65" spans="1:16" x14ac:dyDescent="0.2">
      <c r="A65" s="175" t="s">
        <v>32</v>
      </c>
      <c r="B65" s="175" t="e">
        <f>#REF!</f>
        <v>#REF!</v>
      </c>
      <c r="C65" s="175"/>
      <c r="D65" s="175"/>
      <c r="E65" s="175" t="e">
        <f>#REF!</f>
        <v>#REF!</v>
      </c>
      <c r="F65" s="175"/>
      <c r="G65" s="175"/>
      <c r="H65" s="175" t="e">
        <f>#REF!</f>
        <v>#REF!</v>
      </c>
      <c r="I65" s="175"/>
      <c r="J65" s="175"/>
      <c r="K65" s="175" t="e">
        <f>#REF!</f>
        <v>#REF!</v>
      </c>
      <c r="L65" s="175"/>
      <c r="M65" s="175"/>
      <c r="N65" s="175" t="e">
        <f>#REF!</f>
        <v>#REF!</v>
      </c>
      <c r="O65" s="175"/>
      <c r="P65" s="175"/>
    </row>
    <row r="66" spans="1:16" x14ac:dyDescent="0.2">
      <c r="A66" s="175" t="s">
        <v>31</v>
      </c>
      <c r="B66" s="175" t="e">
        <f>#REF!</f>
        <v>#REF!</v>
      </c>
      <c r="C66" s="175"/>
      <c r="D66" s="175"/>
      <c r="E66" s="175" t="e">
        <f>#REF!</f>
        <v>#REF!</v>
      </c>
      <c r="F66" s="175"/>
      <c r="G66" s="175"/>
      <c r="H66" s="175" t="e">
        <f>#REF!</f>
        <v>#REF!</v>
      </c>
      <c r="I66" s="175"/>
      <c r="J66" s="175"/>
      <c r="K66" s="175" t="e">
        <f>#REF!</f>
        <v>#REF!</v>
      </c>
      <c r="L66" s="175"/>
      <c r="M66" s="175"/>
      <c r="N66" s="175" t="e">
        <f>#REF!</f>
        <v>#REF!</v>
      </c>
      <c r="O66" s="175"/>
      <c r="P66" s="175"/>
    </row>
    <row r="67" spans="1:16" x14ac:dyDescent="0.2">
      <c r="A67" s="175" t="s">
        <v>71</v>
      </c>
      <c r="B67" s="175" t="e">
        <f>NA()</f>
        <v>#N/A</v>
      </c>
      <c r="C67" s="175" t="e">
        <f>IF(ISNUMBER(#REF!), IF(#REF! &lt; 0, 0,#REF!), NA())</f>
        <v>#N/A</v>
      </c>
      <c r="D67" s="175" t="e">
        <f>NA()</f>
        <v>#N/A</v>
      </c>
      <c r="E67" s="175" t="e">
        <f>NA()</f>
        <v>#N/A</v>
      </c>
      <c r="F67" s="175" t="e">
        <f>IF(ISNUMBER(#REF!), IF(#REF! &lt; 0, 0,#REF!), NA())</f>
        <v>#N/A</v>
      </c>
      <c r="G67" s="175" t="e">
        <f>NA()</f>
        <v>#N/A</v>
      </c>
      <c r="H67" s="175" t="e">
        <f>NA()</f>
        <v>#N/A</v>
      </c>
      <c r="I67" s="175" t="e">
        <f>IF(ISNUMBER(#REF!), IF(#REF! &lt; 0, 0,#REF!), NA())</f>
        <v>#N/A</v>
      </c>
      <c r="J67" s="175" t="e">
        <f>NA()</f>
        <v>#N/A</v>
      </c>
      <c r="K67" s="175" t="e">
        <f>NA()</f>
        <v>#N/A</v>
      </c>
      <c r="L67" s="175" t="e">
        <f>IF(ISNUMBER(#REF!), IF(#REF! &lt; 0, 0,#REF!), NA())</f>
        <v>#N/A</v>
      </c>
      <c r="M67" s="175" t="e">
        <f>NA()</f>
        <v>#N/A</v>
      </c>
      <c r="N67" s="175" t="e">
        <f>NA()</f>
        <v>#N/A</v>
      </c>
      <c r="O67" s="175" t="e">
        <f>IF(ISNUMBER(#REF!), IF(#REF! &lt; 0, 0,#REF!), NA())</f>
        <v>#N/A</v>
      </c>
      <c r="P67" s="175" t="e">
        <f>NA()</f>
        <v>#N/A</v>
      </c>
    </row>
    <row r="70" spans="1:16" x14ac:dyDescent="0.2">
      <c r="A70" s="177" t="s">
        <v>72</v>
      </c>
      <c r="B70" s="177"/>
      <c r="C70" s="177"/>
      <c r="D70" s="177"/>
      <c r="E70" s="177"/>
      <c r="F70" s="177"/>
    </row>
    <row r="71" spans="1:16" x14ac:dyDescent="0.2">
      <c r="A71" s="178"/>
      <c r="B71" s="178" t="e">
        <f>#REF!</f>
        <v>#REF!</v>
      </c>
      <c r="C71" s="178" t="e">
        <f>#REF!</f>
        <v>#REF!</v>
      </c>
      <c r="D71" s="178" t="e">
        <f>#REF!</f>
        <v>#REF!</v>
      </c>
    </row>
    <row r="72" spans="1:16" x14ac:dyDescent="0.2">
      <c r="A72" s="178" t="s">
        <v>73</v>
      </c>
      <c r="B72" s="179" t="e">
        <f>#REF!</f>
        <v>#REF!</v>
      </c>
      <c r="C72" s="179" t="e">
        <f>#REF!</f>
        <v>#REF!</v>
      </c>
      <c r="D72" s="179" t="e">
        <f>#REF!</f>
        <v>#REF!</v>
      </c>
    </row>
    <row r="73" spans="1:16" x14ac:dyDescent="0.2">
      <c r="A73" s="178" t="s">
        <v>74</v>
      </c>
      <c r="B73" s="179" t="e">
        <f>#REF!</f>
        <v>#REF!</v>
      </c>
      <c r="C73" s="179" t="e">
        <f>#REF!</f>
        <v>#REF!</v>
      </c>
      <c r="D73" s="179" t="e">
        <f>#REF!</f>
        <v>#REF!</v>
      </c>
    </row>
    <row r="74" spans="1:16" x14ac:dyDescent="0.2">
      <c r="A74" s="178" t="s">
        <v>75</v>
      </c>
      <c r="B74" s="179" t="e">
        <f>#REF!</f>
        <v>#REF!</v>
      </c>
      <c r="C74" s="179" t="e">
        <f>#REF!</f>
        <v>#REF!</v>
      </c>
      <c r="D74" s="179" t="e">
        <f>#REF!</f>
        <v>#REF!</v>
      </c>
    </row>
  </sheetData>
  <sheetProtection algorithmName="SHA-512" hashValue="g5n2vvUPAjKHIm27TKuxwfPWFAmauOt7TuPlsjubYePQD3vyhqHdEzbMqwkb2HJ51Wphar4c1TFYN70869pY+w==" saltValue="cgxcyxTgORPkXhQnxKqd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2417120</cp:lastModifiedBy>
  <dcterms:created xsi:type="dcterms:W3CDTF">2025-02-19T04:27:37Z</dcterms:created>
  <dcterms:modified xsi:type="dcterms:W3CDTF">2025-03-21T01:45:46Z</dcterms:modified>
  <cp:category/>
</cp:coreProperties>
</file>