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959BD3C1-4555-4386-AE35-9E3E1B8FF7A4}"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E35" i="10" s="1"/>
  <c r="BW34" i="10" l="1"/>
  <c r="BW35" i="10" s="1"/>
  <c r="BW36" i="10" s="1"/>
  <c r="BW37" i="10" s="1"/>
  <c r="BW38" i="10" s="1"/>
  <c r="BW39" i="10" s="1"/>
  <c r="CO34" i="10" l="1"/>
  <c r="CO35" i="10" s="1"/>
  <c r="CO36" i="10" s="1"/>
</calcChain>
</file>

<file path=xl/sharedStrings.xml><?xml version="1.0" encoding="utf-8"?>
<sst xmlns="http://schemas.openxmlformats.org/spreadsheetml/2006/main" count="1139" uniqueCount="569">
  <si>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</si>
  <si>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</si>
  <si>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</si>
  <si>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</si>
  <si>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</si>
  <si>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</si>
  <si>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</si>
  <si>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</si>
  <si>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</si>
  <si>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</si>
  <si>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</si>
  <si>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</si>
  <si>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</si>
  <si>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</si>
  <si>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</si>
  <si>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</si>
  <si>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</si>
  <si>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</si>
  <si>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</si>
  <si>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</si>
  <si>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</si>
  <si>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</si>
  <si>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</si>
  <si>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</si>
  <si>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</si>
  <si>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</si>
  <si>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</si>
  <si>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</si>
  <si>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</si>
  <si>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</si>
  <si>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</si>
  <si>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</si>
  <si>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</si>
  <si>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</si>
  <si>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</si>
  <si>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</si>
  <si>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</si>
  <si>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</si>
  <si>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</si>
  <si>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</si>
  <si>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</si>
  <si>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</si>
  <si>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</si>
  <si>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</si>
  <si>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</si>
  <si>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</si>
  <si>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</si>
  <si>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</si>
  <si>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</si>
  <si>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</si>
  <si>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</si>
  <si>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</si>
  <si>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</si>
  <si>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</si>
  <si>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</si>
  <si>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</si>
  <si>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</si>
  <si>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</si>
  <si>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</si>
  <si>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</si>
  <si>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</si>
  <si>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</si>
  <si>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</si>
  <si>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</si>
  <si>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</si>
  <si>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</si>
  <si>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</si>
  <si>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</si>
  <si>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</si>
  <si>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</si>
  <si>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</si>
  <si>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</si>
  <si>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</si>
  <si>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</si>
  <si>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</si>
  <si>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</si>
  <si>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</si>
  <si>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</si>
  <si>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</si>
  <si>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</si>
  <si>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</si>
  <si>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</si>
  <si>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</si>
  <si>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</si>
  <si>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</si>
  <si>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</si>
  <si>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</si>
  <si>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</si>
  <si>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</si>
  <si>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</si>
  <si>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</si>
  <si>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</si>
  <si>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</si>
  <si>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</si>
  <si>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</si>
  <si>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</si>
  <si>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</si>
  <si>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</si>
  <si>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</si>
  <si>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</si>
  <si>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</si>
  <si>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</si>
  <si>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</si>
  <si>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</si>
  <si>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</si>
  <si>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</si>
  <si>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</si>
  <si>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</si>
  <si>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</si>
  <si>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</si>
  <si>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</si>
  <si>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</si>
  <si>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</si>
  <si>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</si>
  <si>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</si>
  <si>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</si>
  <si>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</si>
  <si>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</si>
  <si>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</si>
  <si>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</si>
  <si>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</si>
  <si>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</si>
  <si>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</si>
  <si>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</si>
  <si>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</si>
  <si>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</si>
  <si>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</si>
  <si>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</si>
  <si>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</si>
  <si>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</si>
  <si>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</si>
  <si>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</si>
  <si>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</si>
  <si>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</si>
  <si>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</si>
  <si>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</si>
  <si>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</si>
  <si>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</si>
  <si>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</si>
  <si>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</si>
  <si>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</si>
  <si>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</si>
  <si>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</si>
  <si>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</si>
  <si>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</si>
  <si>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</si>
  <si>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</si>
  <si>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</si>
  <si>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</si>
  <si>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</si>
  <si>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</si>
  <si>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</si>
  <si>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</si>
  <si>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</si>
  <si>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</si>
  <si>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</si>
  <si>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</si>
  <si>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</si>
  <si>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</si>
  <si>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</si>
  <si>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</si>
  <si>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</si>
  <si>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</si>
  <si>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</si>
  <si>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</si>
  <si>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</si>
  <si>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</si>
  <si>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</si>
  <si>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</si>
  <si>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</si>
  <si>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</si>
  <si>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</si>
  <si>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</si>
  <si>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</si>
  <si>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</si>
  <si>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</si>
  <si>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</si>
  <si>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</si>
  <si>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</si>
  <si>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</si>
  <si>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</si>
  <si>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</si>
  <si>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</si>
  <si>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</si>
  <si>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</si>
  <si>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</si>
  <si>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</si>
  <si>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</si>
  <si>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</si>
  <si>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</si>
  <si>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</si>
  <si>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</si>
  <si>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</si>
  <si>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</si>
  <si>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</si>
  <si>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</si>
  <si>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</si>
  <si>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</si>
  <si>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</si>
  <si>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</si>
  <si>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</si>
  <si>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</si>
  <si>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</si>
  <si>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徳島県那賀町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</si>
  <si>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</si>
  <si>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</si>
  <si>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</si>
  <si>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</si>
  <si>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</si>
  <si>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</si>
  <si>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</si>
  <si>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</si>
  <si>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</si>
  <si>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</si>
  <si>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</si>
  <si>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</si>
  <si>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</si>
  <si>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</si>
  <si>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</si>
  <si>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</si>
  <si>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</si>
  <si>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</si>
  <si>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</si>
  <si>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</si>
  <si>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</si>
  <si>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</si>
  <si>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</si>
  <si>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</si>
  <si>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</si>
  <si>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</si>
  <si>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</si>
  <si>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</si>
  <si>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</si>
  <si>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</si>
  <si>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</si>
  <si>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</si>
  <si>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</si>
  <si>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</si>
  <si>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</si>
  <si>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</si>
  <si>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</si>
  <si>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</si>
  <si>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</si>
  <si>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</si>
  <si>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</si>
  <si>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</si>
  <si>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</si>
  <si>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</si>
  <si>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</si>
  <si>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</si>
  <si>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</si>
  <si>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</si>
  <si>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</si>
  <si>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</si>
  <si>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</si>
  <si>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</si>
  <si>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</si>
  <si>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</si>
  <si>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</si>
  <si>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</si>
  <si>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</si>
  <si>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</si>
  <si>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</si>
  <si>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</si>
  <si>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</si>
  <si>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</si>
  <si>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</si>
  <si>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</si>
  <si>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</si>
  <si>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</si>
  <si>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</si>
  <si>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</si>
  <si>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</si>
  <si>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</si>
  <si>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</si>
  <si>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</si>
  <si>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</si>
  <si>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</si>
  <si>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</si>
  <si>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</si>
  <si>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</si>
  <si>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</si>
  <si>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</si>
  <si>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</si>
  <si>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</si>
  <si>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</si>
  <si>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</si>
  <si>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</si>
  <si>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</si>
  <si>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</si>
  <si>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</si>
  <si>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</si>
  <si>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</si>
  <si>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</si>
  <si>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</si>
  <si>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</si>
  <si>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</si>
  <si>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</si>
  <si>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</si>
  <si>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</si>
  <si>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</si>
  <si>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</si>
  <si>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</si>
  <si>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</si>
  <si>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</si>
  <si>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</si>
  <si>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</si>
  <si>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</si>
  <si>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</si>
  <si>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</si>
  <si>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</si>
  <si>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</si>
  <si>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</si>
  <si>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</si>
  <si>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</si>
  <si>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</si>
  <si>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</si>
  <si>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</si>
  <si>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</si>
  <si>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</si>
  <si>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</si>
  <si>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</si>
  <si>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</si>
  <si>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</si>
  <si>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</si>
  <si>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</si>
  <si>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</si>
  <si>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</si>
  <si>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</si>
  <si>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</si>
  <si>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</si>
  <si>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</si>
  <si>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</si>
  <si>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</si>
  <si>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</si>
  <si>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</si>
  <si>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</si>
  <si>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</si>
  <si>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</si>
  <si>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</si>
  <si>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</si>
  <si>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</si>
  <si>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</si>
  <si>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</si>
  <si>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</si>
  <si>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</si>
  <si>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</si>
  <si>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</si>
  <si>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</si>
  <si>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</si>
  <si>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</si>
  <si>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</si>
  <si>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</si>
  <si>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</si>
  <si>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徳島県那賀町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</si>
  <si>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</si>
  <si>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</si>
  <si>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</si>
  <si>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</si>
  <si>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</si>
  <si>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</si>
  <si>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</si>
  <si>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</si>
  <si>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</si>
  <si>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</si>
  <si>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</si>
  <si>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</si>
  <si>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</si>
  <si>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</si>
  <si>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</si>
  <si>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</si>
  <si>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</si>
  <si>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</si>
  <si>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</si>
  <si>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</si>
  <si>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</si>
  <si>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</si>
  <si>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</si>
  <si>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</si>
  <si>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</si>
  <si>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</si>
  <si>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</si>
  <si>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</si>
  <si>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</si>
  <si>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</si>
  <si>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</si>
  <si>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</si>
  <si>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</si>
  <si>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</si>
  <si>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</si>
  <si>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</si>
  <si>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</si>
  <si>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</si>
  <si>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那賀町立上那賀病院事業会計</t>
    <phoneticPr fontId="5"/>
  </si>
  <si>
    <t>法適用企業</t>
    <phoneticPr fontId="5"/>
  </si>
  <si>
    <t>那賀町工業用水道事業会計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</si>
  <si>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</si>
  <si>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</si>
  <si>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</si>
  <si>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</si>
  <si>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</si>
  <si>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</si>
  <si>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</si>
  <si>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</si>
  <si>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</si>
  <si>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</si>
  <si>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</si>
  <si>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</si>
  <si>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</si>
  <si>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</si>
  <si>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</si>
  <si>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</si>
  <si>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</si>
  <si>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</si>
  <si>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</si>
  <si>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</si>
  <si>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</si>
  <si>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</si>
  <si>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</si>
  <si>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</si>
  <si>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</si>
  <si>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</si>
  <si>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</si>
  <si>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</si>
  <si>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</si>
  <si>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</si>
  <si>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</si>
  <si>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</si>
  <si>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</si>
  <si>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</si>
  <si>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</si>
  <si>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</si>
  <si>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</si>
  <si>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</si>
  <si>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</si>
  <si>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</si>
  <si>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</si>
  <si>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</si>
  <si>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</si>
  <si>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</si>
  <si>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</si>
  <si>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</si>
  <si>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</si>
  <si>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</si>
  <si>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</si>
  <si>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</si>
  <si>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</si>
  <si>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</si>
  <si>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</si>
  <si>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</si>
  <si>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</si>
  <si>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</si>
  <si>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</si>
  <si>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</si>
  <si>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</si>
  <si>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</si>
  <si>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</si>
  <si>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</si>
  <si>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</si>
  <si>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</si>
  <si>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</si>
  <si>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</si>
  <si>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</si>
  <si>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</si>
  <si>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</si>
  <si>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</si>
  <si>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</si>
  <si>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</si>
  <si>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</si>
  <si>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</si>
  <si>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</si>
  <si>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</si>
  <si>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</si>
  <si>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</si>
  <si>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</si>
  <si>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</si>
  <si>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</si>
  <si>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</si>
  <si>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</si>
  <si>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</si>
  <si>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</si>
  <si>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</si>
  <si>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</si>
  <si>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</si>
  <si>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</si>
  <si>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</si>
  <si>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</si>
  <si>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</si>
  <si>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</si>
  <si>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</si>
  <si>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</si>
  <si>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</si>
  <si>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</si>
  <si>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</si>
  <si>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</si>
  <si>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</si>
  <si>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</si>
  <si>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</si>
  <si>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</si>
  <si>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</si>
  <si>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</si>
  <si>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</si>
  <si>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</si>
  <si>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</si>
  <si>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</si>
  <si>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</si>
  <si>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</si>
  <si>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</si>
  <si>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</si>
  <si>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</si>
  <si>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</si>
  <si>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</si>
  <si>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</si>
  <si>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</si>
  <si>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</si>
  <si>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</si>
  <si>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</si>
  <si>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</si>
  <si>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</si>
  <si>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</si>
  <si>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</si>
  <si>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</si>
  <si>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</si>
  <si>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</si>
  <si>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</si>
  <si>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</si>
  <si>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</si>
  <si>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</si>
  <si>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</si>
  <si>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</si>
  <si>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</si>
  <si>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</si>
  <si>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</si>
  <si>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</si>
  <si>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t>
  </si>
  <si>
    <t>▲ 2.07</t>
  </si>
  <si>
    <t>▲ 4.28</t>
  </si>
  <si>
    <t>▲ 2.61</t>
  </si>
  <si>
    <t>那賀町後期高齢者医療特別会計</t>
  </si>
  <si>
    <t>一般会計</t>
  </si>
  <si>
    <t>那賀町立上那賀病院事業会計</t>
  </si>
  <si>
    <t>那賀町国民健康保険診療所事業特別会計</t>
  </si>
  <si>
    <t>那賀町介護保険事業特別会計</t>
  </si>
  <si>
    <t>那賀町工業用水道事業会計</t>
  </si>
  <si>
    <t>那賀町集落排水事業特別会計</t>
  </si>
  <si>
    <t>那賀町簡易水道事業特別会計</t>
  </si>
  <si>
    <t>その他会計（赤字）</t>
  </si>
  <si>
    <t>その他会計（黒字）</t>
  </si>
  <si>
    <t>R01</t>
    <phoneticPr fontId="5"/>
  </si>
  <si>
    <t>R02</t>
    <phoneticPr fontId="5"/>
  </si>
  <si>
    <t>R03</t>
    <phoneticPr fontId="5"/>
  </si>
  <si>
    <t>R04</t>
    <phoneticPr fontId="5"/>
  </si>
  <si>
    <t>R05</t>
    <phoneticPr fontId="5"/>
  </si>
  <si>
    <t>那賀ウッド</t>
    <rPh sb="0" eb="2">
      <t>ナカ</t>
    </rPh>
    <phoneticPr fontId="2"/>
  </si>
  <si>
    <t>なかよし電力</t>
    <rPh sb="4" eb="6">
      <t>デンリョク</t>
    </rPh>
    <phoneticPr fontId="2"/>
  </si>
  <si>
    <t>老人ホーム福寿荘組合</t>
    <rPh sb="0" eb="2">
      <t>ロウジン</t>
    </rPh>
    <rPh sb="5" eb="7">
      <t>フクジュ</t>
    </rPh>
    <rPh sb="7" eb="8">
      <t>ソウ</t>
    </rPh>
    <rPh sb="8" eb="10">
      <t>クミアイ</t>
    </rPh>
    <phoneticPr fontId="10"/>
  </si>
  <si>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10"/>
  </si>
  <si>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10"/>
  </si>
  <si>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</si>
  <si>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0"/>
  </si>
  <si>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</si>
  <si>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きとうむら</t>
    <phoneticPr fontId="2"/>
  </si>
  <si>
    <t>-</t>
    <phoneticPr fontId="2"/>
  </si>
  <si>
    <t>那賀町まちづくり事業基金</t>
  </si>
  <si>
    <t>那賀町有施設整備等まちづくり基金</t>
  </si>
  <si>
    <t>那賀町地域福祉基金</t>
  </si>
  <si>
    <t>那賀町ふるさと創生基金</t>
  </si>
  <si>
    <t>那賀町ふるさと応援基金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</si>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</sst>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196914</c:v>
                </c:pt>
                <c:pt idx="3">
                  <c:v>204757</c:v>
                </c:pt>
                <c:pt idx="4">
                  <c:v>194971</c:v>
                </c:pt>
              </c:numCache>
            </c:numRef>
          </c:val>
          <c:smooth val="0"/>
          <c:extLst>
            <c:ext xmlns:c16="http://schemas.microsoft.com/office/drawing/2014/chart" uri="{C3380CC4-5D6E-409C-BE32-E72D297353CC}">
              <c16:uniqueId val="{00000000-E977-4ACF-BA6E-6E817FD939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510532</c:v>
                </c:pt>
                <c:pt idx="1">
                  <c:v>338875</c:v>
                </c:pt>
                <c:pt idx="2">
                  <c:v>391438</c:v>
                </c:pt>
                <c:pt idx="3">
                  <c:v>443632</c:v>
                </c:pt>
                <c:pt idx="4">
                  <c:v>457884</c:v>
                </c:pt>
              </c:numCache>
            </c:numRef>
          </c:val>
          <c:smooth val="0"/>
          <c:extLst>
            <c:ext xmlns:c16="http://schemas.microsoft.com/office/drawing/2014/chart" uri="{C3380CC4-5D6E-409C-BE32-E72D297353CC}">
              <c16:uniqueId val="{00000001-E977-4ACF-BA6E-6E817FD939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13.28</c:v>
                </c:pt>
                <c:pt idx="1">
                  <c:v>10.54</c:v>
                </c:pt>
                <c:pt idx="2">
                  <c:v>12.99</c:v>
                </c:pt>
                <c:pt idx="3">
                  <c:v>9.2100000000000009</c:v>
                </c:pt>
                <c:pt idx="4">
                  <c:v>6.66</c:v>
                </c:pt>
              </c:numCache>
            </c:numRef>
          </c:val>
          <c:extLst>
            <c:ext xmlns:c16="http://schemas.microsoft.com/office/drawing/2014/chart" uri="{C3380CC4-5D6E-409C-BE32-E72D297353CC}">
              <c16:uniqueId val="{00000000-C1E2-44F2-9456-BF998065E7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60.01</c:v>
                </c:pt>
                <c:pt idx="1">
                  <c:v>57.26</c:v>
                </c:pt>
                <c:pt idx="2">
                  <c:v>56.17</c:v>
                </c:pt>
                <c:pt idx="3">
                  <c:v>58.54</c:v>
                </c:pt>
                <c:pt idx="4">
                  <c:v>59.23</c:v>
                </c:pt>
              </c:numCache>
            </c:numRef>
          </c:val>
          <c:extLst>
            <c:ext xmlns:c16="http://schemas.microsoft.com/office/drawing/2014/chart" uri="{C3380CC4-5D6E-409C-BE32-E72D297353CC}">
              <c16:uniqueId val="{00000001-C1E2-44F2-9456-BF998065E7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-1.04</c:v>
                </c:pt>
                <c:pt idx="1">
                  <c:v>-2.0699999999999998</c:v>
                </c:pt>
                <c:pt idx="2">
                  <c:v>2.69</c:v>
                </c:pt>
                <c:pt idx="3">
                  <c:v>-4.28</c:v>
                </c:pt>
                <c:pt idx="4">
                  <c:v>-2.61</c:v>
                </c:pt>
              </c:numCache>
            </c:numRef>
          </c:val>
          <c:smooth val="0"/>
          <c:extLst>
            <c:ext xmlns:c16="http://schemas.microsoft.com/office/drawing/2014/chart" uri="{C3380CC4-5D6E-409C-BE32-E72D297353CC}">
              <c16:uniqueId val="{00000002-C1E2-44F2-9456-BF998065E7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0.28999999999999998</c:v>
                </c:pt>
                <c:pt idx="2">
                  <c:v>#N/A</c:v>
                </c:pt>
                <c:pt idx="3">
                  <c:v>0.17</c:v>
                </c:pt>
                <c:pt idx="4">
                  <c:v>#N/A</c:v>
                </c:pt>
                <c:pt idx="5">
                  <c:v>0.39</c:v>
                </c:pt>
                <c:pt idx="6">
                  <c:v>#N/A</c:v>
                </c:pt>
                <c:pt idx="7">
                  <c:v>0.21</c:v>
                </c:pt>
                <c:pt idx="8">
                  <c:v>#N/A</c:v>
                </c:pt>
                <c:pt idx="9">
                  <c:v>0.18</c:v>
                </c:pt>
              </c:numCache>
            </c:numRef>
          </c:val>
          <c:extLst>
            <c:ext xmlns:c16="http://schemas.microsoft.com/office/drawing/2014/chart" uri="{C3380CC4-5D6E-409C-BE32-E72D297353CC}">
              <c16:uniqueId val="{00000000-39D9-44A8-8127-D012E92B34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9-44A8-8127-D012E92B346A}"/>
            </c:ext>
          </c:extLst>
        </c:ser>
        <c:ser>
          <c:idx val="2"/>
          <c:order val="2"/>
          <c:tx>
            <c:strRef>
              <c:f>データシート!$A$29</c:f>
              <c:strCache>
                <c:ptCount val="1"/>
                <c:pt idx="0">
                  <c:v>那賀町簡易水道事業特別会計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1.52</c:v>
                </c:pt>
                <c:pt idx="2">
                  <c:v>#N/A</c:v>
                </c:pt>
                <c:pt idx="3">
                  <c:v>1.82</c:v>
                </c:pt>
                <c:pt idx="4">
                  <c:v>#N/A</c:v>
                </c:pt>
                <c:pt idx="5">
                  <c:v>1.99</c:v>
                </c:pt>
                <c:pt idx="6">
                  <c:v>#N/A</c:v>
                </c:pt>
                <c:pt idx="7">
                  <c:v>1.81</c:v>
                </c:pt>
                <c:pt idx="8">
                  <c:v>#N/A</c:v>
                </c:pt>
                <c:pt idx="9">
                  <c:v>0.75</c:v>
                </c:pt>
              </c:numCache>
            </c:numRef>
          </c:val>
          <c:extLst>
            <c:ext xmlns:c16="http://schemas.microsoft.com/office/drawing/2014/chart" uri="{C3380CC4-5D6E-409C-BE32-E72D297353CC}">
              <c16:uniqueId val="{00000002-39D9-44A8-8127-D012E92B346A}"/>
            </c:ext>
          </c:extLst>
        </c:ser>
        <c:ser>
          <c:idx val="3"/>
          <c:order val="3"/>
          <c:tx>
            <c:strRef>
              <c:f>データシート!$A$30</c:f>
              <c:strCache>
                <c:ptCount val="1"/>
                <c:pt idx="0">
                  <c:v>那賀町集落排水事業特別会計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0.43</c:v>
                </c:pt>
                <c:pt idx="2">
                  <c:v>#N/A</c:v>
                </c:pt>
                <c:pt idx="3">
                  <c:v>0.83</c:v>
                </c:pt>
                <c:pt idx="4">
                  <c:v>#N/A</c:v>
                </c:pt>
                <c:pt idx="5">
                  <c:v>0.62</c:v>
                </c:pt>
                <c:pt idx="6">
                  <c:v>#N/A</c:v>
                </c:pt>
                <c:pt idx="7">
                  <c:v>0.51</c:v>
                </c:pt>
                <c:pt idx="8">
                  <c:v>#N/A</c:v>
                </c:pt>
                <c:pt idx="9">
                  <c:v>0.79</c:v>
                </c:pt>
              </c:numCache>
            </c:numRef>
          </c:val>
          <c:extLst>
            <c:ext xmlns:c16="http://schemas.microsoft.com/office/drawing/2014/chart" uri="{C3380CC4-5D6E-409C-BE32-E72D297353CC}">
              <c16:uniqueId val="{00000003-39D9-44A8-8127-D012E92B346A}"/>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0.55000000000000004</c:v>
                </c:pt>
                <c:pt idx="4">
                  <c:v>#N/A</c:v>
                </c:pt>
                <c:pt idx="5">
                  <c:v>0.63</c:v>
                </c:pt>
                <c:pt idx="6">
                  <c:v>#N/A</c:v>
                </c:pt>
                <c:pt idx="7">
                  <c:v>0.74</c:v>
                </c:pt>
                <c:pt idx="8">
                  <c:v>#N/A</c:v>
                </c:pt>
                <c:pt idx="9">
                  <c:v>0.84</c:v>
                </c:pt>
              </c:numCache>
            </c:numRef>
          </c:val>
          <c:extLst>
            <c:ext xmlns:c16="http://schemas.microsoft.com/office/drawing/2014/chart" uri="{C3380CC4-5D6E-409C-BE32-E72D297353CC}">
              <c16:uniqueId val="{00000004-39D9-44A8-8127-D012E92B346A}"/>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1.1200000000000001</c:v>
                </c:pt>
                <c:pt idx="2">
                  <c:v>#N/A</c:v>
                </c:pt>
                <c:pt idx="3">
                  <c:v>1.2</c:v>
                </c:pt>
                <c:pt idx="4">
                  <c:v>#N/A</c:v>
                </c:pt>
                <c:pt idx="5">
                  <c:v>1.59</c:v>
                </c:pt>
                <c:pt idx="6">
                  <c:v>#N/A</c:v>
                </c:pt>
                <c:pt idx="7">
                  <c:v>1.42</c:v>
                </c:pt>
                <c:pt idx="8">
                  <c:v>#N/A</c:v>
                </c:pt>
                <c:pt idx="9">
                  <c:v>1.85</c:v>
                </c:pt>
              </c:numCache>
            </c:numRef>
          </c:val>
          <c:extLst>
            <c:ext xmlns:c16="http://schemas.microsoft.com/office/drawing/2014/chart" uri="{C3380CC4-5D6E-409C-BE32-E72D297353CC}">
              <c16:uniqueId val="{00000005-39D9-44A8-8127-D012E92B346A}"/>
            </c:ext>
          </c:extLst>
        </c:ser>
        <c:ser>
          <c:idx val="6"/>
          <c:order val="6"/>
          <c:tx>
            <c:strRef>
              <c:f>データシート!$A$33</c:f>
              <c:strCache>
                <c:ptCount val="1"/>
                <c:pt idx="0">
                  <c:v>那賀町国民健康保険診療所事業特別会計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7.3</c:v>
                </c:pt>
                <c:pt idx="2">
                  <c:v>#N/A</c:v>
                </c:pt>
                <c:pt idx="3">
                  <c:v>6.45</c:v>
                </c:pt>
                <c:pt idx="4">
                  <c:v>#N/A</c:v>
                </c:pt>
                <c:pt idx="5">
                  <c:v>6.43</c:v>
                </c:pt>
                <c:pt idx="6">
                  <c:v>#N/A</c:v>
                </c:pt>
                <c:pt idx="7">
                  <c:v>6.22</c:v>
                </c:pt>
                <c:pt idx="8">
                  <c:v>#N/A</c:v>
                </c:pt>
                <c:pt idx="9">
                  <c:v>5.29</c:v>
                </c:pt>
              </c:numCache>
            </c:numRef>
          </c:val>
          <c:extLst>
            <c:ext xmlns:c16="http://schemas.microsoft.com/office/drawing/2014/chart" uri="{C3380CC4-5D6E-409C-BE32-E72D297353CC}">
              <c16:uniqueId val="{00000006-39D9-44A8-8127-D012E92B346A}"/>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1.89</c:v>
                </c:pt>
                <c:pt idx="2">
                  <c:v>#N/A</c:v>
                </c:pt>
                <c:pt idx="3">
                  <c:v>3.32</c:v>
                </c:pt>
                <c:pt idx="4">
                  <c:v>#N/A</c:v>
                </c:pt>
                <c:pt idx="5">
                  <c:v>4.41</c:v>
                </c:pt>
                <c:pt idx="6">
                  <c:v>#N/A</c:v>
                </c:pt>
                <c:pt idx="7">
                  <c:v>5.5</c:v>
                </c:pt>
                <c:pt idx="8">
                  <c:v>#N/A</c:v>
                </c:pt>
                <c:pt idx="9">
                  <c:v>5.47</c:v>
                </c:pt>
              </c:numCache>
            </c:numRef>
          </c:val>
          <c:extLst>
            <c:ext xmlns:c16="http://schemas.microsoft.com/office/drawing/2014/chart" uri="{C3380CC4-5D6E-409C-BE32-E72D297353CC}">
              <c16:uniqueId val="{00000007-39D9-44A8-8127-D012E92B34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13.17</c:v>
                </c:pt>
                <c:pt idx="2">
                  <c:v>#N/A</c:v>
                </c:pt>
                <c:pt idx="3">
                  <c:v>10.46</c:v>
                </c:pt>
                <c:pt idx="4">
                  <c:v>#N/A</c:v>
                </c:pt>
                <c:pt idx="5">
                  <c:v>12.7</c:v>
                </c:pt>
                <c:pt idx="6">
                  <c:v>#N/A</c:v>
                </c:pt>
                <c:pt idx="7">
                  <c:v>9.07</c:v>
                </c:pt>
                <c:pt idx="8">
                  <c:v>#N/A</c:v>
                </c:pt>
                <c:pt idx="9">
                  <c:v>6.58</c:v>
                </c:pt>
              </c:numCache>
            </c:numRef>
          </c:val>
          <c:extLst>
            <c:ext xmlns:c16="http://schemas.microsoft.com/office/drawing/2014/chart" uri="{C3380CC4-5D6E-409C-BE32-E72D297353CC}">
              <c16:uniqueId val="{00000008-39D9-44A8-8127-D012E92B346A}"/>
            </c:ext>
          </c:extLst>
        </c:ser>
        <c:ser>
          <c:idx val="9"/>
          <c:order val="9"/>
          <c:tx>
            <c:strRef>
              <c:f>データシート!$A$36</c:f>
              <c:strCache>
                <c:ptCount val="1"/>
                <c:pt idx="0">
                  <c:v>那賀町後期高齢者医療特別会計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0.09</c:v>
                </c:pt>
                <c:pt idx="2">
                  <c:v>#N/A</c:v>
                </c:pt>
                <c:pt idx="3">
                  <c:v>7.0000000000000007E-2</c:v>
                </c:pt>
                <c:pt idx="4">
                  <c:v>#N/A</c:v>
                </c:pt>
                <c:pt idx="5">
                  <c:v>0.06</c:v>
                </c:pt>
                <c:pt idx="6">
                  <c:v>#N/A</c:v>
                </c:pt>
                <c:pt idx="7">
                  <c:v>0.06</c:v>
                </c:pt>
                <c:pt idx="8">
                  <c:v>#N/A</c:v>
                </c:pt>
                <c:pt idx="9">
                  <c:v>0.09</c:v>
                </c:pt>
              </c:numCache>
            </c:numRef>
          </c:val>
          <c:extLst>
            <c:ext xmlns:c16="http://schemas.microsoft.com/office/drawing/2014/chart" uri="{C3380CC4-5D6E-409C-BE32-E72D297353CC}">
              <c16:uniqueId val="{00000009-39D9-44A8-8127-D012E92B34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1464</c:v>
                </c:pt>
                <c:pt idx="5">
                  <c:v>1445</c:v>
                </c:pt>
                <c:pt idx="8">
                  <c:v>1383</c:v>
                </c:pt>
                <c:pt idx="11">
                  <c:v>1248</c:v>
                </c:pt>
                <c:pt idx="14">
                  <c:v>1186</c:v>
                </c:pt>
              </c:numCache>
            </c:numRef>
          </c:val>
          <c:extLst>
            <c:ext xmlns:c16="http://schemas.microsoft.com/office/drawing/2014/chart" uri="{C3380CC4-5D6E-409C-BE32-E72D297353CC}">
              <c16:uniqueId val="{00000000-BB55-460F-94C9-E8B9857051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55-460F-94C9-E8B9857051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55-460F-94C9-E8B9857051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55-460F-94C9-E8B9857051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c:v>
                </c:pt>
                <c:pt idx="3">
                  <c:v>175</c:v>
                </c:pt>
                <c:pt idx="6">
                  <c:v>172</c:v>
                </c:pt>
                <c:pt idx="9">
                  <c:v>164</c:v>
                </c:pt>
                <c:pt idx="12">
                  <c:v>154</c:v>
                </c:pt>
              </c:numCache>
            </c:numRef>
          </c:val>
          <c:extLst>
            <c:ext xmlns:c16="http://schemas.microsoft.com/office/drawing/2014/chart" uri="{C3380CC4-5D6E-409C-BE32-E72D297353CC}">
              <c16:uniqueId val="{00000004-BB55-460F-94C9-E8B9857051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5-460F-94C9-E8B9857051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55-460F-94C9-E8B9857051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1684</c:v>
                </c:pt>
                <c:pt idx="3">
                  <c:v>1760</c:v>
                </c:pt>
                <c:pt idx="6">
                  <c:v>1674</c:v>
                </c:pt>
                <c:pt idx="9">
                  <c:v>1518</c:v>
                </c:pt>
                <c:pt idx="12">
                  <c:v>1469</c:v>
                </c:pt>
              </c:numCache>
            </c:numRef>
          </c:val>
          <c:extLst>
            <c:ext xmlns:c16="http://schemas.microsoft.com/office/drawing/2014/chart" uri="{C3380CC4-5D6E-409C-BE32-E72D297353CC}">
              <c16:uniqueId val="{00000007-BB55-460F-94C9-E8B9857051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397</c:v>
                </c:pt>
                <c:pt idx="2">
                  <c:v>#N/A</c:v>
                </c:pt>
                <c:pt idx="3">
                  <c:v>#N/A</c:v>
                </c:pt>
                <c:pt idx="4">
                  <c:v>490</c:v>
                </c:pt>
                <c:pt idx="5">
                  <c:v>#N/A</c:v>
                </c:pt>
                <c:pt idx="6">
                  <c:v>#N/A</c:v>
                </c:pt>
                <c:pt idx="7">
                  <c:v>463</c:v>
                </c:pt>
                <c:pt idx="8">
                  <c:v>#N/A</c:v>
                </c:pt>
                <c:pt idx="9">
                  <c:v>#N/A</c:v>
                </c:pt>
                <c:pt idx="10">
                  <c:v>434</c:v>
                </c:pt>
                <c:pt idx="11">
                  <c:v>#N/A</c:v>
                </c:pt>
                <c:pt idx="12">
                  <c:v>#N/A</c:v>
                </c:pt>
                <c:pt idx="13">
                  <c:v>437</c:v>
                </c:pt>
                <c:pt idx="14">
                  <c:v>#N/A</c:v>
                </c:pt>
              </c:numCache>
            </c:numRef>
          </c:val>
          <c:smooth val="0"/>
          <c:extLst>
            <c:ext xmlns:c16="http://schemas.microsoft.com/office/drawing/2014/chart" uri="{C3380CC4-5D6E-409C-BE32-E72D297353CC}">
              <c16:uniqueId val="{00000008-BB55-460F-94C9-E8B9857051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11923</c:v>
                </c:pt>
                <c:pt idx="5">
                  <c:v>11624</c:v>
                </c:pt>
                <c:pt idx="8">
                  <c:v>11380</c:v>
                </c:pt>
                <c:pt idx="11">
                  <c:v>11288</c:v>
                </c:pt>
                <c:pt idx="14">
                  <c:v>10659</c:v>
                </c:pt>
              </c:numCache>
            </c:numRef>
          </c:val>
          <c:extLst>
            <c:ext xmlns:c16="http://schemas.microsoft.com/office/drawing/2014/chart" uri="{C3380CC4-5D6E-409C-BE32-E72D297353CC}">
              <c16:uniqueId val="{00000000-B77A-4736-AC9F-523884A0D1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c:v>
                </c:pt>
                <c:pt idx="5">
                  <c:v>22</c:v>
                </c:pt>
                <c:pt idx="8">
                  <c:v>7</c:v>
                </c:pt>
                <c:pt idx="11">
                  <c:v>6</c:v>
                </c:pt>
                <c:pt idx="14">
                  <c:v>5</c:v>
                </c:pt>
              </c:numCache>
            </c:numRef>
          </c:val>
          <c:extLst>
            <c:ext xmlns:c16="http://schemas.microsoft.com/office/drawing/2014/chart" uri="{C3380CC4-5D6E-409C-BE32-E72D297353CC}">
              <c16:uniqueId val="{00000001-B77A-4736-AC9F-523884A0D1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8012</c:v>
                </c:pt>
                <c:pt idx="5">
                  <c:v>8059</c:v>
                </c:pt>
                <c:pt idx="8">
                  <c:v>8163</c:v>
                </c:pt>
                <c:pt idx="11">
                  <c:v>8539</c:v>
                </c:pt>
                <c:pt idx="14">
                  <c:v>10140</c:v>
                </c:pt>
              </c:numCache>
            </c:numRef>
          </c:val>
          <c:extLst>
            <c:ext xmlns:c16="http://schemas.microsoft.com/office/drawing/2014/chart" uri="{C3380CC4-5D6E-409C-BE32-E72D297353CC}">
              <c16:uniqueId val="{00000002-B77A-4736-AC9F-523884A0D1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7A-4736-AC9F-523884A0D1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7A-4736-AC9F-523884A0D1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7A-4736-AC9F-523884A0D1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1083</c:v>
                </c:pt>
                <c:pt idx="3">
                  <c:v>979</c:v>
                </c:pt>
                <c:pt idx="6">
                  <c:v>852</c:v>
                </c:pt>
                <c:pt idx="9">
                  <c:v>878</c:v>
                </c:pt>
                <c:pt idx="12">
                  <c:v>775</c:v>
                </c:pt>
              </c:numCache>
            </c:numRef>
          </c:val>
          <c:extLst>
            <c:ext xmlns:c16="http://schemas.microsoft.com/office/drawing/2014/chart" uri="{C3380CC4-5D6E-409C-BE32-E72D297353CC}">
              <c16:uniqueId val="{00000006-B77A-4736-AC9F-523884A0D1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7A-4736-AC9F-523884A0D1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1287</c:v>
                </c:pt>
                <c:pt idx="3">
                  <c:v>1299</c:v>
                </c:pt>
                <c:pt idx="6">
                  <c:v>1230</c:v>
                </c:pt>
                <c:pt idx="9">
                  <c:v>1052</c:v>
                </c:pt>
                <c:pt idx="12">
                  <c:v>955</c:v>
                </c:pt>
              </c:numCache>
            </c:numRef>
          </c:val>
          <c:extLst>
            <c:ext xmlns:c16="http://schemas.microsoft.com/office/drawing/2014/chart" uri="{C3380CC4-5D6E-409C-BE32-E72D297353CC}">
              <c16:uniqueId val="{00000008-B77A-4736-AC9F-523884A0D1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7A-4736-AC9F-523884A0D1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14316</c:v>
                </c:pt>
                <c:pt idx="3">
                  <c:v>13858</c:v>
                </c:pt>
                <c:pt idx="6">
                  <c:v>13653</c:v>
                </c:pt>
                <c:pt idx="9">
                  <c:v>13508</c:v>
                </c:pt>
                <c:pt idx="12">
                  <c:v>13153</c:v>
                </c:pt>
              </c:numCache>
            </c:numRef>
          </c:val>
          <c:extLst>
            <c:ext xmlns:c16="http://schemas.microsoft.com/office/drawing/2014/chart" uri="{C3380CC4-5D6E-409C-BE32-E72D297353CC}">
              <c16:uniqueId val="{0000000A-B77A-4736-AC9F-523884A0D1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7A-4736-AC9F-523884A0D1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3708</c:v>
                </c:pt>
                <c:pt idx="1">
                  <c:v>3711</c:v>
                </c:pt>
                <c:pt idx="2">
                  <c:v>3713</c:v>
                </c:pt>
              </c:numCache>
            </c:numRef>
          </c:val>
          <c:extLst>
            <c:ext xmlns:c16="http://schemas.microsoft.com/office/drawing/2014/chart" uri="{C3380CC4-5D6E-409C-BE32-E72D297353CC}">
              <c16:uniqueId val="{00000000-C5FA-427A-8C90-60BE7D4B0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2418</c:v>
                </c:pt>
                <c:pt idx="1">
                  <c:v>2419</c:v>
                </c:pt>
                <c:pt idx="2">
                  <c:v>2421</c:v>
                </c:pt>
              </c:numCache>
            </c:numRef>
          </c:val>
          <c:extLst>
            <c:ext xmlns:c16="http://schemas.microsoft.com/office/drawing/2014/chart" uri="{C3380CC4-5D6E-409C-BE32-E72D297353CC}">
              <c16:uniqueId val="{00000001-C5FA-427A-8C90-60BE7D4B0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3837</c:v>
                </c:pt>
                <c:pt idx="1">
                  <c:v>4493</c:v>
                </c:pt>
                <c:pt idx="2">
                  <c:v>3922</c:v>
                </c:pt>
              </c:numCache>
            </c:numRef>
          </c:val>
          <c:extLst>
            <c:ext xmlns:c16="http://schemas.microsoft.com/office/drawing/2014/chart" uri="{C3380CC4-5D6E-409C-BE32-E72D297353CC}">
              <c16:uniqueId val="{00000002-C5FA-427A-8C90-60BE7D4B0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財政力指数は、毎年の人口減少や全国平均を上回る高齢化に加え、町内に中心となる産業が無いことなどにより、財政基盤が弱く、類似団体平均と比較し劣位にある。</a:t>
          </a:r>
          <a:endParaRPr lang="ja-JP" altLang="ja-JP" sz="1400">
            <a:effectLst/>
          </a:endParaRPr>
        </a:p>
        <a:p>
          <a:r>
            <a:rPr kumimoji="1" lang="ja-JP" altLang="ja-JP" sz="1100" b="0">
              <a:solidFill>
                <a:schemeClr val="dk1"/>
              </a:solidFill>
              <a:effectLst/>
              <a:latin typeface="+mn-lt"/>
              <a:ea typeface="+mn-ea"/>
              <a:cs typeface="+mn-cs"/>
            </a:rPr>
            <a:t>委託料等の物件費や補助費等の事業を峻別し、また投資的経費を抑制するなど、徹底的な歳出の見直しを実施するとともに、税収の収納率向上対策を中心とする歳入の確保に努める。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経常収支比率は、類似団体平均と比較し劣位にある。　　　　　　　　　　　　　　　　　　　　　　　　</a:t>
          </a:r>
          <a:r>
            <a:rPr kumimoji="1" lang="en-US" altLang="ja-JP" sz="1100" b="0">
              <a:solidFill>
                <a:schemeClr val="dk1"/>
              </a:solidFill>
              <a:effectLst/>
              <a:latin typeface="+mn-lt"/>
              <a:ea typeface="+mn-ea"/>
              <a:cs typeface="+mn-cs"/>
            </a:rPr>
            <a:t>R5</a:t>
          </a:r>
          <a:r>
            <a:rPr kumimoji="1" lang="ja-JP" altLang="ja-JP" sz="1100" b="0">
              <a:solidFill>
                <a:schemeClr val="dk1"/>
              </a:solidFill>
              <a:effectLst/>
              <a:latin typeface="+mn-lt"/>
              <a:ea typeface="+mn-ea"/>
              <a:cs typeface="+mn-cs"/>
            </a:rPr>
            <a:t>年度は経常一般財源の分子は減少したが地方交付税等の分母がそれ以上に減少したことにより数値は悪化した。引き続き、定員適正化計画に基づいた職員数の削減、また事業を厳選し地方債の発行を抑制及び委託料の見直しや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15240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6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950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人口１人当たりの人件費・物件費等は、類似団体平均と比較し劣位にある。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36793</xdr:rowOff>
    </xdr:from>
    <xdr:to>
      <xdr:col>23</xdr:col>
      <xdr:colOff>133350</xdr:colOff>
      <xdr:row>86</xdr:row>
      <xdr:rowOff>48211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81493"/>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114578</xdr:rowOff>
    </xdr:from>
    <xdr:to>
      <xdr:col>19</xdr:col>
      <xdr:colOff>133350</xdr:colOff>
      <xdr:row>86</xdr:row>
      <xdr:rowOff>36793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87828"/>
          <a:ext cx="889000" cy="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61357</xdr:rowOff>
    </xdr:from>
    <xdr:to>
      <xdr:col>15</xdr:col>
      <xdr:colOff>82550</xdr:colOff>
      <xdr:row>85</xdr:row>
      <xdr:rowOff>114578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34607"/>
          <a:ext cx="889000" cy="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129104</xdr:rowOff>
    </xdr:from>
    <xdr:to>
      <xdr:col>11</xdr:col>
      <xdr:colOff>31750</xdr:colOff>
      <xdr:row>85</xdr:row>
      <xdr:rowOff>61357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30904"/>
          <a:ext cx="889000" cy="10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155639</xdr:rowOff>
    </xdr:from>
    <xdr:to>
      <xdr:col>11</xdr:col>
      <xdr:colOff>82550</xdr:colOff>
      <xdr:row>81</xdr:row>
      <xdr:rowOff>85789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7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95966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82031</xdr:rowOff>
    </xdr:from>
    <xdr:to>
      <xdr:col>7</xdr:col>
      <xdr:colOff>31750</xdr:colOff>
      <xdr:row>81</xdr:row>
      <xdr:rowOff>12181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9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22358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168861</xdr:rowOff>
    </xdr:from>
    <xdr:to>
      <xdr:col>23</xdr:col>
      <xdr:colOff>184150</xdr:colOff>
      <xdr:row>86</xdr:row>
      <xdr:rowOff>99011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140938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1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157443</xdr:rowOff>
    </xdr:from>
    <xdr:to>
      <xdr:col>19</xdr:col>
      <xdr:colOff>184150</xdr:colOff>
      <xdr:row>86</xdr:row>
      <xdr:rowOff>87593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72370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1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63778</xdr:rowOff>
    </xdr:from>
    <xdr:to>
      <xdr:col>15</xdr:col>
      <xdr:colOff>133350</xdr:colOff>
      <xdr:row>85</xdr:row>
      <xdr:rowOff>165378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150155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2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10557</xdr:rowOff>
    </xdr:from>
    <xdr:to>
      <xdr:col>11</xdr:col>
      <xdr:colOff>82550</xdr:colOff>
      <xdr:row>85</xdr:row>
      <xdr:rowOff>112157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96934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7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78304</xdr:rowOff>
    </xdr:from>
    <xdr:to>
      <xdr:col>7</xdr:col>
      <xdr:colOff>31750</xdr:colOff>
      <xdr:row>85</xdr:row>
      <xdr:rowOff>8454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164681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6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適正な給与水準となるよう給与の適正化に努める。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111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人口１，０００人当たりの職員数については、５ヵ町村が合併したことにより、広大な行政区域を有するため、支所･出張所の配置が必要であることや、ごみ収集業務や消防・病院・</a:t>
          </a:r>
          <a:r>
            <a:rPr kumimoji="1" lang="en-US" altLang="ja-JP" sz="1100" b="0">
              <a:solidFill>
                <a:schemeClr val="dk1"/>
              </a:solidFill>
              <a:effectLst/>
              <a:latin typeface="+mn-lt"/>
              <a:ea typeface="+mn-ea"/>
              <a:cs typeface="+mn-cs"/>
            </a:rPr>
            <a:t>CATV</a:t>
          </a:r>
          <a:r>
            <a:rPr kumimoji="1" lang="ja-JP" altLang="ja-JP" sz="1100" b="0">
              <a:solidFill>
                <a:schemeClr val="dk1"/>
              </a:solidFill>
              <a:effectLst/>
              <a:latin typeface="+mn-lt"/>
              <a:ea typeface="+mn-ea"/>
              <a:cs typeface="+mn-cs"/>
            </a:rPr>
            <a:t>などの施設運営を直営で行っている影響で類似団体平均の約２倍の職員数となっている。　　　　　　　　　　　　　　　　　　　　　　　　　　　　　　　　　　　　　　　　　　　　　今後、支所・出張所の再編、業務の縮小についても更なる検討を進めると共に、定員適正化計画に基づく民間委託の推進等により、適正な職員数の定員管理に努める。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168707</xdr:rowOff>
    </xdr:from>
    <xdr:to>
      <xdr:col>81</xdr:col>
      <xdr:colOff>44450</xdr:colOff>
      <xdr:row>65</xdr:row>
      <xdr:rowOff>42139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141507"/>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98247</xdr:rowOff>
    </xdr:from>
    <xdr:to>
      <xdr:col>77</xdr:col>
      <xdr:colOff>44450</xdr:colOff>
      <xdr:row>64</xdr:row>
      <xdr:rowOff>168707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1071047"/>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60604</xdr:rowOff>
    </xdr:from>
    <xdr:to>
      <xdr:col>72</xdr:col>
      <xdr:colOff>203200</xdr:colOff>
      <xdr:row>64</xdr:row>
      <xdr:rowOff>98247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103340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8484</xdr:rowOff>
    </xdr:from>
    <xdr:to>
      <xdr:col>68</xdr:col>
      <xdr:colOff>152400</xdr:colOff>
      <xdr:row>64</xdr:row>
      <xdr:rowOff>60604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981284"/>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66904</xdr:rowOff>
    </xdr:from>
    <xdr:to>
      <xdr:col>68</xdr:col>
      <xdr:colOff>203200</xdr:colOff>
      <xdr:row>59</xdr:row>
      <xdr:rowOff>168504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5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60147</xdr:rowOff>
    </xdr:from>
    <xdr:to>
      <xdr:col>64</xdr:col>
      <xdr:colOff>152400</xdr:colOff>
      <xdr:row>59</xdr:row>
      <xdr:rowOff>161747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162789</xdr:rowOff>
    </xdr:from>
    <xdr:to>
      <xdr:col>81</xdr:col>
      <xdr:colOff>95250</xdr:colOff>
      <xdr:row>65</xdr:row>
      <xdr:rowOff>92939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11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58666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103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117907</xdr:rowOff>
    </xdr:from>
    <xdr:to>
      <xdr:col>77</xdr:col>
      <xdr:colOff>95250</xdr:colOff>
      <xdr:row>65</xdr:row>
      <xdr:rowOff>48057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1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32834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17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47447</xdr:rowOff>
    </xdr:from>
    <xdr:to>
      <xdr:col>73</xdr:col>
      <xdr:colOff>44450</xdr:colOff>
      <xdr:row>64</xdr:row>
      <xdr:rowOff>149047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1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133824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10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9804</xdr:rowOff>
    </xdr:from>
    <xdr:to>
      <xdr:col>68</xdr:col>
      <xdr:colOff>203200</xdr:colOff>
      <xdr:row>64</xdr:row>
      <xdr:rowOff>111404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9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96181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0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129134</xdr:rowOff>
    </xdr:from>
    <xdr:to>
      <xdr:col>64</xdr:col>
      <xdr:colOff>152400</xdr:colOff>
      <xdr:row>64</xdr:row>
      <xdr:rowOff>59284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44061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0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実質公債費比率は類似団体平均と同水準にあり、那賀町としては横ばいの数値が続いている。より一層の財政健全化を図るため、新規事業・継続事業の見直しにより地方債発行収入が、地方債償還支出を超えることが無いよう地方債残高の減少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6350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149031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人件費については、広大な行政区域を有するため、支所･出張所の配置が必要であることや、ごみ収集業務や消防・病院・</a:t>
          </a:r>
          <a:r>
            <a:rPr kumimoji="1" lang="en-US" altLang="ja-JP" sz="1050">
              <a:solidFill>
                <a:schemeClr val="dk1"/>
              </a:solidFill>
              <a:effectLst/>
              <a:latin typeface="+mn-lt"/>
              <a:ea typeface="+mn-ea"/>
              <a:cs typeface="+mn-cs"/>
            </a:rPr>
            <a:t>CATV</a:t>
          </a:r>
          <a:r>
            <a:rPr kumimoji="1" lang="ja-JP" altLang="ja-JP" sz="1050">
              <a:solidFill>
                <a:schemeClr val="dk1"/>
              </a:solidFill>
              <a:effectLst/>
              <a:latin typeface="+mn-lt"/>
              <a:ea typeface="+mn-ea"/>
              <a:cs typeface="+mn-cs"/>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1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94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物件費については、類似団体平均と比較すると優位にあるが、各庁舎、施設の光熱水費の節約、指定管理や業務委託料等の経常経費についても見直しを行うことにより更なる経常経費の削減に努める。　　　　　　　　　　　　　　　　　　　　　　　　　　　　　　また、公共施設等管理計画に基づき、公共施設等の集約化・複合化を進めるなどにより各施設で必要となっている経常経費の削減に努める。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4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16</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225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16</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22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654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9525</xdr:rowOff>
    </xdr:from>
    <xdr:to>
      <xdr:col>69</xdr:col>
      <xdr:colOff>142875</xdr:colOff>
      <xdr:row>16</xdr:row>
      <xdr:rowOff>111125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95902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xdr:rowOff>
    </xdr:from>
    <xdr:to>
      <xdr:col>65</xdr:col>
      <xdr:colOff>53975</xdr:colOff>
      <xdr:row>17</xdr:row>
      <xdr:rowOff>111125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2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95902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0</xdr:rowOff>
    </xdr:from>
    <xdr:to>
      <xdr:col>74</xdr:col>
      <xdr:colOff>31750</xdr:colOff>
      <xdr:row>15</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35577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扶助費については類似団体平均と比較すると優位にある。今後も町単独事業の見直し、対象事業を厳選することにより負担軽減に努める。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88900</xdr:rowOff>
    </xdr:from>
    <xdr:to>
      <xdr:col>19</xdr:col>
      <xdr:colOff>187325</xdr:colOff>
      <xdr:row>52</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38100</xdr:rowOff>
    </xdr:from>
    <xdr:to>
      <xdr:col>15</xdr:col>
      <xdr:colOff>149225</xdr:colOff>
      <xdr:row>52</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その他については、類似団体平均と比較すると優位にある。　　　　　　　　　　　　　　　　　　今後、簡易水道事業・集落排水事業等の各事業会計で独立採算がとれるよう使用料徴収等の強化及び経費の削減に努め、普通会計負担額の削減に繋げる。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72136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68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72136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72136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76708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73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補助費等については、類似団体平均と比較すると優位にある。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引き続き町単独事業を厳選するとともに、各種団体への補助金についても事業内容の精査見直しを行い削減に努める。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42418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997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公債費のピークは令和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今後償還額は減少していく方向にあるが、類似団体に比べて劣位にある。少子高齢化が進み、自主財源が乏しいため、地方債に頼らざるを得ない状況は続く見込みである。引き続き、地方債発行収入が地方債償還支出を超えることが無いよう、新規事業・継続事業の見直しにより数値の改善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24130</xdr:rowOff>
    </xdr:from>
    <xdr:to>
      <xdr:col>24</xdr:col>
      <xdr:colOff>25400</xdr:colOff>
      <xdr:row>78</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97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46989</xdr:rowOff>
    </xdr:from>
    <xdr:to>
      <xdr:col>19</xdr:col>
      <xdr:colOff>187325</xdr:colOff>
      <xdr:row>78</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20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85089</xdr:rowOff>
    </xdr:from>
    <xdr:to>
      <xdr:col>15</xdr:col>
      <xdr:colOff>98425</xdr:colOff>
      <xdr:row>78</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138430</xdr:rowOff>
    </xdr:from>
    <xdr:to>
      <xdr:col>11</xdr:col>
      <xdr:colOff>9525</xdr:colOff>
      <xdr:row>78</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11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167639</xdr:rowOff>
    </xdr:from>
    <xdr:to>
      <xdr:col>20</xdr:col>
      <xdr:colOff>38100</xdr:colOff>
      <xdr:row>78</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82566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34289</xdr:rowOff>
    </xdr:from>
    <xdr:to>
      <xdr:col>15</xdr:col>
      <xdr:colOff>149225</xdr:colOff>
      <xdr:row>78</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120666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87630</xdr:rowOff>
    </xdr:from>
    <xdr:to>
      <xdr:col>6</xdr:col>
      <xdr:colOff>171450</xdr:colOff>
      <xdr:row>79</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公債費以外については、類似団体平均と比較すると優位にある。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74</xdr:row>
      <xdr:rowOff>159004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005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74422</xdr:rowOff>
    </xdr:from>
    <xdr:to>
      <xdr:col>78</xdr:col>
      <xdr:colOff>69850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902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74</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902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23622</xdr:rowOff>
    </xdr:from>
    <xdr:to>
      <xdr:col>74</xdr:col>
      <xdr:colOff>31750</xdr:colOff>
      <xdr:row>73</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135399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60151</xdr:rowOff>
    </xdr:from>
    <xdr:to>
      <xdr:col>29</xdr:col>
      <xdr:colOff>127000</xdr:colOff>
      <xdr:row>15</xdr:row>
      <xdr:rowOff>113758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9526"/>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113758</xdr:rowOff>
    </xdr:from>
    <xdr:to>
      <xdr:col>26</xdr:col>
      <xdr:colOff>50800</xdr:colOff>
      <xdr:row>15</xdr:row>
      <xdr:rowOff>153397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33133"/>
          <a:ext cx="698500" cy="3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153397</xdr:rowOff>
    </xdr:from>
    <xdr:to>
      <xdr:col>22</xdr:col>
      <xdr:colOff>114300</xdr:colOff>
      <xdr:row>16</xdr:row>
      <xdr:rowOff>18030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2772"/>
          <a:ext cx="698500" cy="3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18030</xdr:rowOff>
    </xdr:from>
    <xdr:to>
      <xdr:col>18</xdr:col>
      <xdr:colOff>177800</xdr:colOff>
      <xdr:row>16</xdr:row>
      <xdr:rowOff>75792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08855"/>
          <a:ext cx="698500" cy="5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86723</xdr:rowOff>
    </xdr:from>
    <xdr:to>
      <xdr:col>19</xdr:col>
      <xdr:colOff>38100</xdr:colOff>
      <xdr:row>19</xdr:row>
      <xdr:rowOff>16873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0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103201</xdr:rowOff>
    </xdr:from>
    <xdr:to>
      <xdr:col>15</xdr:col>
      <xdr:colOff>101600</xdr:colOff>
      <xdr:row>19</xdr:row>
      <xdr:rowOff>33351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18128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9351</xdr:rowOff>
    </xdr:from>
    <xdr:to>
      <xdr:col>29</xdr:col>
      <xdr:colOff>177800</xdr:colOff>
      <xdr:row>15</xdr:row>
      <xdr:rowOff>110951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25878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62958</xdr:rowOff>
    </xdr:from>
    <xdr:to>
      <xdr:col>26</xdr:col>
      <xdr:colOff>101600</xdr:colOff>
      <xdr:row>15</xdr:row>
      <xdr:rowOff>164558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8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3285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102597</xdr:rowOff>
    </xdr:from>
    <xdr:to>
      <xdr:col>22</xdr:col>
      <xdr:colOff>165100</xdr:colOff>
      <xdr:row>16</xdr:row>
      <xdr:rowOff>32747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42924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138680</xdr:rowOff>
    </xdr:from>
    <xdr:to>
      <xdr:col>19</xdr:col>
      <xdr:colOff>38100</xdr:colOff>
      <xdr:row>16</xdr:row>
      <xdr:rowOff>68830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5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24992</xdr:rowOff>
    </xdr:from>
    <xdr:to>
      <xdr:col>15</xdr:col>
      <xdr:colOff>101600</xdr:colOff>
      <xdr:row>16</xdr:row>
      <xdr:rowOff>126592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21224</xdr:rowOff>
    </xdr:from>
    <xdr:to>
      <xdr:col>29</xdr:col>
      <xdr:colOff>127000</xdr:colOff>
      <xdr:row>35</xdr:row>
      <xdr:rowOff>52150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31574"/>
          <a:ext cx="647700" cy="3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19590</xdr:rowOff>
    </xdr:from>
    <xdr:to>
      <xdr:col>26</xdr:col>
      <xdr:colOff>50800</xdr:colOff>
      <xdr:row>35</xdr:row>
      <xdr:rowOff>52150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9940"/>
          <a:ext cx="698500" cy="3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332985</xdr:rowOff>
    </xdr:from>
    <xdr:to>
      <xdr:col>22</xdr:col>
      <xdr:colOff>114300</xdr:colOff>
      <xdr:row>35</xdr:row>
      <xdr:rowOff>19590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0435"/>
          <a:ext cx="6985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332985</xdr:rowOff>
    </xdr:from>
    <xdr:to>
      <xdr:col>18</xdr:col>
      <xdr:colOff>177800</xdr:colOff>
      <xdr:row>35</xdr:row>
      <xdr:rowOff>210210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0435"/>
          <a:ext cx="698500" cy="22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313324</xdr:rowOff>
    </xdr:from>
    <xdr:to>
      <xdr:col>29</xdr:col>
      <xdr:colOff>177800</xdr:colOff>
      <xdr:row>35</xdr:row>
      <xdr:rowOff>72024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8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158401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2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1350</xdr:rowOff>
    </xdr:from>
    <xdr:to>
      <xdr:col>26</xdr:col>
      <xdr:colOff>101600</xdr:colOff>
      <xdr:row>35</xdr:row>
      <xdr:rowOff>102950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113127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311690</xdr:rowOff>
    </xdr:from>
    <xdr:to>
      <xdr:col>22</xdr:col>
      <xdr:colOff>165100</xdr:colOff>
      <xdr:row>35</xdr:row>
      <xdr:rowOff>70390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282185</xdr:rowOff>
    </xdr:from>
    <xdr:to>
      <xdr:col>19</xdr:col>
      <xdr:colOff>38100</xdr:colOff>
      <xdr:row>35</xdr:row>
      <xdr:rowOff>40885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4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51062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159410</xdr:rowOff>
    </xdr:from>
    <xdr:to>
      <xdr:col>15</xdr:col>
      <xdr:colOff>101600</xdr:colOff>
      <xdr:row>35</xdr:row>
      <xdr:rowOff>261010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161274</xdr:rowOff>
    </xdr:from>
    <xdr:to>
      <xdr:col>24</xdr:col>
      <xdr:colOff>63500</xdr:colOff>
      <xdr:row>32</xdr:row>
      <xdr:rowOff>38984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476224"/>
          <a:ext cx="8382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38984</xdr:rowOff>
    </xdr:from>
    <xdr:to>
      <xdr:col>19</xdr:col>
      <xdr:colOff>177800</xdr:colOff>
      <xdr:row>32</xdr:row>
      <xdr:rowOff>72280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525384"/>
          <a:ext cx="8890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72280</xdr:rowOff>
    </xdr:from>
    <xdr:to>
      <xdr:col>15</xdr:col>
      <xdr:colOff>50800</xdr:colOff>
      <xdr:row>32</xdr:row>
      <xdr:rowOff>136803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558680"/>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136803</xdr:rowOff>
    </xdr:from>
    <xdr:to>
      <xdr:col>10</xdr:col>
      <xdr:colOff>114300</xdr:colOff>
      <xdr:row>33</xdr:row>
      <xdr:rowOff>134036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623203"/>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137180</xdr:rowOff>
    </xdr:from>
    <xdr:to>
      <xdr:col>10</xdr:col>
      <xdr:colOff>165100</xdr:colOff>
      <xdr:row>37</xdr:row>
      <xdr:rowOff>67330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58457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40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61022</xdr:rowOff>
    </xdr:from>
    <xdr:to>
      <xdr:col>6</xdr:col>
      <xdr:colOff>38100</xdr:colOff>
      <xdr:row>37</xdr:row>
      <xdr:rowOff>162623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153749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4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110474</xdr:rowOff>
    </xdr:from>
    <xdr:to>
      <xdr:col>24</xdr:col>
      <xdr:colOff>114300</xdr:colOff>
      <xdr:row>32</xdr:row>
      <xdr:rowOff>40624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159634</xdr:rowOff>
    </xdr:from>
    <xdr:to>
      <xdr:col>20</xdr:col>
      <xdr:colOff>38100</xdr:colOff>
      <xdr:row>32</xdr:row>
      <xdr:rowOff>89784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4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106311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4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21480</xdr:rowOff>
    </xdr:from>
    <xdr:to>
      <xdr:col>15</xdr:col>
      <xdr:colOff>101600</xdr:colOff>
      <xdr:row>32</xdr:row>
      <xdr:rowOff>123080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139607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2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86003</xdr:rowOff>
    </xdr:from>
    <xdr:to>
      <xdr:col>10</xdr:col>
      <xdr:colOff>165100</xdr:colOff>
      <xdr:row>33</xdr:row>
      <xdr:rowOff>16153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32680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3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83236</xdr:rowOff>
    </xdr:from>
    <xdr:to>
      <xdr:col>6</xdr:col>
      <xdr:colOff>38100</xdr:colOff>
      <xdr:row>34</xdr:row>
      <xdr:rowOff>13386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29913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83571</xdr:rowOff>
    </xdr:from>
    <xdr:to>
      <xdr:col>24</xdr:col>
      <xdr:colOff>63500</xdr:colOff>
      <xdr:row>56</xdr:row>
      <xdr:rowOff>114501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84771"/>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83571</xdr:rowOff>
    </xdr:from>
    <xdr:to>
      <xdr:col>19</xdr:col>
      <xdr:colOff>177800</xdr:colOff>
      <xdr:row>56</xdr:row>
      <xdr:rowOff>143635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4771"/>
          <a:ext cx="889000" cy="6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143635</xdr:rowOff>
    </xdr:from>
    <xdr:to>
      <xdr:col>15</xdr:col>
      <xdr:colOff>50800</xdr:colOff>
      <xdr:row>56</xdr:row>
      <xdr:rowOff>148604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483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148604</xdr:rowOff>
    </xdr:from>
    <xdr:to>
      <xdr:col>10</xdr:col>
      <xdr:colOff>114300</xdr:colOff>
      <xdr:row>56</xdr:row>
      <xdr:rowOff>163413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9804"/>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116084</xdr:rowOff>
    </xdr:from>
    <xdr:to>
      <xdr:col>10</xdr:col>
      <xdr:colOff>165100</xdr:colOff>
      <xdr:row>59</xdr:row>
      <xdr:rowOff>46234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6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37361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15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115215</xdr:rowOff>
    </xdr:from>
    <xdr:to>
      <xdr:col>6</xdr:col>
      <xdr:colOff>38100</xdr:colOff>
      <xdr:row>59</xdr:row>
      <xdr:rowOff>45365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36492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15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63701</xdr:rowOff>
    </xdr:from>
    <xdr:to>
      <xdr:col>24</xdr:col>
      <xdr:colOff>114300</xdr:colOff>
      <xdr:row>56</xdr:row>
      <xdr:rowOff>165301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86578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1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32771</xdr:rowOff>
    </xdr:from>
    <xdr:to>
      <xdr:col>20</xdr:col>
      <xdr:colOff>38100</xdr:colOff>
      <xdr:row>56</xdr:row>
      <xdr:rowOff>134371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150898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0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92835</xdr:rowOff>
    </xdr:from>
    <xdr:to>
      <xdr:col>15</xdr:col>
      <xdr:colOff>101600</xdr:colOff>
      <xdr:row>57</xdr:row>
      <xdr:rowOff>22985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39512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6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97804</xdr:rowOff>
    </xdr:from>
    <xdr:to>
      <xdr:col>10</xdr:col>
      <xdr:colOff>165100</xdr:colOff>
      <xdr:row>57</xdr:row>
      <xdr:rowOff>27954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44481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112613</xdr:rowOff>
    </xdr:from>
    <xdr:to>
      <xdr:col>6</xdr:col>
      <xdr:colOff>38100</xdr:colOff>
      <xdr:row>57</xdr:row>
      <xdr:rowOff>42763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59290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70358</xdr:rowOff>
    </xdr:from>
    <xdr:to>
      <xdr:col>24</xdr:col>
      <xdr:colOff>63500</xdr:colOff>
      <xdr:row>77</xdr:row>
      <xdr:rowOff>79902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2008"/>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70358</xdr:rowOff>
    </xdr:from>
    <xdr:to>
      <xdr:col>19</xdr:col>
      <xdr:colOff>177800</xdr:colOff>
      <xdr:row>77</xdr:row>
      <xdr:rowOff>125679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00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125679</xdr:rowOff>
    </xdr:from>
    <xdr:to>
      <xdr:col>15</xdr:col>
      <xdr:colOff>50800</xdr:colOff>
      <xdr:row>78</xdr:row>
      <xdr:rowOff>28811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7329"/>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28811</xdr:rowOff>
    </xdr:from>
    <xdr:to>
      <xdr:col>10</xdr:col>
      <xdr:colOff>114300</xdr:colOff>
      <xdr:row>78</xdr:row>
      <xdr:rowOff>39612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191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29102</xdr:rowOff>
    </xdr:from>
    <xdr:to>
      <xdr:col>24</xdr:col>
      <xdr:colOff>114300</xdr:colOff>
      <xdr:row>77</xdr:row>
      <xdr:rowOff>130702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7529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19558</xdr:rowOff>
    </xdr:from>
    <xdr:to>
      <xdr:col>20</xdr:col>
      <xdr:colOff>38100</xdr:colOff>
      <xdr:row>77</xdr:row>
      <xdr:rowOff>121158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112285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74879</xdr:rowOff>
    </xdr:from>
    <xdr:to>
      <xdr:col>15</xdr:col>
      <xdr:colOff>101600</xdr:colOff>
      <xdr:row>78</xdr:row>
      <xdr:rowOff>5029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167606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149461</xdr:rowOff>
    </xdr:from>
    <xdr:to>
      <xdr:col>10</xdr:col>
      <xdr:colOff>165100</xdr:colOff>
      <xdr:row>78</xdr:row>
      <xdr:rowOff>79611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70738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160262</xdr:rowOff>
    </xdr:from>
    <xdr:to>
      <xdr:col>6</xdr:col>
      <xdr:colOff>38100</xdr:colOff>
      <xdr:row>78</xdr:row>
      <xdr:rowOff>90412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170982</xdr:rowOff>
    </xdr:from>
    <xdr:to>
      <xdr:col>24</xdr:col>
      <xdr:colOff>62865</xdr:colOff>
      <xdr:row>98</xdr:row>
      <xdr:rowOff>153150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01482"/>
          <a:ext cx="1270" cy="135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156977</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153150</xdr:rowOff>
    </xdr:from>
    <xdr:to>
      <xdr:col>24</xdr:col>
      <xdr:colOff>152400</xdr:colOff>
      <xdr:row>98</xdr:row>
      <xdr:rowOff>153150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5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117659</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170982</xdr:rowOff>
    </xdr:from>
    <xdr:to>
      <xdr:col>24</xdr:col>
      <xdr:colOff>152400</xdr:colOff>
      <xdr:row>90</xdr:row>
      <xdr:rowOff>170982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0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21523</xdr:rowOff>
    </xdr:from>
    <xdr:to>
      <xdr:col>24</xdr:col>
      <xdr:colOff>63500</xdr:colOff>
      <xdr:row>98</xdr:row>
      <xdr:rowOff>78984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23623"/>
          <a:ext cx="838200" cy="5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122393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99516</xdr:rowOff>
    </xdr:from>
    <xdr:to>
      <xdr:col>24</xdr:col>
      <xdr:colOff>114300</xdr:colOff>
      <xdr:row>96</xdr:row>
      <xdr:rowOff>29666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145909</xdr:rowOff>
    </xdr:from>
    <xdr:to>
      <xdr:col>19</xdr:col>
      <xdr:colOff>177800</xdr:colOff>
      <xdr:row>98</xdr:row>
      <xdr:rowOff>78984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776559"/>
          <a:ext cx="889000" cy="10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20284</xdr:rowOff>
    </xdr:from>
    <xdr:to>
      <xdr:col>20</xdr:col>
      <xdr:colOff>38100</xdr:colOff>
      <xdr:row>96</xdr:row>
      <xdr:rowOff>121884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138411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145909</xdr:rowOff>
    </xdr:from>
    <xdr:to>
      <xdr:col>15</xdr:col>
      <xdr:colOff>50800</xdr:colOff>
      <xdr:row>99</xdr:row>
      <xdr:rowOff>16374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76559"/>
          <a:ext cx="889000" cy="2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86385</xdr:rowOff>
    </xdr:from>
    <xdr:to>
      <xdr:col>15</xdr:col>
      <xdr:colOff>101600</xdr:colOff>
      <xdr:row>96</xdr:row>
      <xdr:rowOff>16535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33062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14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16374</xdr:rowOff>
    </xdr:from>
    <xdr:to>
      <xdr:col>10</xdr:col>
      <xdr:colOff>114300</xdr:colOff>
      <xdr:row>99</xdr:row>
      <xdr:rowOff>35916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89924"/>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142173</xdr:rowOff>
    </xdr:from>
    <xdr:to>
      <xdr:col>24</xdr:col>
      <xdr:colOff>114300</xdr:colOff>
      <xdr:row>98</xdr:row>
      <xdr:rowOff>72323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120600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28184</xdr:rowOff>
    </xdr:from>
    <xdr:to>
      <xdr:col>20</xdr:col>
      <xdr:colOff>38100</xdr:colOff>
      <xdr:row>98</xdr:row>
      <xdr:rowOff>129784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120911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95109</xdr:rowOff>
    </xdr:from>
    <xdr:to>
      <xdr:col>15</xdr:col>
      <xdr:colOff>101600</xdr:colOff>
      <xdr:row>98</xdr:row>
      <xdr:rowOff>25259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16386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137024</xdr:rowOff>
    </xdr:from>
    <xdr:to>
      <xdr:col>10</xdr:col>
      <xdr:colOff>165100</xdr:colOff>
      <xdr:row>99</xdr:row>
      <xdr:rowOff>67174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58301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156566</xdr:rowOff>
    </xdr:from>
    <xdr:to>
      <xdr:col>6</xdr:col>
      <xdr:colOff>38100</xdr:colOff>
      <xdr:row>99</xdr:row>
      <xdr:rowOff>86716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77843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149233</xdr:rowOff>
    </xdr:from>
    <xdr:to>
      <xdr:col>55</xdr:col>
      <xdr:colOff>0</xdr:colOff>
      <xdr:row>36</xdr:row>
      <xdr:rowOff>154527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21433"/>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149233</xdr:rowOff>
    </xdr:from>
    <xdr:to>
      <xdr:col>50</xdr:col>
      <xdr:colOff>114300</xdr:colOff>
      <xdr:row>37</xdr:row>
      <xdr:rowOff>27284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1433"/>
          <a:ext cx="889000" cy="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148476</xdr:rowOff>
    </xdr:from>
    <xdr:to>
      <xdr:col>45</xdr:col>
      <xdr:colOff>177800</xdr:colOff>
      <xdr:row>37</xdr:row>
      <xdr:rowOff>27284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149226"/>
          <a:ext cx="889000" cy="2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148476</xdr:rowOff>
    </xdr:from>
    <xdr:to>
      <xdr:col>41</xdr:col>
      <xdr:colOff>50800</xdr:colOff>
      <xdr:row>37</xdr:row>
      <xdr:rowOff>123577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149226"/>
          <a:ext cx="889000" cy="3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63503</xdr:rowOff>
    </xdr:from>
    <xdr:to>
      <xdr:col>41</xdr:col>
      <xdr:colOff>101600</xdr:colOff>
      <xdr:row>35</xdr:row>
      <xdr:rowOff>165103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06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10180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8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30685</xdr:rowOff>
    </xdr:from>
    <xdr:to>
      <xdr:col>36</xdr:col>
      <xdr:colOff>165100</xdr:colOff>
      <xdr:row>37</xdr:row>
      <xdr:rowOff>132285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148812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1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103727</xdr:rowOff>
    </xdr:from>
    <xdr:to>
      <xdr:col>55</xdr:col>
      <xdr:colOff>50800</xdr:colOff>
      <xdr:row>37</xdr:row>
      <xdr:rowOff>33877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82154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5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98433</xdr:rowOff>
    </xdr:from>
    <xdr:to>
      <xdr:col>50</xdr:col>
      <xdr:colOff>165100</xdr:colOff>
      <xdr:row>37</xdr:row>
      <xdr:rowOff>28583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19710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36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147934</xdr:rowOff>
    </xdr:from>
    <xdr:to>
      <xdr:col>46</xdr:col>
      <xdr:colOff>38100</xdr:colOff>
      <xdr:row>37</xdr:row>
      <xdr:rowOff>78084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69211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41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97676</xdr:rowOff>
    </xdr:from>
    <xdr:to>
      <xdr:col>41</xdr:col>
      <xdr:colOff>101600</xdr:colOff>
      <xdr:row>36</xdr:row>
      <xdr:rowOff>27826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18953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9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72777</xdr:rowOff>
    </xdr:from>
    <xdr:to>
      <xdr:col>36</xdr:col>
      <xdr:colOff>165100</xdr:colOff>
      <xdr:row>38</xdr:row>
      <xdr:rowOff>2927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31446</xdr:rowOff>
    </xdr:from>
    <xdr:to>
      <xdr:col>55</xdr:col>
      <xdr:colOff>0</xdr:colOff>
      <xdr:row>52</xdr:row>
      <xdr:rowOff>72172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946846"/>
          <a:ext cx="8382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72172</xdr:rowOff>
    </xdr:from>
    <xdr:to>
      <xdr:col>50</xdr:col>
      <xdr:colOff>114300</xdr:colOff>
      <xdr:row>53</xdr:row>
      <xdr:rowOff>49866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987572"/>
          <a:ext cx="889000" cy="14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49866</xdr:rowOff>
    </xdr:from>
    <xdr:to>
      <xdr:col>45</xdr:col>
      <xdr:colOff>177800</xdr:colOff>
      <xdr:row>54</xdr:row>
      <xdr:rowOff>28615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136716"/>
          <a:ext cx="889000" cy="15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52455</xdr:rowOff>
    </xdr:from>
    <xdr:to>
      <xdr:col>41</xdr:col>
      <xdr:colOff>50800</xdr:colOff>
      <xdr:row>54</xdr:row>
      <xdr:rowOff>28615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8796405"/>
          <a:ext cx="889000" cy="49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70255</xdr:rowOff>
    </xdr:from>
    <xdr:to>
      <xdr:col>41</xdr:col>
      <xdr:colOff>101600</xdr:colOff>
      <xdr:row>58</xdr:row>
      <xdr:rowOff>405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162982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71007</xdr:rowOff>
    </xdr:from>
    <xdr:to>
      <xdr:col>36</xdr:col>
      <xdr:colOff>165100</xdr:colOff>
      <xdr:row>58</xdr:row>
      <xdr:rowOff>1157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163734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152096</xdr:rowOff>
    </xdr:from>
    <xdr:to>
      <xdr:col>55</xdr:col>
      <xdr:colOff>50800</xdr:colOff>
      <xdr:row>52</xdr:row>
      <xdr:rowOff>82246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8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3523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74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21372</xdr:rowOff>
    </xdr:from>
    <xdr:to>
      <xdr:col>50</xdr:col>
      <xdr:colOff>165100</xdr:colOff>
      <xdr:row>52</xdr:row>
      <xdr:rowOff>122972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9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139499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71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170516</xdr:rowOff>
    </xdr:from>
    <xdr:to>
      <xdr:col>46</xdr:col>
      <xdr:colOff>38100</xdr:colOff>
      <xdr:row>53</xdr:row>
      <xdr:rowOff>100666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117193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86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149265</xdr:rowOff>
    </xdr:from>
    <xdr:to>
      <xdr:col>41</xdr:col>
      <xdr:colOff>101600</xdr:colOff>
      <xdr:row>54</xdr:row>
      <xdr:rowOff>79415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2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95942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0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1655</xdr:rowOff>
    </xdr:from>
    <xdr:to>
      <xdr:col>36</xdr:col>
      <xdr:colOff>165100</xdr:colOff>
      <xdr:row>51</xdr:row>
      <xdr:rowOff>103255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119782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52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102612</xdr:rowOff>
    </xdr:from>
    <xdr:to>
      <xdr:col>55</xdr:col>
      <xdr:colOff>0</xdr:colOff>
      <xdr:row>76</xdr:row>
      <xdr:rowOff>145959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61362"/>
          <a:ext cx="838200" cy="2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102612</xdr:rowOff>
    </xdr:from>
    <xdr:to>
      <xdr:col>50</xdr:col>
      <xdr:colOff>114300</xdr:colOff>
      <xdr:row>75</xdr:row>
      <xdr:rowOff>134113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961362"/>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134113</xdr:rowOff>
    </xdr:from>
    <xdr:to>
      <xdr:col>45</xdr:col>
      <xdr:colOff>177800</xdr:colOff>
      <xdr:row>75</xdr:row>
      <xdr:rowOff>142338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992863"/>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71572</xdr:rowOff>
    </xdr:from>
    <xdr:to>
      <xdr:col>41</xdr:col>
      <xdr:colOff>50800</xdr:colOff>
      <xdr:row>75</xdr:row>
      <xdr:rowOff>142338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30322"/>
          <a:ext cx="889000" cy="7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96394</xdr:rowOff>
    </xdr:from>
    <xdr:to>
      <xdr:col>41</xdr:col>
      <xdr:colOff>101600</xdr:colOff>
      <xdr:row>78</xdr:row>
      <xdr:rowOff>26544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17671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75558</xdr:rowOff>
    </xdr:from>
    <xdr:to>
      <xdr:col>36</xdr:col>
      <xdr:colOff>165100</xdr:colOff>
      <xdr:row>78</xdr:row>
      <xdr:rowOff>5708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168285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95159</xdr:rowOff>
    </xdr:from>
    <xdr:to>
      <xdr:col>55</xdr:col>
      <xdr:colOff>50800</xdr:colOff>
      <xdr:row>77</xdr:row>
      <xdr:rowOff>25309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118036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51812</xdr:rowOff>
    </xdr:from>
    <xdr:to>
      <xdr:col>50</xdr:col>
      <xdr:colOff>165100</xdr:colOff>
      <xdr:row>75</xdr:row>
      <xdr:rowOff>153411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10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169939</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68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83313</xdr:rowOff>
    </xdr:from>
    <xdr:to>
      <xdr:col>46</xdr:col>
      <xdr:colOff>38100</xdr:colOff>
      <xdr:row>76</xdr:row>
      <xdr:rowOff>13463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29990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7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91538</xdr:rowOff>
    </xdr:from>
    <xdr:to>
      <xdr:col>41</xdr:col>
      <xdr:colOff>101600</xdr:colOff>
      <xdr:row>76</xdr:row>
      <xdr:rowOff>21689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50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38215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72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20772</xdr:rowOff>
    </xdr:from>
    <xdr:to>
      <xdr:col>36</xdr:col>
      <xdr:colOff>165100</xdr:colOff>
      <xdr:row>75</xdr:row>
      <xdr:rowOff>122372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138899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65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32738</xdr:rowOff>
    </xdr:from>
    <xdr:to>
      <xdr:col>55</xdr:col>
      <xdr:colOff>0</xdr:colOff>
      <xdr:row>92</xdr:row>
      <xdr:rowOff>117480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634688"/>
          <a:ext cx="838200" cy="2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117480</xdr:rowOff>
    </xdr:from>
    <xdr:to>
      <xdr:col>50</xdr:col>
      <xdr:colOff>114300</xdr:colOff>
      <xdr:row>93</xdr:row>
      <xdr:rowOff>115224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890880"/>
          <a:ext cx="889000" cy="1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115224</xdr:rowOff>
    </xdr:from>
    <xdr:to>
      <xdr:col>45</xdr:col>
      <xdr:colOff>177800</xdr:colOff>
      <xdr:row>94</xdr:row>
      <xdr:rowOff>165227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60074"/>
          <a:ext cx="889000" cy="22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63722</xdr:rowOff>
    </xdr:from>
    <xdr:to>
      <xdr:col>41</xdr:col>
      <xdr:colOff>50800</xdr:colOff>
      <xdr:row>94</xdr:row>
      <xdr:rowOff>165227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665672"/>
          <a:ext cx="889000" cy="6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153388</xdr:rowOff>
    </xdr:from>
    <xdr:to>
      <xdr:col>55</xdr:col>
      <xdr:colOff>50800</xdr:colOff>
      <xdr:row>91</xdr:row>
      <xdr:rowOff>83538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5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88824</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51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66680</xdr:rowOff>
    </xdr:from>
    <xdr:to>
      <xdr:col>50</xdr:col>
      <xdr:colOff>165100</xdr:colOff>
      <xdr:row>92</xdr:row>
      <xdr:rowOff>168280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13357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561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64424</xdr:rowOff>
    </xdr:from>
    <xdr:to>
      <xdr:col>46</xdr:col>
      <xdr:colOff>38100</xdr:colOff>
      <xdr:row>93</xdr:row>
      <xdr:rowOff>166024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0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11101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78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114427</xdr:rowOff>
    </xdr:from>
    <xdr:to>
      <xdr:col>41</xdr:col>
      <xdr:colOff>101600</xdr:colOff>
      <xdr:row>95</xdr:row>
      <xdr:rowOff>44577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61104</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0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12922</xdr:rowOff>
    </xdr:from>
    <xdr:to>
      <xdr:col>36</xdr:col>
      <xdr:colOff>165100</xdr:colOff>
      <xdr:row>91</xdr:row>
      <xdr:rowOff>114522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6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131049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3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117046</xdr:rowOff>
    </xdr:from>
    <xdr:to>
      <xdr:col>85</xdr:col>
      <xdr:colOff>127000</xdr:colOff>
      <xdr:row>38</xdr:row>
      <xdr:rowOff>131569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460696"/>
          <a:ext cx="838200" cy="1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131569</xdr:rowOff>
    </xdr:from>
    <xdr:to>
      <xdr:col>81</xdr:col>
      <xdr:colOff>50800</xdr:colOff>
      <xdr:row>39</xdr:row>
      <xdr:rowOff>5123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46669"/>
          <a:ext cx="889000" cy="4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91168</xdr:rowOff>
    </xdr:from>
    <xdr:to>
      <xdr:col>76</xdr:col>
      <xdr:colOff>114300</xdr:colOff>
      <xdr:row>39</xdr:row>
      <xdr:rowOff>5123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06268"/>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119857</xdr:rowOff>
    </xdr:from>
    <xdr:to>
      <xdr:col>71</xdr:col>
      <xdr:colOff>177800</xdr:colOff>
      <xdr:row>38</xdr:row>
      <xdr:rowOff>91168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63507"/>
          <a:ext cx="889000" cy="1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86286</xdr:rowOff>
    </xdr:from>
    <xdr:to>
      <xdr:col>72</xdr:col>
      <xdr:colOff>38100</xdr:colOff>
      <xdr:row>39</xdr:row>
      <xdr:rowOff>16436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7563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98341</xdr:rowOff>
    </xdr:from>
    <xdr:to>
      <xdr:col>67</xdr:col>
      <xdr:colOff>101600</xdr:colOff>
      <xdr:row>39</xdr:row>
      <xdr:rowOff>28491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19618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66246</xdr:rowOff>
    </xdr:from>
    <xdr:to>
      <xdr:col>85</xdr:col>
      <xdr:colOff>177800</xdr:colOff>
      <xdr:row>37</xdr:row>
      <xdr:rowOff>167846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89123</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6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80769</xdr:rowOff>
    </xdr:from>
    <xdr:to>
      <xdr:col>81</xdr:col>
      <xdr:colOff>101600</xdr:colOff>
      <xdr:row>39</xdr:row>
      <xdr:rowOff>10919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2046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125773</xdr:rowOff>
    </xdr:from>
    <xdr:to>
      <xdr:col>76</xdr:col>
      <xdr:colOff>165100</xdr:colOff>
      <xdr:row>39</xdr:row>
      <xdr:rowOff>55923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47050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40368</xdr:rowOff>
    </xdr:from>
    <xdr:to>
      <xdr:col>72</xdr:col>
      <xdr:colOff>38100</xdr:colOff>
      <xdr:row>38</xdr:row>
      <xdr:rowOff>141968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158495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69057</xdr:rowOff>
    </xdr:from>
    <xdr:to>
      <xdr:col>67</xdr:col>
      <xdr:colOff>101600</xdr:colOff>
      <xdr:row>37</xdr:row>
      <xdr:rowOff>170658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12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1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129493</xdr:rowOff>
    </xdr:from>
    <xdr:to>
      <xdr:col>85</xdr:col>
      <xdr:colOff>127000</xdr:colOff>
      <xdr:row>74</xdr:row>
      <xdr:rowOff>132785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16793"/>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75166</xdr:rowOff>
    </xdr:from>
    <xdr:to>
      <xdr:col>81</xdr:col>
      <xdr:colOff>50800</xdr:colOff>
      <xdr:row>74</xdr:row>
      <xdr:rowOff>129493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62466"/>
          <a:ext cx="8890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54486</xdr:rowOff>
    </xdr:from>
    <xdr:to>
      <xdr:col>76</xdr:col>
      <xdr:colOff>114300</xdr:colOff>
      <xdr:row>74</xdr:row>
      <xdr:rowOff>75166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741786"/>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54486</xdr:rowOff>
    </xdr:from>
    <xdr:to>
      <xdr:col>71</xdr:col>
      <xdr:colOff>177800</xdr:colOff>
      <xdr:row>74</xdr:row>
      <xdr:rowOff>117153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741786"/>
          <a:ext cx="889000" cy="6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81985</xdr:rowOff>
    </xdr:from>
    <xdr:to>
      <xdr:col>85</xdr:col>
      <xdr:colOff>177800</xdr:colOff>
      <xdr:row>75</xdr:row>
      <xdr:rowOff>12135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104862</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78693</xdr:rowOff>
    </xdr:from>
    <xdr:to>
      <xdr:col>81</xdr:col>
      <xdr:colOff>101600</xdr:colOff>
      <xdr:row>75</xdr:row>
      <xdr:rowOff>8843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25370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54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24366</xdr:rowOff>
    </xdr:from>
    <xdr:to>
      <xdr:col>76</xdr:col>
      <xdr:colOff>165100</xdr:colOff>
      <xdr:row>74</xdr:row>
      <xdr:rowOff>125966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142493</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4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3686</xdr:rowOff>
    </xdr:from>
    <xdr:to>
      <xdr:col>72</xdr:col>
      <xdr:colOff>38100</xdr:colOff>
      <xdr:row>74</xdr:row>
      <xdr:rowOff>105286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121813</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4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66353</xdr:rowOff>
    </xdr:from>
    <xdr:to>
      <xdr:col>67</xdr:col>
      <xdr:colOff>101600</xdr:colOff>
      <xdr:row>74</xdr:row>
      <xdr:rowOff>167953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13030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52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53223</xdr:rowOff>
    </xdr:from>
    <xdr:to>
      <xdr:col>85</xdr:col>
      <xdr:colOff>127000</xdr:colOff>
      <xdr:row>98</xdr:row>
      <xdr:rowOff>10916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83873"/>
          <a:ext cx="838200" cy="1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53223</xdr:rowOff>
    </xdr:from>
    <xdr:to>
      <xdr:col>81</xdr:col>
      <xdr:colOff>50800</xdr:colOff>
      <xdr:row>97</xdr:row>
      <xdr:rowOff>103611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83873"/>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103611</xdr:rowOff>
    </xdr:from>
    <xdr:to>
      <xdr:col>76</xdr:col>
      <xdr:colOff>114300</xdr:colOff>
      <xdr:row>97</xdr:row>
      <xdr:rowOff>127798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34261"/>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127798</xdr:rowOff>
    </xdr:from>
    <xdr:to>
      <xdr:col>71</xdr:col>
      <xdr:colOff>177800</xdr:colOff>
      <xdr:row>98</xdr:row>
      <xdr:rowOff>60227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58448"/>
          <a:ext cx="889000" cy="10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131566</xdr:rowOff>
    </xdr:from>
    <xdr:to>
      <xdr:col>85</xdr:col>
      <xdr:colOff>177800</xdr:colOff>
      <xdr:row>98</xdr:row>
      <xdr:rowOff>61716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2423</xdr:rowOff>
    </xdr:from>
    <xdr:to>
      <xdr:col>81</xdr:col>
      <xdr:colOff>101600</xdr:colOff>
      <xdr:row>97</xdr:row>
      <xdr:rowOff>104023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120550</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4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52811</xdr:rowOff>
    </xdr:from>
    <xdr:to>
      <xdr:col>76</xdr:col>
      <xdr:colOff>165100</xdr:colOff>
      <xdr:row>97</xdr:row>
      <xdr:rowOff>154411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145538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76998</xdr:rowOff>
    </xdr:from>
    <xdr:to>
      <xdr:col>72</xdr:col>
      <xdr:colOff>38100</xdr:colOff>
      <xdr:row>98</xdr:row>
      <xdr:rowOff>7148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23675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9427</xdr:rowOff>
    </xdr:from>
    <xdr:to>
      <xdr:col>67</xdr:col>
      <xdr:colOff>101600</xdr:colOff>
      <xdr:row>98</xdr:row>
      <xdr:rowOff>111027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127554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128705</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43805"/>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83785</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598885"/>
          <a:ext cx="889000" cy="5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77905</xdr:rowOff>
    </xdr:from>
    <xdr:to>
      <xdr:col>116</xdr:col>
      <xdr:colOff>114300</xdr:colOff>
      <xdr:row>39</xdr:row>
      <xdr:rowOff>8055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164282</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0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32985</xdr:rowOff>
    </xdr:from>
    <xdr:to>
      <xdr:col>98</xdr:col>
      <xdr:colOff>38100</xdr:colOff>
      <xdr:row>38</xdr:row>
      <xdr:rowOff>134585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712</xdr:rowOff>
    </xdr:from>
    <xdr:to>
      <xdr:col>116</xdr:col>
      <xdr:colOff>63500</xdr:colOff>
      <xdr:row>59</xdr:row>
      <xdr:rowOff>11855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16262"/>
          <a:ext cx="8382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712</xdr:rowOff>
    </xdr:from>
    <xdr:to>
      <xdr:col>111</xdr:col>
      <xdr:colOff>177800</xdr:colOff>
      <xdr:row>59</xdr:row>
      <xdr:rowOff>2236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162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2236</xdr:rowOff>
    </xdr:from>
    <xdr:to>
      <xdr:col>107</xdr:col>
      <xdr:colOff>50800</xdr:colOff>
      <xdr:row>59</xdr:row>
      <xdr:rowOff>10808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1778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152616</xdr:rowOff>
    </xdr:from>
    <xdr:to>
      <xdr:col>102</xdr:col>
      <xdr:colOff>114300</xdr:colOff>
      <xdr:row>59</xdr:row>
      <xdr:rowOff>10808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96716"/>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132505</xdr:rowOff>
    </xdr:from>
    <xdr:to>
      <xdr:col>116</xdr:col>
      <xdr:colOff>114300</xdr:colOff>
      <xdr:row>59</xdr:row>
      <xdr:rowOff>62655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47432</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9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121362</xdr:rowOff>
    </xdr:from>
    <xdr:to>
      <xdr:col>112</xdr:col>
      <xdr:colOff>38100</xdr:colOff>
      <xdr:row>59</xdr:row>
      <xdr:rowOff>51512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122886</xdr:rowOff>
    </xdr:from>
    <xdr:to>
      <xdr:col>107</xdr:col>
      <xdr:colOff>101600</xdr:colOff>
      <xdr:row>59</xdr:row>
      <xdr:rowOff>53036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44163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131458</xdr:rowOff>
    </xdr:from>
    <xdr:to>
      <xdr:col>102</xdr:col>
      <xdr:colOff>165100</xdr:colOff>
      <xdr:row>59</xdr:row>
      <xdr:rowOff>61608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52735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101816</xdr:rowOff>
    </xdr:from>
    <xdr:to>
      <xdr:col>98</xdr:col>
      <xdr:colOff>38100</xdr:colOff>
      <xdr:row>59</xdr:row>
      <xdr:rowOff>31966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48493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38026</xdr:rowOff>
    </xdr:from>
    <xdr:to>
      <xdr:col>116</xdr:col>
      <xdr:colOff>63500</xdr:colOff>
      <xdr:row>74</xdr:row>
      <xdr:rowOff>78687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725326"/>
          <a:ext cx="8382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54577</xdr:rowOff>
    </xdr:from>
    <xdr:to>
      <xdr:col>111</xdr:col>
      <xdr:colOff>177800</xdr:colOff>
      <xdr:row>74</xdr:row>
      <xdr:rowOff>78687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741877"/>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31511</xdr:rowOff>
    </xdr:from>
    <xdr:to>
      <xdr:col>107</xdr:col>
      <xdr:colOff>50800</xdr:colOff>
      <xdr:row>74</xdr:row>
      <xdr:rowOff>54577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718811"/>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31511</xdr:rowOff>
    </xdr:from>
    <xdr:to>
      <xdr:col>102</xdr:col>
      <xdr:colOff>114300</xdr:colOff>
      <xdr:row>74</xdr:row>
      <xdr:rowOff>42514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18811"/>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142400</xdr:rowOff>
    </xdr:from>
    <xdr:to>
      <xdr:col>102</xdr:col>
      <xdr:colOff>165100</xdr:colOff>
      <xdr:row>76</xdr:row>
      <xdr:rowOff>72551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63678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120043</xdr:rowOff>
    </xdr:from>
    <xdr:to>
      <xdr:col>98</xdr:col>
      <xdr:colOff>38100</xdr:colOff>
      <xdr:row>76</xdr:row>
      <xdr:rowOff>50192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41319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158676</xdr:rowOff>
    </xdr:from>
    <xdr:to>
      <xdr:col>116</xdr:col>
      <xdr:colOff>114300</xdr:colOff>
      <xdr:row>74</xdr:row>
      <xdr:rowOff>88826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10103</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27887</xdr:rowOff>
    </xdr:from>
    <xdr:to>
      <xdr:col>112</xdr:col>
      <xdr:colOff>38100</xdr:colOff>
      <xdr:row>74</xdr:row>
      <xdr:rowOff>129487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7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146014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49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3777</xdr:rowOff>
    </xdr:from>
    <xdr:to>
      <xdr:col>107</xdr:col>
      <xdr:colOff>101600</xdr:colOff>
      <xdr:row>74</xdr:row>
      <xdr:rowOff>105377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6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121904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46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152161</xdr:rowOff>
    </xdr:from>
    <xdr:to>
      <xdr:col>102</xdr:col>
      <xdr:colOff>165100</xdr:colOff>
      <xdr:row>74</xdr:row>
      <xdr:rowOff>82311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98838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44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163164</xdr:rowOff>
    </xdr:from>
    <xdr:to>
      <xdr:col>98</xdr:col>
      <xdr:colOff>38100</xdr:colOff>
      <xdr:row>74</xdr:row>
      <xdr:rowOff>93314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6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109841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５９２千円となっている。主な構成項目である人件費は、住民一人当たり２８６千円となっており、近年は類似団体平均の約２倍で推移してきている。これは、ごみ収集業務や消防・病院などの施設運営を直営で行っているほか、地理的条件により民間参入が困難な</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事業の運営や、広大な行政区域をカバーするための支所・出張所への人員配置が必要であることが影響している。引き続き定員適正化計画に基づいた職員数の削減、施設の民営化を含めた検討をすることにより人件費の抑制に努める。</a:t>
          </a:r>
          <a:endParaRPr lang="ja-JP" altLang="ja-JP" sz="1400">
            <a:effectLst/>
          </a:endParaRPr>
        </a:p>
        <a:p>
          <a:r>
            <a:rPr kumimoji="1" lang="ja-JP" altLang="ja-JP" sz="1100">
              <a:solidFill>
                <a:schemeClr val="dk1"/>
              </a:solidFill>
              <a:effectLst/>
              <a:latin typeface="+mn-lt"/>
              <a:ea typeface="+mn-ea"/>
              <a:cs typeface="+mn-cs"/>
            </a:rPr>
            <a:t>普通建設事業においては、新規事業は計画の見直し等により減少している。更新整備においては、給食センターの集約等の事業は完了したが、大型事業である総合体育館の建て替えや相生地域交流センターの整備事業等により上昇しており、この傾向は令和６年度まで続く見込みである。</a:t>
          </a:r>
          <a:endParaRPr lang="ja-JP" altLang="ja-JP" sz="1400">
            <a:effectLst/>
          </a:endParaRPr>
        </a:p>
        <a:p>
          <a:r>
            <a:rPr kumimoji="1" lang="ja-JP" altLang="ja-JP" sz="1100">
              <a:solidFill>
                <a:schemeClr val="dk1"/>
              </a:solidFill>
              <a:effectLst/>
              <a:latin typeface="+mn-lt"/>
              <a:ea typeface="+mn-ea"/>
              <a:cs typeface="+mn-cs"/>
            </a:rPr>
            <a:t>老朽化したインフラ整備等も課題であるため、既存施設の集約化や除却、ＬＣＣについても見極めつつ、各施設の維持補修を計画的に実施する。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108585</xdr:rowOff>
    </xdr:from>
    <xdr:to>
      <xdr:col>24</xdr:col>
      <xdr:colOff>63500</xdr:colOff>
      <xdr:row>36</xdr:row>
      <xdr:rowOff>139446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078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139446</xdr:rowOff>
    </xdr:from>
    <xdr:to>
      <xdr:col>19</xdr:col>
      <xdr:colOff>177800</xdr:colOff>
      <xdr:row>37</xdr:row>
      <xdr:rowOff>22098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16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155194</xdr:rowOff>
    </xdr:from>
    <xdr:to>
      <xdr:col>15</xdr:col>
      <xdr:colOff>50800</xdr:colOff>
      <xdr:row>37</xdr:row>
      <xdr:rowOff>22098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739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153035</xdr:rowOff>
    </xdr:from>
    <xdr:to>
      <xdr:col>10</xdr:col>
      <xdr:colOff>114300</xdr:colOff>
      <xdr:row>36</xdr:row>
      <xdr:rowOff>155194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523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36212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88646</xdr:rowOff>
    </xdr:from>
    <xdr:to>
      <xdr:col>20</xdr:col>
      <xdr:colOff>38100</xdr:colOff>
      <xdr:row>37</xdr:row>
      <xdr:rowOff>18796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142748</xdr:rowOff>
    </xdr:from>
    <xdr:to>
      <xdr:col>15</xdr:col>
      <xdr:colOff>101600</xdr:colOff>
      <xdr:row>37</xdr:row>
      <xdr:rowOff>72898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64025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104394</xdr:rowOff>
    </xdr:from>
    <xdr:to>
      <xdr:col>10</xdr:col>
      <xdr:colOff>165100</xdr:colOff>
      <xdr:row>37</xdr:row>
      <xdr:rowOff>34544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122879</xdr:rowOff>
    </xdr:from>
    <xdr:to>
      <xdr:col>24</xdr:col>
      <xdr:colOff>63500</xdr:colOff>
      <xdr:row>56</xdr:row>
      <xdr:rowOff>87169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52629"/>
          <a:ext cx="838200" cy="1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122879</xdr:rowOff>
    </xdr:from>
    <xdr:to>
      <xdr:col>19</xdr:col>
      <xdr:colOff>177800</xdr:colOff>
      <xdr:row>55</xdr:row>
      <xdr:rowOff>161658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52629"/>
          <a:ext cx="8890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3448</xdr:rowOff>
    </xdr:from>
    <xdr:to>
      <xdr:col>15</xdr:col>
      <xdr:colOff>50800</xdr:colOff>
      <xdr:row>55</xdr:row>
      <xdr:rowOff>161658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33198"/>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3448</xdr:rowOff>
    </xdr:from>
    <xdr:to>
      <xdr:col>10</xdr:col>
      <xdr:colOff>114300</xdr:colOff>
      <xdr:row>56</xdr:row>
      <xdr:rowOff>43020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33198"/>
          <a:ext cx="8890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133896</xdr:rowOff>
    </xdr:from>
    <xdr:to>
      <xdr:col>10</xdr:col>
      <xdr:colOff>165100</xdr:colOff>
      <xdr:row>57</xdr:row>
      <xdr:rowOff>64046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55173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102528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36369</xdr:rowOff>
    </xdr:from>
    <xdr:to>
      <xdr:col>24</xdr:col>
      <xdr:colOff>114300</xdr:colOff>
      <xdr:row>56</xdr:row>
      <xdr:rowOff>137969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59246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8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72079</xdr:rowOff>
    </xdr:from>
    <xdr:to>
      <xdr:col>20</xdr:col>
      <xdr:colOff>38100</xdr:colOff>
      <xdr:row>56</xdr:row>
      <xdr:rowOff>2229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18756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7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110858</xdr:rowOff>
    </xdr:from>
    <xdr:to>
      <xdr:col>15</xdr:col>
      <xdr:colOff>101600</xdr:colOff>
      <xdr:row>56</xdr:row>
      <xdr:rowOff>41008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57535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1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124098</xdr:rowOff>
    </xdr:from>
    <xdr:to>
      <xdr:col>10</xdr:col>
      <xdr:colOff>165100</xdr:colOff>
      <xdr:row>55</xdr:row>
      <xdr:rowOff>54248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70775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163670</xdr:rowOff>
    </xdr:from>
    <xdr:to>
      <xdr:col>6</xdr:col>
      <xdr:colOff>38100</xdr:colOff>
      <xdr:row>56</xdr:row>
      <xdr:rowOff>93820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110347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117704</xdr:rowOff>
    </xdr:from>
    <xdr:to>
      <xdr:col>24</xdr:col>
      <xdr:colOff>63500</xdr:colOff>
      <xdr:row>75</xdr:row>
      <xdr:rowOff>142118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6454"/>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127918</xdr:rowOff>
    </xdr:from>
    <xdr:to>
      <xdr:col>19</xdr:col>
      <xdr:colOff>177800</xdr:colOff>
      <xdr:row>75</xdr:row>
      <xdr:rowOff>142118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6668"/>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127918</xdr:rowOff>
    </xdr:from>
    <xdr:to>
      <xdr:col>15</xdr:col>
      <xdr:colOff>50800</xdr:colOff>
      <xdr:row>76</xdr:row>
      <xdr:rowOff>95585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6668"/>
          <a:ext cx="889000" cy="1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95585</xdr:rowOff>
    </xdr:from>
    <xdr:to>
      <xdr:col>10</xdr:col>
      <xdr:colOff>114300</xdr:colOff>
      <xdr:row>76</xdr:row>
      <xdr:rowOff>113027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5785"/>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122441</xdr:rowOff>
    </xdr:from>
    <xdr:to>
      <xdr:col>10</xdr:col>
      <xdr:colOff>165100</xdr:colOff>
      <xdr:row>77</xdr:row>
      <xdr:rowOff>52591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43718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66904</xdr:rowOff>
    </xdr:from>
    <xdr:to>
      <xdr:col>24</xdr:col>
      <xdr:colOff>114300</xdr:colOff>
      <xdr:row>75</xdr:row>
      <xdr:rowOff>168504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45331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91318</xdr:rowOff>
    </xdr:from>
    <xdr:to>
      <xdr:col>20</xdr:col>
      <xdr:colOff>38100</xdr:colOff>
      <xdr:row>76</xdr:row>
      <xdr:rowOff>21468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77118</xdr:rowOff>
    </xdr:from>
    <xdr:to>
      <xdr:col>15</xdr:col>
      <xdr:colOff>101600</xdr:colOff>
      <xdr:row>76</xdr:row>
      <xdr:rowOff>7268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169845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44785</xdr:rowOff>
    </xdr:from>
    <xdr:to>
      <xdr:col>10</xdr:col>
      <xdr:colOff>165100</xdr:colOff>
      <xdr:row>76</xdr:row>
      <xdr:rowOff>146385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62227</xdr:rowOff>
    </xdr:from>
    <xdr:to>
      <xdr:col>6</xdr:col>
      <xdr:colOff>38100</xdr:colOff>
      <xdr:row>76</xdr:row>
      <xdr:rowOff>163827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71279</xdr:rowOff>
    </xdr:from>
    <xdr:to>
      <xdr:col>24</xdr:col>
      <xdr:colOff>63500</xdr:colOff>
      <xdr:row>96</xdr:row>
      <xdr:rowOff>99028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30479"/>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52226</xdr:rowOff>
    </xdr:from>
    <xdr:to>
      <xdr:col>19</xdr:col>
      <xdr:colOff>177800</xdr:colOff>
      <xdr:row>96</xdr:row>
      <xdr:rowOff>71279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11426"/>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52226</xdr:rowOff>
    </xdr:from>
    <xdr:to>
      <xdr:col>15</xdr:col>
      <xdr:colOff>50800</xdr:colOff>
      <xdr:row>96</xdr:row>
      <xdr:rowOff>91756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11426"/>
          <a:ext cx="8890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167870</xdr:rowOff>
    </xdr:from>
    <xdr:to>
      <xdr:col>10</xdr:col>
      <xdr:colOff>114300</xdr:colOff>
      <xdr:row>96</xdr:row>
      <xdr:rowOff>91756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941270"/>
          <a:ext cx="889000" cy="60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74202</xdr:rowOff>
    </xdr:from>
    <xdr:to>
      <xdr:col>10</xdr:col>
      <xdr:colOff>165100</xdr:colOff>
      <xdr:row>98</xdr:row>
      <xdr:rowOff>4352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0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166929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90782</xdr:rowOff>
    </xdr:from>
    <xdr:to>
      <xdr:col>6</xdr:col>
      <xdr:colOff>38100</xdr:colOff>
      <xdr:row>98</xdr:row>
      <xdr:rowOff>20932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12059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48228</xdr:rowOff>
    </xdr:from>
    <xdr:to>
      <xdr:col>24</xdr:col>
      <xdr:colOff>114300</xdr:colOff>
      <xdr:row>96</xdr:row>
      <xdr:rowOff>149828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71105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20479</xdr:rowOff>
    </xdr:from>
    <xdr:to>
      <xdr:col>20</xdr:col>
      <xdr:colOff>38100</xdr:colOff>
      <xdr:row>96</xdr:row>
      <xdr:rowOff>122079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xdr:rowOff>
    </xdr:from>
    <xdr:to>
      <xdr:col>15</xdr:col>
      <xdr:colOff>101600</xdr:colOff>
      <xdr:row>96</xdr:row>
      <xdr:rowOff>103026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119553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3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40956</xdr:rowOff>
    </xdr:from>
    <xdr:to>
      <xdr:col>10</xdr:col>
      <xdr:colOff>165100</xdr:colOff>
      <xdr:row>96</xdr:row>
      <xdr:rowOff>142556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159083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7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117070</xdr:rowOff>
    </xdr:from>
    <xdr:to>
      <xdr:col>6</xdr:col>
      <xdr:colOff>38100</xdr:colOff>
      <xdr:row>93</xdr:row>
      <xdr:rowOff>47220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8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63747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6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14922</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58572"/>
          <a:ext cx="889000" cy="3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14922</xdr:rowOff>
    </xdr:from>
    <xdr:to>
      <xdr:col>41</xdr:col>
      <xdr:colOff>50800</xdr:colOff>
      <xdr:row>37</xdr:row>
      <xdr:rowOff>28639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5857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85090</xdr:rowOff>
    </xdr:from>
    <xdr:to>
      <xdr:col>41</xdr:col>
      <xdr:colOff>101600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91757</xdr:rowOff>
    </xdr:from>
    <xdr:to>
      <xdr:col>36</xdr:col>
      <xdr:colOff>165100</xdr:colOff>
      <xdr:row>39</xdr:row>
      <xdr:rowOff>21907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13034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9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135572</xdr:rowOff>
    </xdr:from>
    <xdr:to>
      <xdr:col>41</xdr:col>
      <xdr:colOff>101600</xdr:colOff>
      <xdr:row>37</xdr:row>
      <xdr:rowOff>65722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82249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149289</xdr:rowOff>
    </xdr:from>
    <xdr:to>
      <xdr:col>36</xdr:col>
      <xdr:colOff>165100</xdr:colOff>
      <xdr:row>37</xdr:row>
      <xdr:rowOff>79439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95966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9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50569</xdr:rowOff>
    </xdr:from>
    <xdr:to>
      <xdr:col>55</xdr:col>
      <xdr:colOff>0</xdr:colOff>
      <xdr:row>54</xdr:row>
      <xdr:rowOff>26932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965969"/>
          <a:ext cx="838200" cy="3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50569</xdr:rowOff>
    </xdr:from>
    <xdr:to>
      <xdr:col>50</xdr:col>
      <xdr:colOff>114300</xdr:colOff>
      <xdr:row>54</xdr:row>
      <xdr:rowOff>74924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965969"/>
          <a:ext cx="889000" cy="3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147637</xdr:rowOff>
    </xdr:from>
    <xdr:to>
      <xdr:col>45</xdr:col>
      <xdr:colOff>177800</xdr:colOff>
      <xdr:row>54</xdr:row>
      <xdr:rowOff>74924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34487"/>
          <a:ext cx="889000" cy="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147637</xdr:rowOff>
    </xdr:from>
    <xdr:to>
      <xdr:col>41</xdr:col>
      <xdr:colOff>50800</xdr:colOff>
      <xdr:row>55</xdr:row>
      <xdr:rowOff>11057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34487"/>
          <a:ext cx="889000" cy="20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105736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116531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147582</xdr:rowOff>
    </xdr:from>
    <xdr:to>
      <xdr:col>55</xdr:col>
      <xdr:colOff>50800</xdr:colOff>
      <xdr:row>54</xdr:row>
      <xdr:rowOff>77732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170459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8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171219</xdr:rowOff>
    </xdr:from>
    <xdr:to>
      <xdr:col>50</xdr:col>
      <xdr:colOff>165100</xdr:colOff>
      <xdr:row>52</xdr:row>
      <xdr:rowOff>101369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9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117896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69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24124</xdr:rowOff>
    </xdr:from>
    <xdr:to>
      <xdr:col>46</xdr:col>
      <xdr:colOff>38100</xdr:colOff>
      <xdr:row>54</xdr:row>
      <xdr:rowOff>125724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142251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0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96837</xdr:rowOff>
    </xdr:from>
    <xdr:to>
      <xdr:col>41</xdr:col>
      <xdr:colOff>101600</xdr:colOff>
      <xdr:row>54</xdr:row>
      <xdr:rowOff>26987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43514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95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131707</xdr:rowOff>
    </xdr:from>
    <xdr:to>
      <xdr:col>36</xdr:col>
      <xdr:colOff>165100</xdr:colOff>
      <xdr:row>55</xdr:row>
      <xdr:rowOff>61857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78384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16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46985</xdr:rowOff>
    </xdr:from>
    <xdr:to>
      <xdr:col>55</xdr:col>
      <xdr:colOff>0</xdr:colOff>
      <xdr:row>78</xdr:row>
      <xdr:rowOff>51822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20085"/>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20805</xdr:rowOff>
    </xdr:from>
    <xdr:to>
      <xdr:col>50</xdr:col>
      <xdr:colOff>114300</xdr:colOff>
      <xdr:row>78</xdr:row>
      <xdr:rowOff>51822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3905"/>
          <a:ext cx="889000" cy="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20805</xdr:rowOff>
    </xdr:from>
    <xdr:to>
      <xdr:col>45</xdr:col>
      <xdr:colOff>177800</xdr:colOff>
      <xdr:row>78</xdr:row>
      <xdr:rowOff>48310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3905"/>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33159</xdr:rowOff>
    </xdr:from>
    <xdr:to>
      <xdr:col>41</xdr:col>
      <xdr:colOff>50800</xdr:colOff>
      <xdr:row>78</xdr:row>
      <xdr:rowOff>48310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06259"/>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116039</xdr:rowOff>
    </xdr:from>
    <xdr:to>
      <xdr:col>41</xdr:col>
      <xdr:colOff>101600</xdr:colOff>
      <xdr:row>78</xdr:row>
      <xdr:rowOff>46189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5652</xdr:rowOff>
    </xdr:from>
    <xdr:to>
      <xdr:col>36</xdr:col>
      <xdr:colOff>165100</xdr:colOff>
      <xdr:row>78</xdr:row>
      <xdr:rowOff>107252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98379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167635</xdr:rowOff>
    </xdr:from>
    <xdr:to>
      <xdr:col>55</xdr:col>
      <xdr:colOff>50800</xdr:colOff>
      <xdr:row>78</xdr:row>
      <xdr:rowOff>97785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xdr:rowOff>
    </xdr:from>
    <xdr:to>
      <xdr:col>50</xdr:col>
      <xdr:colOff>165100</xdr:colOff>
      <xdr:row>78</xdr:row>
      <xdr:rowOff>102622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93749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141455</xdr:rowOff>
    </xdr:from>
    <xdr:to>
      <xdr:col>46</xdr:col>
      <xdr:colOff>38100</xdr:colOff>
      <xdr:row>78</xdr:row>
      <xdr:rowOff>71605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62732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168960</xdr:rowOff>
    </xdr:from>
    <xdr:to>
      <xdr:col>41</xdr:col>
      <xdr:colOff>101600</xdr:colOff>
      <xdr:row>78</xdr:row>
      <xdr:rowOff>99110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90237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153809</xdr:rowOff>
    </xdr:from>
    <xdr:to>
      <xdr:col>36</xdr:col>
      <xdr:colOff>165100</xdr:colOff>
      <xdr:row>78</xdr:row>
      <xdr:rowOff>83959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100486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126025</xdr:rowOff>
    </xdr:from>
    <xdr:to>
      <xdr:col>55</xdr:col>
      <xdr:colOff>0</xdr:colOff>
      <xdr:row>95</xdr:row>
      <xdr:rowOff>52525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42325"/>
          <a:ext cx="838200" cy="9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126025</xdr:rowOff>
    </xdr:from>
    <xdr:to>
      <xdr:col>50</xdr:col>
      <xdr:colOff>114300</xdr:colOff>
      <xdr:row>95</xdr:row>
      <xdr:rowOff>11432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42325"/>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11432</xdr:rowOff>
    </xdr:from>
    <xdr:to>
      <xdr:col>45</xdr:col>
      <xdr:colOff>177800</xdr:colOff>
      <xdr:row>95</xdr:row>
      <xdr:rowOff>71509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99182"/>
          <a:ext cx="889000" cy="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71509</xdr:rowOff>
    </xdr:from>
    <xdr:to>
      <xdr:col>41</xdr:col>
      <xdr:colOff>50800</xdr:colOff>
      <xdr:row>95</xdr:row>
      <xdr:rowOff>140185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59259"/>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1725</xdr:rowOff>
    </xdr:from>
    <xdr:to>
      <xdr:col>55</xdr:col>
      <xdr:colOff>50800</xdr:colOff>
      <xdr:row>95</xdr:row>
      <xdr:rowOff>103325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24602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4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75225</xdr:rowOff>
    </xdr:from>
    <xdr:to>
      <xdr:col>50</xdr:col>
      <xdr:colOff>165100</xdr:colOff>
      <xdr:row>95</xdr:row>
      <xdr:rowOff>5375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21902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6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132082</xdr:rowOff>
    </xdr:from>
    <xdr:to>
      <xdr:col>46</xdr:col>
      <xdr:colOff>38100</xdr:colOff>
      <xdr:row>95</xdr:row>
      <xdr:rowOff>62232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78759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2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20709</xdr:rowOff>
    </xdr:from>
    <xdr:to>
      <xdr:col>41</xdr:col>
      <xdr:colOff>101600</xdr:colOff>
      <xdr:row>95</xdr:row>
      <xdr:rowOff>122309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138836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89385</xdr:rowOff>
    </xdr:from>
    <xdr:to>
      <xdr:col>36</xdr:col>
      <xdr:colOff>165100</xdr:colOff>
      <xdr:row>96</xdr:row>
      <xdr:rowOff>19535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36062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5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153400</xdr:rowOff>
    </xdr:from>
    <xdr:to>
      <xdr:col>85</xdr:col>
      <xdr:colOff>127000</xdr:colOff>
      <xdr:row>35</xdr:row>
      <xdr:rowOff>144778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11250"/>
          <a:ext cx="838200" cy="3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153400</xdr:rowOff>
    </xdr:from>
    <xdr:to>
      <xdr:col>81</xdr:col>
      <xdr:colOff>50800</xdr:colOff>
      <xdr:row>35</xdr:row>
      <xdr:rowOff>23832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11250"/>
          <a:ext cx="889000" cy="2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139063</xdr:rowOff>
    </xdr:from>
    <xdr:to>
      <xdr:col>76</xdr:col>
      <xdr:colOff>114300</xdr:colOff>
      <xdr:row>35</xdr:row>
      <xdr:rowOff>23832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968363"/>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139063</xdr:rowOff>
    </xdr:from>
    <xdr:to>
      <xdr:col>71</xdr:col>
      <xdr:colOff>177800</xdr:colOff>
      <xdr:row>34</xdr:row>
      <xdr:rowOff>156763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96836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93978</xdr:rowOff>
    </xdr:from>
    <xdr:to>
      <xdr:col>85</xdr:col>
      <xdr:colOff>177800</xdr:colOff>
      <xdr:row>36</xdr:row>
      <xdr:rowOff>24128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116855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102600</xdr:rowOff>
    </xdr:from>
    <xdr:to>
      <xdr:col>81</xdr:col>
      <xdr:colOff>101600</xdr:colOff>
      <xdr:row>34</xdr:row>
      <xdr:rowOff>32750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49277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144482</xdr:rowOff>
    </xdr:from>
    <xdr:to>
      <xdr:col>76</xdr:col>
      <xdr:colOff>165100</xdr:colOff>
      <xdr:row>35</xdr:row>
      <xdr:rowOff>74632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91159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88263</xdr:rowOff>
    </xdr:from>
    <xdr:to>
      <xdr:col>72</xdr:col>
      <xdr:colOff>38100</xdr:colOff>
      <xdr:row>35</xdr:row>
      <xdr:rowOff>18413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34940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105963</xdr:rowOff>
    </xdr:from>
    <xdr:to>
      <xdr:col>67</xdr:col>
      <xdr:colOff>101600</xdr:colOff>
      <xdr:row>35</xdr:row>
      <xdr:rowOff>36113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52640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102476</xdr:rowOff>
    </xdr:from>
    <xdr:to>
      <xdr:col>85</xdr:col>
      <xdr:colOff>127000</xdr:colOff>
      <xdr:row>56</xdr:row>
      <xdr:rowOff>35584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17876"/>
          <a:ext cx="838200" cy="6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360</xdr:rowOff>
    </xdr:from>
    <xdr:to>
      <xdr:col>81</xdr:col>
      <xdr:colOff>50800</xdr:colOff>
      <xdr:row>56</xdr:row>
      <xdr:rowOff>35584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01560"/>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360</xdr:rowOff>
    </xdr:from>
    <xdr:to>
      <xdr:col>76</xdr:col>
      <xdr:colOff>114300</xdr:colOff>
      <xdr:row>57</xdr:row>
      <xdr:rowOff>86668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1560"/>
          <a:ext cx="889000" cy="2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86668</xdr:rowOff>
    </xdr:from>
    <xdr:to>
      <xdr:col>71</xdr:col>
      <xdr:colOff>177800</xdr:colOff>
      <xdr:row>57</xdr:row>
      <xdr:rowOff>145510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9318"/>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51676</xdr:rowOff>
    </xdr:from>
    <xdr:to>
      <xdr:col>85</xdr:col>
      <xdr:colOff>177800</xdr:colOff>
      <xdr:row>52</xdr:row>
      <xdr:rowOff>153276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74553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156234</xdr:rowOff>
    </xdr:from>
    <xdr:to>
      <xdr:col>81</xdr:col>
      <xdr:colOff>101600</xdr:colOff>
      <xdr:row>56</xdr:row>
      <xdr:rowOff>86384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102911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6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121010</xdr:rowOff>
    </xdr:from>
    <xdr:to>
      <xdr:col>76</xdr:col>
      <xdr:colOff>165100</xdr:colOff>
      <xdr:row>56</xdr:row>
      <xdr:rowOff>51160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67687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35868</xdr:rowOff>
    </xdr:from>
    <xdr:to>
      <xdr:col>72</xdr:col>
      <xdr:colOff>38100</xdr:colOff>
      <xdr:row>57</xdr:row>
      <xdr:rowOff>137468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128595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94710</xdr:rowOff>
    </xdr:from>
    <xdr:to>
      <xdr:col>67</xdr:col>
      <xdr:colOff>101600</xdr:colOff>
      <xdr:row>58</xdr:row>
      <xdr:rowOff>24860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117046</xdr:rowOff>
    </xdr:from>
    <xdr:to>
      <xdr:col>85</xdr:col>
      <xdr:colOff>127000</xdr:colOff>
      <xdr:row>78</xdr:row>
      <xdr:rowOff>131569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18696"/>
          <a:ext cx="838200" cy="1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131569</xdr:rowOff>
    </xdr:from>
    <xdr:to>
      <xdr:col>81</xdr:col>
      <xdr:colOff>50800</xdr:colOff>
      <xdr:row>79</xdr:row>
      <xdr:rowOff>5124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4669"/>
          <a:ext cx="889000" cy="4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91168</xdr:rowOff>
    </xdr:from>
    <xdr:to>
      <xdr:col>76</xdr:col>
      <xdr:colOff>114300</xdr:colOff>
      <xdr:row>79</xdr:row>
      <xdr:rowOff>5124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64268"/>
          <a:ext cx="8890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119858</xdr:rowOff>
    </xdr:from>
    <xdr:to>
      <xdr:col>71</xdr:col>
      <xdr:colOff>177800</xdr:colOff>
      <xdr:row>78</xdr:row>
      <xdr:rowOff>91168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21508"/>
          <a:ext cx="889000" cy="1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86210</xdr:rowOff>
    </xdr:from>
    <xdr:to>
      <xdr:col>72</xdr:col>
      <xdr:colOff>38100</xdr:colOff>
      <xdr:row>79</xdr:row>
      <xdr:rowOff>16360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98341</xdr:rowOff>
    </xdr:from>
    <xdr:to>
      <xdr:col>67</xdr:col>
      <xdr:colOff>101600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19618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66246</xdr:rowOff>
    </xdr:from>
    <xdr:to>
      <xdr:col>85</xdr:col>
      <xdr:colOff>177800</xdr:colOff>
      <xdr:row>77</xdr:row>
      <xdr:rowOff>167846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89123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80769</xdr:rowOff>
    </xdr:from>
    <xdr:to>
      <xdr:col>81</xdr:col>
      <xdr:colOff>101600</xdr:colOff>
      <xdr:row>79</xdr:row>
      <xdr:rowOff>10919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2046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5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125774</xdr:rowOff>
    </xdr:from>
    <xdr:to>
      <xdr:col>76</xdr:col>
      <xdr:colOff>165100</xdr:colOff>
      <xdr:row>79</xdr:row>
      <xdr:rowOff>55924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47051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40368</xdr:rowOff>
    </xdr:from>
    <xdr:to>
      <xdr:col>72</xdr:col>
      <xdr:colOff>38100</xdr:colOff>
      <xdr:row>78</xdr:row>
      <xdr:rowOff>141968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158495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69058</xdr:rowOff>
    </xdr:from>
    <xdr:to>
      <xdr:col>67</xdr:col>
      <xdr:colOff>101600</xdr:colOff>
      <xdr:row>77</xdr:row>
      <xdr:rowOff>170658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129493</xdr:rowOff>
    </xdr:from>
    <xdr:to>
      <xdr:col>85</xdr:col>
      <xdr:colOff>127000</xdr:colOff>
      <xdr:row>94</xdr:row>
      <xdr:rowOff>132784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45793"/>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75166</xdr:rowOff>
    </xdr:from>
    <xdr:to>
      <xdr:col>81</xdr:col>
      <xdr:colOff>50800</xdr:colOff>
      <xdr:row>94</xdr:row>
      <xdr:rowOff>129493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191466"/>
          <a:ext cx="8890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54485</xdr:rowOff>
    </xdr:from>
    <xdr:to>
      <xdr:col>76</xdr:col>
      <xdr:colOff>114300</xdr:colOff>
      <xdr:row>94</xdr:row>
      <xdr:rowOff>75166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70785"/>
          <a:ext cx="8890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54485</xdr:rowOff>
    </xdr:from>
    <xdr:to>
      <xdr:col>71</xdr:col>
      <xdr:colOff>177800</xdr:colOff>
      <xdr:row>94</xdr:row>
      <xdr:rowOff>117153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170785"/>
          <a:ext cx="889000" cy="6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81984</xdr:rowOff>
    </xdr:from>
    <xdr:to>
      <xdr:col>85</xdr:col>
      <xdr:colOff>177800</xdr:colOff>
      <xdr:row>95</xdr:row>
      <xdr:rowOff>12134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104861</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78693</xdr:rowOff>
    </xdr:from>
    <xdr:to>
      <xdr:col>81</xdr:col>
      <xdr:colOff>101600</xdr:colOff>
      <xdr:row>95</xdr:row>
      <xdr:rowOff>8843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25370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7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24366</xdr:rowOff>
    </xdr:from>
    <xdr:to>
      <xdr:col>76</xdr:col>
      <xdr:colOff>165100</xdr:colOff>
      <xdr:row>94</xdr:row>
      <xdr:rowOff>125966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142493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1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3685</xdr:rowOff>
    </xdr:from>
    <xdr:to>
      <xdr:col>72</xdr:col>
      <xdr:colOff>38100</xdr:colOff>
      <xdr:row>94</xdr:row>
      <xdr:rowOff>105285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121812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89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66353</xdr:rowOff>
    </xdr:from>
    <xdr:to>
      <xdr:col>67</xdr:col>
      <xdr:colOff>101600</xdr:colOff>
      <xdr:row>94</xdr:row>
      <xdr:rowOff>167953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13030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95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55250</xdr:rowOff>
    </xdr:from>
    <xdr:to>
      <xdr:col>102</xdr:col>
      <xdr:colOff>165100</xdr:colOff>
      <xdr:row>38</xdr:row>
      <xdr:rowOff>156850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69058</xdr:rowOff>
    </xdr:from>
    <xdr:to>
      <xdr:col>98</xdr:col>
      <xdr:colOff>38100</xdr:colOff>
      <xdr:row>38</xdr:row>
      <xdr:rowOff>170658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5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消防費については、浸水対策事業が終了したことから減少している。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教育費については、大型事業である総合体育館建設事業等の影響により、高い値となっている。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令和５年度の歳入は前年度比約△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％となり歳出についても約△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％となったため、実質単年度収支は若干好転している。財政調整基金残高は適切な財源の確保等により取り崩しを回避しており、前年度とほぼ同額を維持している。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今後とも業務全般に経費の節減合理化を図ることにより、財政健全化維持に努め、自主財源の乏しい本町において財源確保のため、財政調整基金等へ計画的な積立により基金残高の増加を図る。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共に、公債費等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は令和２年度にピークを迎え、令和３年度からは減少傾向に転じているが、自主財源が少ないため、地方債に頼らざるを得ない状況が続く見込みである。交付税措置のある有利な地方債を利用し、事業を厳選して行うことで、適正な範囲の公債費を維持するこ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は対前年度で減額しているが、未だ多額の地方債残高があり、充当可能財源等も減少傾向にあるため、今後においても投資的経費を厳選し、地方債発行額を抑制しながら財政の健全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基金全体では５６７百万円の減額となっている。</a:t>
          </a:r>
          <a:endParaRPr lang="ja-JP" altLang="ja-JP" sz="1400">
            <a:effectLst/>
          </a:endParaRPr>
        </a:p>
        <a:p>
          <a:r>
            <a:rPr kumimoji="1" lang="ja-JP" altLang="ja-JP" sz="1100">
              <a:solidFill>
                <a:schemeClr val="dk1"/>
              </a:solidFill>
              <a:effectLst/>
              <a:latin typeface="+mn-lt"/>
              <a:ea typeface="+mn-ea"/>
              <a:cs typeface="+mn-cs"/>
            </a:rPr>
            <a:t>主な要因は、大型事業である那賀町体育館整備事業の財源として特定目的基金を取崩したことによる。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相生地域交流センター建設工事等の大型事業が控えていることや交付税の段階的な削減に対し、人件費、物件費等の経常経費の削減が遅れており、更なる財政調整基金や特定目的基金の取り崩しが想定される。将来に渡り安定的かつ弾力的な財政構造を図るためにも、年次計画、事業規模の見直し、経常経費の抑制などに徹底的に取り組み、できる限り基金の取り崩しを抑制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那賀町が保有するその他特定目的基金の令和５年度末残高が多い順の上位５つの基金使途は下記のとおりである。</a:t>
          </a:r>
          <a:endParaRPr lang="ja-JP" altLang="ja-JP" sz="1400">
            <a:effectLst/>
          </a:endParaRPr>
        </a:p>
        <a:p>
          <a:r>
            <a:rPr kumimoji="1" lang="ja-JP" altLang="ja-JP" sz="1100">
              <a:solidFill>
                <a:schemeClr val="dk1"/>
              </a:solidFill>
              <a:effectLst/>
              <a:latin typeface="+mn-lt"/>
              <a:ea typeface="+mn-ea"/>
              <a:cs typeface="+mn-cs"/>
            </a:rPr>
            <a:t>　・那賀町まちづくり事業基金（まちづくり計画に定められた事業）</a:t>
          </a:r>
          <a:endParaRPr lang="ja-JP" altLang="ja-JP" sz="1400">
            <a:effectLst/>
          </a:endParaRPr>
        </a:p>
        <a:p>
          <a:r>
            <a:rPr kumimoji="1" lang="ja-JP" altLang="ja-JP" sz="1100">
              <a:solidFill>
                <a:schemeClr val="dk1"/>
              </a:solidFill>
              <a:effectLst/>
              <a:latin typeface="+mn-lt"/>
              <a:ea typeface="+mn-ea"/>
              <a:cs typeface="+mn-cs"/>
            </a:rPr>
            <a:t>　・那賀町有施設整備等まちづくり基金（保有する施設の整備等まちづくり事業）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・那賀町地域福祉基金（地域における保健福祉に関する事業）</a:t>
          </a:r>
          <a:endParaRPr lang="ja-JP" altLang="ja-JP" sz="1400">
            <a:effectLst/>
          </a:endParaRPr>
        </a:p>
        <a:p>
          <a:r>
            <a:rPr kumimoji="1" lang="ja-JP" altLang="ja-JP" sz="1100">
              <a:solidFill>
                <a:schemeClr val="dk1"/>
              </a:solidFill>
              <a:effectLst/>
              <a:latin typeface="+mn-lt"/>
              <a:ea typeface="+mn-ea"/>
              <a:cs typeface="+mn-cs"/>
            </a:rPr>
            <a:t>　・那賀町ふるさと創生基金（ふるさと振興に資するための事業）</a:t>
          </a:r>
          <a:endParaRPr lang="ja-JP" altLang="ja-JP" sz="1400">
            <a:effectLst/>
          </a:endParaRPr>
        </a:p>
        <a:p>
          <a:r>
            <a:rPr kumimoji="1" lang="ja-JP" altLang="ja-JP" sz="1100">
              <a:solidFill>
                <a:schemeClr val="dk1"/>
              </a:solidFill>
              <a:effectLst/>
              <a:latin typeface="+mn-lt"/>
              <a:ea typeface="+mn-ea"/>
              <a:cs typeface="+mn-cs"/>
            </a:rPr>
            <a:t>　・那賀町ふるさと応援基金（ふるさとづくりに資するための事業）</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その他特定目的基金では５７１百万円の減額となっている。</a:t>
          </a:r>
          <a:endParaRPr lang="ja-JP" altLang="ja-JP" sz="1400">
            <a:effectLst/>
          </a:endParaRPr>
        </a:p>
        <a:p>
          <a:r>
            <a:rPr kumimoji="1" lang="ja-JP" altLang="ja-JP" sz="1100">
              <a:solidFill>
                <a:schemeClr val="dk1"/>
              </a:solidFill>
              <a:effectLst/>
              <a:latin typeface="+mn-lt"/>
              <a:ea typeface="+mn-ea"/>
              <a:cs typeface="+mn-cs"/>
            </a:rPr>
            <a:t>　主な要因は下記のとおり。</a:t>
          </a:r>
          <a:endParaRPr lang="ja-JP" altLang="ja-JP" sz="1400">
            <a:effectLst/>
          </a:endParaRPr>
        </a:p>
        <a:p>
          <a:r>
            <a:rPr lang="ja-JP" altLang="ja-JP" sz="1100">
              <a:solidFill>
                <a:schemeClr val="dk1"/>
              </a:solidFill>
              <a:effectLst/>
              <a:latin typeface="+mn-lt"/>
              <a:ea typeface="+mn-ea"/>
              <a:cs typeface="+mn-cs"/>
            </a:rPr>
            <a:t>　･（仮称）相生地域交流センター敷地造成事業、倉庫等解体事業、自動火災通報設備装置設置事業などにふるさと創生基金を取崩（▲４７７百万円）</a:t>
          </a:r>
          <a:endParaRPr lang="ja-JP" altLang="ja-JP" sz="1400">
            <a:effectLst/>
          </a:endParaRPr>
        </a:p>
        <a:p>
          <a:r>
            <a:rPr kumimoji="1" lang="ja-JP" altLang="ja-JP" sz="1100">
              <a:solidFill>
                <a:schemeClr val="dk1"/>
              </a:solidFill>
              <a:effectLst/>
              <a:latin typeface="+mn-lt"/>
              <a:ea typeface="+mn-ea"/>
              <a:cs typeface="+mn-cs"/>
            </a:rPr>
            <a:t>　・まちづくり協議会補助事業、総合体育館新築事業、四季美谷温泉ボイラー等更新事業などに那賀町まちづくり事業基金を取崩（▲６２７百万円）</a:t>
          </a:r>
          <a:endParaRPr lang="ja-JP" altLang="ja-JP" sz="1400">
            <a:effectLst/>
          </a:endParaRPr>
        </a:p>
        <a:p>
          <a:r>
            <a:rPr kumimoji="1" lang="ja-JP" altLang="ja-JP" sz="1100">
              <a:solidFill>
                <a:schemeClr val="dk1"/>
              </a:solidFill>
              <a:effectLst/>
              <a:latin typeface="+mn-lt"/>
              <a:ea typeface="+mn-ea"/>
              <a:cs typeface="+mn-cs"/>
            </a:rPr>
            <a:t>　・総合体育館空調設備設置事業、消防団詰所用地造成事業、ＳＳ過疎地対策事業、チップ工場移動式チッパー購入事業などに那賀町ふるさと応援基金を取崩（▲２７４百万円）</a:t>
          </a:r>
          <a:endParaRPr lang="ja-JP" altLang="ja-JP" sz="1400">
            <a:effectLst/>
          </a:endParaRPr>
        </a:p>
        <a:p>
          <a:r>
            <a:rPr kumimoji="1" lang="ja-JP" altLang="ja-JP" sz="1100">
              <a:solidFill>
                <a:schemeClr val="dk1"/>
              </a:solidFill>
              <a:effectLst/>
              <a:latin typeface="+mn-lt"/>
              <a:ea typeface="+mn-ea"/>
              <a:cs typeface="+mn-cs"/>
            </a:rPr>
            <a:t>　・一般財源を那賀町有施設整備等まちづくり基金に積み立て（＋２０１百万円）</a:t>
          </a:r>
          <a:endParaRPr lang="ja-JP" altLang="ja-JP" sz="1400">
            <a:effectLst/>
          </a:endParaRPr>
        </a:p>
        <a:p>
          <a:r>
            <a:rPr kumimoji="1" lang="ja-JP" altLang="ja-JP" sz="1100">
              <a:solidFill>
                <a:schemeClr val="dk1"/>
              </a:solidFill>
              <a:effectLst/>
              <a:latin typeface="+mn-lt"/>
              <a:ea typeface="+mn-ea"/>
              <a:cs typeface="+mn-cs"/>
            </a:rPr>
            <a:t>　・一般財源を那賀町防災対策等まちづくり基金に積み立て（＋１００百万円）</a:t>
          </a:r>
          <a:endParaRPr lang="ja-JP" altLang="ja-JP" sz="1400">
            <a:effectLst/>
          </a:endParaRPr>
        </a:p>
        <a:p>
          <a:r>
            <a:rPr kumimoji="1" lang="ja-JP" altLang="ja-JP" sz="1100">
              <a:solidFill>
                <a:schemeClr val="dk1"/>
              </a:solidFill>
              <a:effectLst/>
              <a:latin typeface="+mn-lt"/>
              <a:ea typeface="+mn-ea"/>
              <a:cs typeface="+mn-cs"/>
            </a:rPr>
            <a:t>　・森林環境譲与税の一部を那賀町森林・林業活性化基金に積み立て（＋２９百万円）</a:t>
          </a:r>
          <a:endParaRPr lang="ja-JP" altLang="ja-JP" sz="1400">
            <a:effectLst/>
          </a:endParaRPr>
        </a:p>
        <a:p>
          <a:r>
            <a:rPr kumimoji="1" lang="ja-JP" altLang="ja-JP" sz="1100">
              <a:solidFill>
                <a:schemeClr val="dk1"/>
              </a:solidFill>
              <a:effectLst/>
              <a:latin typeface="+mn-lt"/>
              <a:ea typeface="+mn-ea"/>
              <a:cs typeface="+mn-cs"/>
            </a:rPr>
            <a:t>　・ふるさと納税を那賀町ふるさと応援基金に積み立て（＋７３百万円）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各目的事業における一般財源を補うために計画的な基金運用に努める。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財政調整基金では２百万円の増額となっている。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主な要因は利子分の積み立てによるものである。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減債基金では２百万円の増額となっている。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主な要因は利子分の積み立てによるものである。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那賀町減債基金条例に基づき適正な運用に努める。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12328487</v>
      </c>
      <c r="BO4" s="358"/>
      <c r="BP4" s="358"/>
      <c r="BQ4" s="358"/>
      <c r="BR4" s="358"/>
      <c r="BS4" s="358"/>
      <c r="BT4" s="358"/>
      <c r="BU4" s="359"/>
      <c r="BV4" s="357">
        <v>12724222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9.1999999999999993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11589917</v>
      </c>
      <c r="BO5" s="395"/>
      <c r="BP5" s="395"/>
      <c r="BQ5" s="395"/>
      <c r="BR5" s="395"/>
      <c r="BS5" s="395"/>
      <c r="BT5" s="395"/>
      <c r="BU5" s="396"/>
      <c r="BV5" s="394">
        <v>11998797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v>
      </c>
      <c r="CU5" s="392"/>
      <c r="CV5" s="392"/>
      <c r="CW5" s="392"/>
      <c r="CX5" s="392"/>
      <c r="CY5" s="392"/>
      <c r="CZ5" s="392"/>
      <c r="DA5" s="393"/>
      <c r="DB5" s="391">
        <v>88.6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738570</v>
      </c>
      <c r="BO6" s="395"/>
      <c r="BP6" s="395"/>
      <c r="BQ6" s="395"/>
      <c r="BR6" s="395"/>
      <c r="BS6" s="395"/>
      <c r="BT6" s="395"/>
      <c r="BU6" s="396"/>
      <c r="BV6" s="394">
        <v>725425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89.4</v>
      </c>
      <c r="CU6" s="432"/>
      <c r="CV6" s="432"/>
      <c r="CW6" s="432"/>
      <c r="CX6" s="432"/>
      <c r="CY6" s="432"/>
      <c r="CZ6" s="432"/>
      <c r="DA6" s="433"/>
      <c r="DB6" s="431">
        <v>89.4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320886</v>
      </c>
      <c r="BO7" s="395"/>
      <c r="BP7" s="395"/>
      <c r="BQ7" s="395"/>
      <c r="BR7" s="395"/>
      <c r="BS7" s="395"/>
      <c r="BT7" s="395"/>
      <c r="BU7" s="396"/>
      <c r="BV7" s="394">
        <v>141795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6269348</v>
      </c>
      <c r="CU7" s="395"/>
      <c r="CV7" s="395"/>
      <c r="CW7" s="395"/>
      <c r="CX7" s="395"/>
      <c r="CY7" s="395"/>
      <c r="CZ7" s="395"/>
      <c r="DA7" s="396"/>
      <c r="DB7" s="394">
        <v>6339431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417684</v>
      </c>
      <c r="BO8" s="395"/>
      <c r="BP8" s="395"/>
      <c r="BQ8" s="395"/>
      <c r="BR8" s="395"/>
      <c r="BS8" s="395"/>
      <c r="BT8" s="395"/>
      <c r="BU8" s="396"/>
      <c r="BV8" s="394">
        <v>583630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7367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-165946</v>
      </c>
      <c r="BO9" s="395"/>
      <c r="BP9" s="395"/>
      <c r="BQ9" s="395"/>
      <c r="BR9" s="395"/>
      <c r="BS9" s="395"/>
      <c r="BT9" s="395"/>
      <c r="BU9" s="396"/>
      <c r="BV9" s="394">
        <v>-273700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18.399999999999999</v>
      </c>
      <c r="CU9" s="392"/>
      <c r="CV9" s="392"/>
      <c r="CW9" s="392"/>
      <c r="CX9" s="392"/>
      <c r="CY9" s="392"/>
      <c r="CZ9" s="392"/>
      <c r="DA9" s="393"/>
      <c r="DB9" s="391">
        <v>18.2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8402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2350</v>
      </c>
      <c r="BO10" s="395"/>
      <c r="BP10" s="395"/>
      <c r="BQ10" s="395"/>
      <c r="BR10" s="395"/>
      <c r="BS10" s="395"/>
      <c r="BT10" s="395"/>
      <c r="BU10" s="396"/>
      <c r="BV10" s="394">
        <v>2648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7278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7251</v>
      </c>
      <c r="S13" s="479"/>
      <c r="T13" s="479"/>
      <c r="U13" s="479"/>
      <c r="V13" s="480"/>
      <c r="W13" s="410" t="s">
        <v>131</v>
      </c>
      <c r="X13" s="411"/>
      <c r="Y13" s="411"/>
      <c r="Z13" s="411"/>
      <c r="AA13" s="411"/>
      <c r="AB13" s="401"/>
      <c r="AC13" s="445">
        <v>619</v>
      </c>
      <c r="AD13" s="446"/>
      <c r="AE13" s="446"/>
      <c r="AF13" s="446"/>
      <c r="AG13" s="488"/>
      <c r="AH13" s="445">
        <v>717</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-163596</v>
      </c>
      <c r="BO13" s="395"/>
      <c r="BP13" s="395"/>
      <c r="BQ13" s="395"/>
      <c r="BR13" s="395"/>
      <c r="BS13" s="395"/>
      <c r="BT13" s="395"/>
      <c r="BU13" s="396"/>
      <c r="BV13" s="394">
        <v>-271052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v>
      </c>
      <c r="CU13" s="392"/>
      <c r="CV13" s="392"/>
      <c r="CW13" s="392"/>
      <c r="CX13" s="392"/>
      <c r="CY13" s="392"/>
      <c r="CZ13" s="392"/>
      <c r="DA13" s="393"/>
      <c r="DB13" s="391">
        <v>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7490</v>
      </c>
      <c r="S14" s="479"/>
      <c r="T14" s="479"/>
      <c r="U14" s="479"/>
      <c r="V14" s="480"/>
      <c r="W14" s="384"/>
      <c r="X14" s="385"/>
      <c r="Y14" s="385"/>
      <c r="Z14" s="385"/>
      <c r="AA14" s="385"/>
      <c r="AB14" s="374"/>
      <c r="AC14" s="481">
        <v>18.399999999999999</v>
      </c>
      <c r="AD14" s="482"/>
      <c r="AE14" s="482"/>
      <c r="AF14" s="482"/>
      <c r="AG14" s="483"/>
      <c r="AH14" s="481">
        <v>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7465</v>
      </c>
      <c r="S15" s="479"/>
      <c r="T15" s="479"/>
      <c r="U15" s="479"/>
      <c r="V15" s="480"/>
      <c r="W15" s="410" t="s">
        <v>137</v>
      </c>
      <c r="X15" s="411"/>
      <c r="Y15" s="411"/>
      <c r="Z15" s="411"/>
      <c r="AA15" s="411"/>
      <c r="AB15" s="401"/>
      <c r="AC15" s="445">
        <v>947</v>
      </c>
      <c r="AD15" s="446"/>
      <c r="AE15" s="446"/>
      <c r="AF15" s="446"/>
      <c r="AG15" s="488"/>
      <c r="AH15" s="445">
        <v>1054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1224103</v>
      </c>
      <c r="BO15" s="358"/>
      <c r="BP15" s="358"/>
      <c r="BQ15" s="358"/>
      <c r="BR15" s="358"/>
      <c r="BS15" s="358"/>
      <c r="BT15" s="358"/>
      <c r="BU15" s="359"/>
      <c r="BV15" s="357">
        <v>1231669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28.1</v>
      </c>
      <c r="AD16" s="482"/>
      <c r="AE16" s="482"/>
      <c r="AF16" s="482"/>
      <c r="AG16" s="483"/>
      <c r="AH16" s="481">
        <v>28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6010050</v>
      </c>
      <c r="BO16" s="395"/>
      <c r="BP16" s="395"/>
      <c r="BQ16" s="395"/>
      <c r="BR16" s="395"/>
      <c r="BS16" s="395"/>
      <c r="BT16" s="395"/>
      <c r="BU16" s="396"/>
      <c r="BV16" s="394">
        <v>6026584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1799</v>
      </c>
      <c r="AD17" s="446"/>
      <c r="AE17" s="446"/>
      <c r="AF17" s="446"/>
      <c r="AG17" s="488"/>
      <c r="AH17" s="445">
        <v>1999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1479811</v>
      </c>
      <c r="BO17" s="395"/>
      <c r="BP17" s="395"/>
      <c r="BQ17" s="395"/>
      <c r="BR17" s="395"/>
      <c r="BS17" s="395"/>
      <c r="BT17" s="395"/>
      <c r="BU17" s="396"/>
      <c r="BV17" s="394">
        <v>1491970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694.98</v>
      </c>
      <c r="M18" s="518"/>
      <c r="N18" s="518"/>
      <c r="O18" s="518"/>
      <c r="P18" s="518"/>
      <c r="Q18" s="518"/>
      <c r="R18" s="519"/>
      <c r="S18" s="519"/>
      <c r="T18" s="519"/>
      <c r="U18" s="519"/>
      <c r="V18" s="520"/>
      <c r="W18" s="412"/>
      <c r="X18" s="413"/>
      <c r="Y18" s="413"/>
      <c r="Z18" s="413"/>
      <c r="AA18" s="413"/>
      <c r="AB18" s="404"/>
      <c r="AC18" s="521">
        <v>53.5</v>
      </c>
      <c r="AD18" s="522"/>
      <c r="AE18" s="522"/>
      <c r="AF18" s="522"/>
      <c r="AG18" s="523"/>
      <c r="AH18" s="521">
        <v>53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5609409</v>
      </c>
      <c r="BO18" s="395"/>
      <c r="BP18" s="395"/>
      <c r="BQ18" s="395"/>
      <c r="BR18" s="395"/>
      <c r="BS18" s="395"/>
      <c r="BT18" s="395"/>
      <c r="BU18" s="396"/>
      <c r="BV18" s="394">
        <v>5623716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7993500</v>
      </c>
      <c r="BO19" s="395"/>
      <c r="BP19" s="395"/>
      <c r="BQ19" s="395"/>
      <c r="BR19" s="395"/>
      <c r="BS19" s="395"/>
      <c r="BT19" s="395"/>
      <c r="BU19" s="396"/>
      <c r="BV19" s="394">
        <v>8356854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3187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13153071</v>
      </c>
      <c r="BO22" s="358"/>
      <c r="BP22" s="358"/>
      <c r="BQ22" s="358"/>
      <c r="BR22" s="358"/>
      <c r="BS22" s="358"/>
      <c r="BT22" s="358"/>
      <c r="BU22" s="359"/>
      <c r="BV22" s="357">
        <v>13507868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10735042</v>
      </c>
      <c r="BO23" s="395"/>
      <c r="BP23" s="395"/>
      <c r="BQ23" s="395"/>
      <c r="BR23" s="395"/>
      <c r="BS23" s="395"/>
      <c r="BT23" s="395"/>
      <c r="BU23" s="396"/>
      <c r="BV23" s="394">
        <v>11031066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7230</v>
      </c>
      <c r="R24" s="446"/>
      <c r="S24" s="446"/>
      <c r="T24" s="446"/>
      <c r="U24" s="446"/>
      <c r="V24" s="488"/>
      <c r="W24" s="540"/>
      <c r="X24" s="541"/>
      <c r="Y24" s="542"/>
      <c r="Z24" s="444" t="s">
        <v>162</v>
      </c>
      <c r="AA24" s="424"/>
      <c r="AB24" s="424"/>
      <c r="AC24" s="424"/>
      <c r="AD24" s="424"/>
      <c r="AE24" s="424"/>
      <c r="AF24" s="424"/>
      <c r="AG24" s="425"/>
      <c r="AH24" s="445">
        <v>233</v>
      </c>
      <c r="AI24" s="446"/>
      <c r="AJ24" s="446"/>
      <c r="AK24" s="446"/>
      <c r="AL24" s="488"/>
      <c r="AM24" s="445">
        <v>695971</v>
      </c>
      <c r="AN24" s="446"/>
      <c r="AO24" s="446"/>
      <c r="AP24" s="446"/>
      <c r="AQ24" s="446"/>
      <c r="AR24" s="488"/>
      <c r="AS24" s="445">
        <v>2987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10189777</v>
      </c>
      <c r="BO24" s="395"/>
      <c r="BP24" s="395"/>
      <c r="BQ24" s="395"/>
      <c r="BR24" s="395"/>
      <c r="BS24" s="395"/>
      <c r="BT24" s="395"/>
      <c r="BU24" s="396"/>
      <c r="BV24" s="394">
        <v>10209017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5784</v>
      </c>
      <c r="R25" s="446"/>
      <c r="S25" s="446"/>
      <c r="T25" s="446"/>
      <c r="U25" s="446"/>
      <c r="V25" s="488"/>
      <c r="W25" s="540"/>
      <c r="X25" s="541"/>
      <c r="Y25" s="542"/>
      <c r="Z25" s="444" t="s">
        <v>165</v>
      </c>
      <c r="AA25" s="424"/>
      <c r="AB25" s="424"/>
      <c r="AC25" s="424"/>
      <c r="AD25" s="424"/>
      <c r="AE25" s="424"/>
      <c r="AF25" s="424"/>
      <c r="AG25" s="425"/>
      <c r="AH25" s="445">
        <v>34</v>
      </c>
      <c r="AI25" s="446"/>
      <c r="AJ25" s="446"/>
      <c r="AK25" s="446"/>
      <c r="AL25" s="488"/>
      <c r="AM25" s="445">
        <v>92412</v>
      </c>
      <c r="AN25" s="446"/>
      <c r="AO25" s="446"/>
      <c r="AP25" s="446"/>
      <c r="AQ25" s="446"/>
      <c r="AR25" s="488"/>
      <c r="AS25" s="445">
        <v>2718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484140</v>
      </c>
      <c r="BO25" s="358"/>
      <c r="BP25" s="358"/>
      <c r="BQ25" s="358"/>
      <c r="BR25" s="358"/>
      <c r="BS25" s="358"/>
      <c r="BT25" s="358"/>
      <c r="BU25" s="359"/>
      <c r="BV25" s="357">
        <v>1820248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5325</v>
      </c>
      <c r="R26" s="446"/>
      <c r="S26" s="446"/>
      <c r="T26" s="446"/>
      <c r="U26" s="446"/>
      <c r="V26" s="488"/>
      <c r="W26" s="540"/>
      <c r="X26" s="541"/>
      <c r="Y26" s="542"/>
      <c r="Z26" s="444" t="s">
        <v>168</v>
      </c>
      <c r="AA26" s="546"/>
      <c r="AB26" s="546"/>
      <c r="AC26" s="546"/>
      <c r="AD26" s="546"/>
      <c r="AE26" s="546"/>
      <c r="AF26" s="546"/>
      <c r="AG26" s="547"/>
      <c r="AH26" s="445">
        <v>23</v>
      </c>
      <c r="AI26" s="446"/>
      <c r="AJ26" s="446"/>
      <c r="AK26" s="446"/>
      <c r="AL26" s="488"/>
      <c r="AM26" s="445">
        <v>63664</v>
      </c>
      <c r="AN26" s="446"/>
      <c r="AO26" s="446"/>
      <c r="AP26" s="446"/>
      <c r="AQ26" s="446"/>
      <c r="AR26" s="488"/>
      <c r="AS26" s="445">
        <v>2768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2559</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2181</v>
      </c>
      <c r="R28" s="446"/>
      <c r="S28" s="446"/>
      <c r="T28" s="446"/>
      <c r="U28" s="446"/>
      <c r="V28" s="488"/>
      <c r="W28" s="540"/>
      <c r="X28" s="541"/>
      <c r="Y28" s="542"/>
      <c r="Z28" s="444" t="s">
        <v>174</v>
      </c>
      <c r="AA28" s="424"/>
      <c r="AB28" s="424"/>
      <c r="AC28" s="424"/>
      <c r="AD28" s="424"/>
      <c r="AE28" s="424"/>
      <c r="AF28" s="424"/>
      <c r="AG28" s="425"/>
      <c r="AH28" s="445">
        <v>8</v>
      </c>
      <c r="AI28" s="446"/>
      <c r="AJ28" s="446"/>
      <c r="AK28" s="446"/>
      <c r="AL28" s="488"/>
      <c r="AM28" s="445">
        <v>18536</v>
      </c>
      <c r="AN28" s="446"/>
      <c r="AO28" s="446"/>
      <c r="AP28" s="446"/>
      <c r="AQ28" s="446"/>
      <c r="AR28" s="488"/>
      <c r="AS28" s="445">
        <v>2317</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3713326</v>
      </c>
      <c r="BO28" s="358"/>
      <c r="BP28" s="358"/>
      <c r="BQ28" s="358"/>
      <c r="BR28" s="358"/>
      <c r="BS28" s="358"/>
      <c r="BT28" s="358"/>
      <c r="BU28" s="359"/>
      <c r="BV28" s="357">
        <v>3710976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12</v>
      </c>
      <c r="M29" s="446"/>
      <c r="N29" s="446"/>
      <c r="O29" s="446"/>
      <c r="P29" s="488"/>
      <c r="Q29" s="445">
        <v>1820</v>
      </c>
      <c r="R29" s="446"/>
      <c r="S29" s="446"/>
      <c r="T29" s="446"/>
      <c r="U29" s="446"/>
      <c r="V29" s="488"/>
      <c r="W29" s="543"/>
      <c r="X29" s="544"/>
      <c r="Y29" s="545"/>
      <c r="Z29" s="444" t="s">
        <v>177</v>
      </c>
      <c r="AA29" s="424"/>
      <c r="AB29" s="424"/>
      <c r="AC29" s="424"/>
      <c r="AD29" s="424"/>
      <c r="AE29" s="424"/>
      <c r="AF29" s="424"/>
      <c r="AG29" s="425"/>
      <c r="AH29" s="445">
        <v>241</v>
      </c>
      <c r="AI29" s="446"/>
      <c r="AJ29" s="446"/>
      <c r="AK29" s="446"/>
      <c r="AL29" s="488"/>
      <c r="AM29" s="445">
        <v>714507</v>
      </c>
      <c r="AN29" s="446"/>
      <c r="AO29" s="446"/>
      <c r="AP29" s="446"/>
      <c r="AQ29" s="446"/>
      <c r="AR29" s="488"/>
      <c r="AS29" s="445">
        <v>2965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2420805</v>
      </c>
      <c r="BO29" s="395"/>
      <c r="BP29" s="395"/>
      <c r="BQ29" s="395"/>
      <c r="BR29" s="395"/>
      <c r="BS29" s="395"/>
      <c r="BT29" s="395"/>
      <c r="BU29" s="396"/>
      <c r="BV29" s="394">
        <v>2419274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3921690</v>
      </c>
      <c r="BO30" s="514"/>
      <c r="BP30" s="514"/>
      <c r="BQ30" s="514"/>
      <c r="BR30" s="514"/>
      <c r="BS30" s="514"/>
      <c r="BT30" s="514"/>
      <c r="BU30" s="515"/>
      <c r="BV30" s="513">
        <v>4492989</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那賀町国民健康保険事業特別会計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那賀町立上那賀病院事業会計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那賀町簡易水道事業特別会計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老人ホーム福寿荘組合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きとうむら</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那賀町ケーブルテレビ事業特別会計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那賀町国民健康保険診療所事業特別会計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那賀町工業用水道事業会計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IF('各会計、関係団体の財政状況及び健全化判断比率'!B35="","",'各会計、関係団体の財政状況及び健全化判断比率'!B35)</f>
        <v>那賀町集落排水事業特別会計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徳島県市町村総合事務組合　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那賀ウッド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那賀町介護保険事業特別会計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徳島県市町村総合事務組合　滞納整理機構特別会計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なかよし電力</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那賀町後期高齢者医療特別会計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徳島県市町村議会議員公務災害補償等組合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徳島県後期高齢者医療広域連合　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徳島県後期高齢者医療広域連合　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oGLZodRrXHvL89onKAEhCVF1CuO5ePns0j9imjL0D7D9lwCnjAyGTjQuuFvmv01YJPndXDpBYTPy1g182r00Q==" saltValue="0WOHfp6rF2RXL2RzS6dS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986515</v>
      </c>
      <c r="S5" s="600"/>
      <c r="T5" s="600"/>
      <c r="U5" s="600"/>
      <c r="V5" s="600"/>
      <c r="W5" s="600"/>
      <c r="X5" s="600"/>
      <c r="Y5" s="601"/>
      <c r="Z5" s="602">
        <v>8</v>
      </c>
      <c r="AA5" s="602"/>
      <c r="AB5" s="602"/>
      <c r="AC5" s="602"/>
      <c r="AD5" s="603">
        <v>986515</v>
      </c>
      <c r="AE5" s="603"/>
      <c r="AF5" s="603"/>
      <c r="AG5" s="603"/>
      <c r="AH5" s="603"/>
      <c r="AI5" s="603"/>
      <c r="AJ5" s="603"/>
      <c r="AK5" s="603"/>
      <c r="AL5" s="604">
        <v>15.7</v>
      </c>
      <c r="AM5" s="605"/>
      <c r="AN5" s="605"/>
      <c r="AO5" s="606"/>
      <c r="AP5" s="596" t="s">
        <v>216</v>
      </c>
      <c r="AQ5" s="597"/>
      <c r="AR5" s="597"/>
      <c r="AS5" s="597"/>
      <c r="AT5" s="597"/>
      <c r="AU5" s="597"/>
      <c r="AV5" s="597"/>
      <c r="AW5" s="597"/>
      <c r="AX5" s="597"/>
      <c r="AY5" s="597"/>
      <c r="AZ5" s="597"/>
      <c r="BA5" s="597"/>
      <c r="BB5" s="597"/>
      <c r="BC5" s="597"/>
      <c r="BD5" s="597"/>
      <c r="BE5" s="597"/>
      <c r="BF5" s="598"/>
      <c r="BG5" s="610">
        <v>985822</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299341</v>
      </c>
      <c r="S6" s="611"/>
      <c r="T6" s="611"/>
      <c r="U6" s="611"/>
      <c r="V6" s="611"/>
      <c r="W6" s="611"/>
      <c r="X6" s="611"/>
      <c r="Y6" s="612"/>
      <c r="Z6" s="613">
        <v>2.4</v>
      </c>
      <c r="AA6" s="613"/>
      <c r="AB6" s="613"/>
      <c r="AC6" s="613"/>
      <c r="AD6" s="614">
        <v>299341</v>
      </c>
      <c r="AE6" s="614"/>
      <c r="AF6" s="614"/>
      <c r="AG6" s="614"/>
      <c r="AH6" s="614"/>
      <c r="AI6" s="614"/>
      <c r="AJ6" s="614"/>
      <c r="AK6" s="614"/>
      <c r="AL6" s="615">
        <v>4.8</v>
      </c>
      <c r="AM6" s="616"/>
      <c r="AN6" s="616"/>
      <c r="AO6" s="617"/>
      <c r="AP6" s="607" t="s">
        <v>221</v>
      </c>
      <c r="AQ6" s="608"/>
      <c r="AR6" s="608"/>
      <c r="AS6" s="608"/>
      <c r="AT6" s="608"/>
      <c r="AU6" s="608"/>
      <c r="AV6" s="608"/>
      <c r="AW6" s="608"/>
      <c r="AX6" s="608"/>
      <c r="AY6" s="608"/>
      <c r="AZ6" s="608"/>
      <c r="BA6" s="608"/>
      <c r="BB6" s="608"/>
      <c r="BC6" s="608"/>
      <c r="BD6" s="608"/>
      <c r="BE6" s="608"/>
      <c r="BF6" s="609"/>
      <c r="BG6" s="610">
        <v>985822</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69472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69412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415</v>
      </c>
      <c r="S7" s="611"/>
      <c r="T7" s="611"/>
      <c r="U7" s="611"/>
      <c r="V7" s="611"/>
      <c r="W7" s="611"/>
      <c r="X7" s="611"/>
      <c r="Y7" s="612"/>
      <c r="Z7" s="613">
        <v>0</v>
      </c>
      <c r="AA7" s="613"/>
      <c r="AB7" s="613"/>
      <c r="AC7" s="613"/>
      <c r="AD7" s="614">
        <v>415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409053</v>
      </c>
      <c r="BH7" s="611"/>
      <c r="BI7" s="611"/>
      <c r="BJ7" s="611"/>
      <c r="BK7" s="611"/>
      <c r="BL7" s="611"/>
      <c r="BM7" s="611"/>
      <c r="BN7" s="612"/>
      <c r="BO7" s="613">
        <v>41.5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2344762</v>
      </c>
      <c r="CS7" s="611"/>
      <c r="CT7" s="611"/>
      <c r="CU7" s="611"/>
      <c r="CV7" s="611"/>
      <c r="CW7" s="611"/>
      <c r="CX7" s="611"/>
      <c r="CY7" s="612"/>
      <c r="CZ7" s="613">
        <v>20.2</v>
      </c>
      <c r="DA7" s="613"/>
      <c r="DB7" s="613"/>
      <c r="DC7" s="613"/>
      <c r="DD7" s="619">
        <v>121951</v>
      </c>
      <c r="DE7" s="611"/>
      <c r="DF7" s="611"/>
      <c r="DG7" s="611"/>
      <c r="DH7" s="611"/>
      <c r="DI7" s="611"/>
      <c r="DJ7" s="611"/>
      <c r="DK7" s="611"/>
      <c r="DL7" s="611"/>
      <c r="DM7" s="611"/>
      <c r="DN7" s="611"/>
      <c r="DO7" s="611"/>
      <c r="DP7" s="612"/>
      <c r="DQ7" s="619">
        <v>1670054</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8034</v>
      </c>
      <c r="S8" s="611"/>
      <c r="T8" s="611"/>
      <c r="U8" s="611"/>
      <c r="V8" s="611"/>
      <c r="W8" s="611"/>
      <c r="X8" s="611"/>
      <c r="Y8" s="612"/>
      <c r="Z8" s="613">
        <v>0.1</v>
      </c>
      <c r="AA8" s="613"/>
      <c r="AB8" s="613"/>
      <c r="AC8" s="613"/>
      <c r="AD8" s="614">
        <v>8034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11740</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1581587</v>
      </c>
      <c r="CS8" s="611"/>
      <c r="CT8" s="611"/>
      <c r="CU8" s="611"/>
      <c r="CV8" s="611"/>
      <c r="CW8" s="611"/>
      <c r="CX8" s="611"/>
      <c r="CY8" s="612"/>
      <c r="CZ8" s="613">
        <v>13.6</v>
      </c>
      <c r="DA8" s="613"/>
      <c r="DB8" s="613"/>
      <c r="DC8" s="613"/>
      <c r="DD8" s="619">
        <v>28868</v>
      </c>
      <c r="DE8" s="611"/>
      <c r="DF8" s="611"/>
      <c r="DG8" s="611"/>
      <c r="DH8" s="611"/>
      <c r="DI8" s="611"/>
      <c r="DJ8" s="611"/>
      <c r="DK8" s="611"/>
      <c r="DL8" s="611"/>
      <c r="DM8" s="611"/>
      <c r="DN8" s="611"/>
      <c r="DO8" s="611"/>
      <c r="DP8" s="612"/>
      <c r="DQ8" s="619">
        <v>1222104</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8523</v>
      </c>
      <c r="S9" s="611"/>
      <c r="T9" s="611"/>
      <c r="U9" s="611"/>
      <c r="V9" s="611"/>
      <c r="W9" s="611"/>
      <c r="X9" s="611"/>
      <c r="Y9" s="612"/>
      <c r="Z9" s="613">
        <v>0.1</v>
      </c>
      <c r="AA9" s="613"/>
      <c r="AB9" s="613"/>
      <c r="AC9" s="613"/>
      <c r="AD9" s="614">
        <v>8523</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252725</v>
      </c>
      <c r="BH9" s="611"/>
      <c r="BI9" s="611"/>
      <c r="BJ9" s="611"/>
      <c r="BK9" s="611"/>
      <c r="BL9" s="611"/>
      <c r="BM9" s="611"/>
      <c r="BN9" s="612"/>
      <c r="BO9" s="613">
        <v>25.6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878271</v>
      </c>
      <c r="CS9" s="611"/>
      <c r="CT9" s="611"/>
      <c r="CU9" s="611"/>
      <c r="CV9" s="611"/>
      <c r="CW9" s="611"/>
      <c r="CX9" s="611"/>
      <c r="CY9" s="612"/>
      <c r="CZ9" s="613">
        <v>7.6</v>
      </c>
      <c r="DA9" s="613"/>
      <c r="DB9" s="613"/>
      <c r="DC9" s="613"/>
      <c r="DD9" s="619">
        <v>17927</v>
      </c>
      <c r="DE9" s="611"/>
      <c r="DF9" s="611"/>
      <c r="DG9" s="611"/>
      <c r="DH9" s="611"/>
      <c r="DI9" s="611"/>
      <c r="DJ9" s="611"/>
      <c r="DK9" s="611"/>
      <c r="DL9" s="611"/>
      <c r="DM9" s="611"/>
      <c r="DN9" s="611"/>
      <c r="DO9" s="611"/>
      <c r="DP9" s="612"/>
      <c r="DQ9" s="619">
        <v>801256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20870</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170749</v>
      </c>
      <c r="S11" s="611"/>
      <c r="T11" s="611"/>
      <c r="U11" s="611"/>
      <c r="V11" s="611"/>
      <c r="W11" s="611"/>
      <c r="X11" s="611"/>
      <c r="Y11" s="612"/>
      <c r="Z11" s="615">
        <v>1.4</v>
      </c>
      <c r="AA11" s="616"/>
      <c r="AB11" s="616"/>
      <c r="AC11" s="622"/>
      <c r="AD11" s="619">
        <v>170749</v>
      </c>
      <c r="AE11" s="611"/>
      <c r="AF11" s="611"/>
      <c r="AG11" s="611"/>
      <c r="AH11" s="611"/>
      <c r="AI11" s="611"/>
      <c r="AJ11" s="611"/>
      <c r="AK11" s="612"/>
      <c r="AL11" s="615">
        <v>2.7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123718</v>
      </c>
      <c r="BH11" s="611"/>
      <c r="BI11" s="611"/>
      <c r="BJ11" s="611"/>
      <c r="BK11" s="611"/>
      <c r="BL11" s="611"/>
      <c r="BM11" s="611"/>
      <c r="BN11" s="612"/>
      <c r="BO11" s="613">
        <v>12.5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1271209</v>
      </c>
      <c r="CS11" s="611"/>
      <c r="CT11" s="611"/>
      <c r="CU11" s="611"/>
      <c r="CV11" s="611"/>
      <c r="CW11" s="611"/>
      <c r="CX11" s="611"/>
      <c r="CY11" s="612"/>
      <c r="CZ11" s="613">
        <v>11</v>
      </c>
      <c r="DA11" s="613"/>
      <c r="DB11" s="613"/>
      <c r="DC11" s="613"/>
      <c r="DD11" s="619">
        <v>695530</v>
      </c>
      <c r="DE11" s="611"/>
      <c r="DF11" s="611"/>
      <c r="DG11" s="611"/>
      <c r="DH11" s="611"/>
      <c r="DI11" s="611"/>
      <c r="DJ11" s="611"/>
      <c r="DK11" s="611"/>
      <c r="DL11" s="611"/>
      <c r="DM11" s="611"/>
      <c r="DN11" s="611"/>
      <c r="DO11" s="611"/>
      <c r="DP11" s="612"/>
      <c r="DQ11" s="619">
        <v>628773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500211</v>
      </c>
      <c r="BH12" s="611"/>
      <c r="BI12" s="611"/>
      <c r="BJ12" s="611"/>
      <c r="BK12" s="611"/>
      <c r="BL12" s="611"/>
      <c r="BM12" s="611"/>
      <c r="BN12" s="612"/>
      <c r="BO12" s="613">
        <v>50.7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147589</v>
      </c>
      <c r="CS12" s="611"/>
      <c r="CT12" s="611"/>
      <c r="CU12" s="611"/>
      <c r="CV12" s="611"/>
      <c r="CW12" s="611"/>
      <c r="CX12" s="611"/>
      <c r="CY12" s="612"/>
      <c r="CZ12" s="613">
        <v>1.3</v>
      </c>
      <c r="DA12" s="613"/>
      <c r="DB12" s="613"/>
      <c r="DC12" s="613"/>
      <c r="DD12" s="619">
        <v>14581</v>
      </c>
      <c r="DE12" s="611"/>
      <c r="DF12" s="611"/>
      <c r="DG12" s="611"/>
      <c r="DH12" s="611"/>
      <c r="DI12" s="611"/>
      <c r="DJ12" s="611"/>
      <c r="DK12" s="611"/>
      <c r="DL12" s="611"/>
      <c r="DM12" s="611"/>
      <c r="DN12" s="611"/>
      <c r="DO12" s="611"/>
      <c r="DP12" s="612"/>
      <c r="DQ12" s="619">
        <v>113810</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422356</v>
      </c>
      <c r="BH13" s="611"/>
      <c r="BI13" s="611"/>
      <c r="BJ13" s="611"/>
      <c r="BK13" s="611"/>
      <c r="BL13" s="611"/>
      <c r="BM13" s="611"/>
      <c r="BN13" s="612"/>
      <c r="BO13" s="613">
        <v>42.8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957541</v>
      </c>
      <c r="CS13" s="611"/>
      <c r="CT13" s="611"/>
      <c r="CU13" s="611"/>
      <c r="CV13" s="611"/>
      <c r="CW13" s="611"/>
      <c r="CX13" s="611"/>
      <c r="CY13" s="612"/>
      <c r="CZ13" s="613">
        <v>8.3000000000000007</v>
      </c>
      <c r="DA13" s="613"/>
      <c r="DB13" s="613"/>
      <c r="DC13" s="613"/>
      <c r="DD13" s="619">
        <v>775408</v>
      </c>
      <c r="DE13" s="611"/>
      <c r="DF13" s="611"/>
      <c r="DG13" s="611"/>
      <c r="DH13" s="611"/>
      <c r="DI13" s="611"/>
      <c r="DJ13" s="611"/>
      <c r="DK13" s="611"/>
      <c r="DL13" s="611"/>
      <c r="DM13" s="611"/>
      <c r="DN13" s="611"/>
      <c r="DO13" s="611"/>
      <c r="DP13" s="612"/>
      <c r="DQ13" s="619">
        <v>325124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801</v>
      </c>
      <c r="S14" s="611"/>
      <c r="T14" s="611"/>
      <c r="U14" s="611"/>
      <c r="V14" s="611"/>
      <c r="W14" s="611"/>
      <c r="X14" s="611"/>
      <c r="Y14" s="612"/>
      <c r="Z14" s="613">
        <v>0</v>
      </c>
      <c r="AA14" s="613"/>
      <c r="AB14" s="613"/>
      <c r="AC14" s="613"/>
      <c r="AD14" s="614">
        <v>801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37546</v>
      </c>
      <c r="BH14" s="611"/>
      <c r="BI14" s="611"/>
      <c r="BJ14" s="611"/>
      <c r="BK14" s="611"/>
      <c r="BL14" s="611"/>
      <c r="BM14" s="611"/>
      <c r="BN14" s="612"/>
      <c r="BO14" s="613">
        <v>3.8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430780</v>
      </c>
      <c r="CS14" s="611"/>
      <c r="CT14" s="611"/>
      <c r="CU14" s="611"/>
      <c r="CV14" s="611"/>
      <c r="CW14" s="611"/>
      <c r="CX14" s="611"/>
      <c r="CY14" s="612"/>
      <c r="CZ14" s="613">
        <v>3.7</v>
      </c>
      <c r="DA14" s="613"/>
      <c r="DB14" s="613"/>
      <c r="DC14" s="613"/>
      <c r="DD14" s="619">
        <v>66491</v>
      </c>
      <c r="DE14" s="611"/>
      <c r="DF14" s="611"/>
      <c r="DG14" s="611"/>
      <c r="DH14" s="611"/>
      <c r="DI14" s="611"/>
      <c r="DJ14" s="611"/>
      <c r="DK14" s="611"/>
      <c r="DL14" s="611"/>
      <c r="DM14" s="611"/>
      <c r="DN14" s="611"/>
      <c r="DO14" s="611"/>
      <c r="DP14" s="612"/>
      <c r="DQ14" s="619">
        <v>391061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39012</v>
      </c>
      <c r="BH15" s="611"/>
      <c r="BI15" s="611"/>
      <c r="BJ15" s="611"/>
      <c r="BK15" s="611"/>
      <c r="BL15" s="611"/>
      <c r="BM15" s="611"/>
      <c r="BN15" s="612"/>
      <c r="BO15" s="613">
        <v>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2181725</v>
      </c>
      <c r="CS15" s="611"/>
      <c r="CT15" s="611"/>
      <c r="CU15" s="611"/>
      <c r="CV15" s="611"/>
      <c r="CW15" s="611"/>
      <c r="CX15" s="611"/>
      <c r="CY15" s="612"/>
      <c r="CZ15" s="613">
        <v>18.8</v>
      </c>
      <c r="DA15" s="613"/>
      <c r="DB15" s="613"/>
      <c r="DC15" s="613"/>
      <c r="DD15" s="619">
        <v>1611723</v>
      </c>
      <c r="DE15" s="611"/>
      <c r="DF15" s="611"/>
      <c r="DG15" s="611"/>
      <c r="DH15" s="611"/>
      <c r="DI15" s="611"/>
      <c r="DJ15" s="611"/>
      <c r="DK15" s="611"/>
      <c r="DL15" s="611"/>
      <c r="DM15" s="611"/>
      <c r="DN15" s="611"/>
      <c r="DO15" s="611"/>
      <c r="DP15" s="612"/>
      <c r="DQ15" s="619">
        <v>518235</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9329</v>
      </c>
      <c r="S16" s="611"/>
      <c r="T16" s="611"/>
      <c r="U16" s="611"/>
      <c r="V16" s="611"/>
      <c r="W16" s="611"/>
      <c r="X16" s="611"/>
      <c r="Y16" s="612"/>
      <c r="Z16" s="613">
        <v>0.1</v>
      </c>
      <c r="AA16" s="613"/>
      <c r="AB16" s="613"/>
      <c r="AC16" s="613"/>
      <c r="AD16" s="614">
        <v>9329</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258173</v>
      </c>
      <c r="CS16" s="611"/>
      <c r="CT16" s="611"/>
      <c r="CU16" s="611"/>
      <c r="CV16" s="611"/>
      <c r="CW16" s="611"/>
      <c r="CX16" s="611"/>
      <c r="CY16" s="612"/>
      <c r="CZ16" s="613">
        <v>2.2000000000000002</v>
      </c>
      <c r="DA16" s="613"/>
      <c r="DB16" s="613"/>
      <c r="DC16" s="613"/>
      <c r="DD16" s="619" t="s">
        <v>122</v>
      </c>
      <c r="DE16" s="611"/>
      <c r="DF16" s="611"/>
      <c r="DG16" s="611"/>
      <c r="DH16" s="611"/>
      <c r="DI16" s="611"/>
      <c r="DJ16" s="611"/>
      <c r="DK16" s="611"/>
      <c r="DL16" s="611"/>
      <c r="DM16" s="611"/>
      <c r="DN16" s="611"/>
      <c r="DO16" s="611"/>
      <c r="DP16" s="612"/>
      <c r="DQ16" s="619">
        <v>47096</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17150</v>
      </c>
      <c r="S17" s="611"/>
      <c r="T17" s="611"/>
      <c r="U17" s="611"/>
      <c r="V17" s="611"/>
      <c r="W17" s="611"/>
      <c r="X17" s="611"/>
      <c r="Y17" s="612"/>
      <c r="Z17" s="613">
        <v>0.1</v>
      </c>
      <c r="AA17" s="613"/>
      <c r="AB17" s="613"/>
      <c r="AC17" s="613"/>
      <c r="AD17" s="614">
        <v>17150</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1468808</v>
      </c>
      <c r="CS17" s="611"/>
      <c r="CT17" s="611"/>
      <c r="CU17" s="611"/>
      <c r="CV17" s="611"/>
      <c r="CW17" s="611"/>
      <c r="CX17" s="611"/>
      <c r="CY17" s="612"/>
      <c r="CZ17" s="613">
        <v>12.7</v>
      </c>
      <c r="DA17" s="613"/>
      <c r="DB17" s="613"/>
      <c r="DC17" s="613"/>
      <c r="DD17" s="619" t="s">
        <v>122</v>
      </c>
      <c r="DE17" s="611"/>
      <c r="DF17" s="611"/>
      <c r="DG17" s="611"/>
      <c r="DH17" s="611"/>
      <c r="DI17" s="611"/>
      <c r="DJ17" s="611"/>
      <c r="DK17" s="611"/>
      <c r="DL17" s="611"/>
      <c r="DM17" s="611"/>
      <c r="DN17" s="611"/>
      <c r="DO17" s="611"/>
      <c r="DP17" s="612"/>
      <c r="DQ17" s="619">
        <v>1468005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10482</v>
      </c>
      <c r="S18" s="611"/>
      <c r="T18" s="611"/>
      <c r="U18" s="611"/>
      <c r="V18" s="611"/>
      <c r="W18" s="611"/>
      <c r="X18" s="611"/>
      <c r="Y18" s="612"/>
      <c r="Z18" s="613">
        <v>0.1</v>
      </c>
      <c r="AA18" s="613"/>
      <c r="AB18" s="613"/>
      <c r="AC18" s="613"/>
      <c r="AD18" s="614">
        <v>10482</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1533</v>
      </c>
      <c r="S19" s="611"/>
      <c r="T19" s="611"/>
      <c r="U19" s="611"/>
      <c r="V19" s="611"/>
      <c r="W19" s="611"/>
      <c r="X19" s="611"/>
      <c r="Y19" s="612"/>
      <c r="Z19" s="613">
        <v>0</v>
      </c>
      <c r="AA19" s="613"/>
      <c r="AB19" s="613"/>
      <c r="AC19" s="613"/>
      <c r="AD19" s="614">
        <v>1533</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693</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8949</v>
      </c>
      <c r="S20" s="611"/>
      <c r="T20" s="611"/>
      <c r="U20" s="611"/>
      <c r="V20" s="611"/>
      <c r="W20" s="611"/>
      <c r="X20" s="611"/>
      <c r="Y20" s="612"/>
      <c r="Z20" s="613">
        <v>0.1</v>
      </c>
      <c r="AA20" s="613"/>
      <c r="AB20" s="613"/>
      <c r="AC20" s="613"/>
      <c r="AD20" s="614">
        <v>8949</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693</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11589917</v>
      </c>
      <c r="CS20" s="611"/>
      <c r="CT20" s="611"/>
      <c r="CU20" s="611"/>
      <c r="CV20" s="611"/>
      <c r="CW20" s="611"/>
      <c r="CX20" s="611"/>
      <c r="CY20" s="612"/>
      <c r="CZ20" s="613">
        <v>100</v>
      </c>
      <c r="DA20" s="613"/>
      <c r="DB20" s="613"/>
      <c r="DC20" s="613"/>
      <c r="DD20" s="619">
        <v>3332479</v>
      </c>
      <c r="DE20" s="611"/>
      <c r="DF20" s="611"/>
      <c r="DG20" s="611"/>
      <c r="DH20" s="611"/>
      <c r="DI20" s="611"/>
      <c r="DJ20" s="611"/>
      <c r="DK20" s="611"/>
      <c r="DL20" s="611"/>
      <c r="DM20" s="611"/>
      <c r="DN20" s="611"/>
      <c r="DO20" s="611"/>
      <c r="DP20" s="612"/>
      <c r="DQ20" s="619">
        <v>7254930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5431952</v>
      </c>
      <c r="S21" s="611"/>
      <c r="T21" s="611"/>
      <c r="U21" s="611"/>
      <c r="V21" s="611"/>
      <c r="W21" s="611"/>
      <c r="X21" s="611"/>
      <c r="Y21" s="612"/>
      <c r="Z21" s="613">
        <v>44.1</v>
      </c>
      <c r="AA21" s="613"/>
      <c r="AB21" s="613"/>
      <c r="AC21" s="613"/>
      <c r="AD21" s="614">
        <v>4765177</v>
      </c>
      <c r="AE21" s="614"/>
      <c r="AF21" s="614"/>
      <c r="AG21" s="614"/>
      <c r="AH21" s="614"/>
      <c r="AI21" s="614"/>
      <c r="AJ21" s="614"/>
      <c r="AK21" s="614"/>
      <c r="AL21" s="615">
        <v>75.900000000000006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693</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4765177</v>
      </c>
      <c r="S22" s="611"/>
      <c r="T22" s="611"/>
      <c r="U22" s="611"/>
      <c r="V22" s="611"/>
      <c r="W22" s="611"/>
      <c r="X22" s="611"/>
      <c r="Y22" s="612"/>
      <c r="Z22" s="613">
        <v>38.700000000000003</v>
      </c>
      <c r="AA22" s="613"/>
      <c r="AB22" s="613"/>
      <c r="AC22" s="613"/>
      <c r="AD22" s="614">
        <v>4765177</v>
      </c>
      <c r="AE22" s="614"/>
      <c r="AF22" s="614"/>
      <c r="AG22" s="614"/>
      <c r="AH22" s="614"/>
      <c r="AI22" s="614"/>
      <c r="AJ22" s="614"/>
      <c r="AK22" s="614"/>
      <c r="AL22" s="615">
        <v>75.900000000000006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666775</v>
      </c>
      <c r="S23" s="611"/>
      <c r="T23" s="611"/>
      <c r="U23" s="611"/>
      <c r="V23" s="611"/>
      <c r="W23" s="611"/>
      <c r="X23" s="611"/>
      <c r="Y23" s="612"/>
      <c r="Z23" s="613">
        <v>5.4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4009915</v>
      </c>
      <c r="CS24" s="600"/>
      <c r="CT24" s="600"/>
      <c r="CU24" s="600"/>
      <c r="CV24" s="600"/>
      <c r="CW24" s="600"/>
      <c r="CX24" s="600"/>
      <c r="CY24" s="601"/>
      <c r="CZ24" s="604">
        <v>34.6</v>
      </c>
      <c r="DA24" s="605"/>
      <c r="DB24" s="605"/>
      <c r="DC24" s="621"/>
      <c r="DD24" s="642">
        <v>3731210</v>
      </c>
      <c r="DE24" s="600"/>
      <c r="DF24" s="600"/>
      <c r="DG24" s="600"/>
      <c r="DH24" s="600"/>
      <c r="DI24" s="600"/>
      <c r="DJ24" s="600"/>
      <c r="DK24" s="601"/>
      <c r="DL24" s="642">
        <v>3591150</v>
      </c>
      <c r="DM24" s="600"/>
      <c r="DN24" s="600"/>
      <c r="DO24" s="600"/>
      <c r="DP24" s="600"/>
      <c r="DQ24" s="600"/>
      <c r="DR24" s="600"/>
      <c r="DS24" s="600"/>
      <c r="DT24" s="600"/>
      <c r="DU24" s="600"/>
      <c r="DV24" s="601"/>
      <c r="DW24" s="604">
        <v>57</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6943291</v>
      </c>
      <c r="S25" s="611"/>
      <c r="T25" s="611"/>
      <c r="U25" s="611"/>
      <c r="V25" s="611"/>
      <c r="W25" s="611"/>
      <c r="X25" s="611"/>
      <c r="Y25" s="612"/>
      <c r="Z25" s="613">
        <v>56.3</v>
      </c>
      <c r="AA25" s="613"/>
      <c r="AB25" s="613"/>
      <c r="AC25" s="613"/>
      <c r="AD25" s="614">
        <v>6276516</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2083149</v>
      </c>
      <c r="CS25" s="631"/>
      <c r="CT25" s="631"/>
      <c r="CU25" s="631"/>
      <c r="CV25" s="631"/>
      <c r="CW25" s="631"/>
      <c r="CX25" s="631"/>
      <c r="CY25" s="632"/>
      <c r="CZ25" s="615">
        <v>18</v>
      </c>
      <c r="DA25" s="643"/>
      <c r="DB25" s="643"/>
      <c r="DC25" s="645"/>
      <c r="DD25" s="619">
        <v>2015886</v>
      </c>
      <c r="DE25" s="631"/>
      <c r="DF25" s="631"/>
      <c r="DG25" s="631"/>
      <c r="DH25" s="631"/>
      <c r="DI25" s="631"/>
      <c r="DJ25" s="631"/>
      <c r="DK25" s="632"/>
      <c r="DL25" s="619">
        <v>2010319</v>
      </c>
      <c r="DM25" s="631"/>
      <c r="DN25" s="631"/>
      <c r="DO25" s="631"/>
      <c r="DP25" s="631"/>
      <c r="DQ25" s="631"/>
      <c r="DR25" s="631"/>
      <c r="DS25" s="631"/>
      <c r="DT25" s="631"/>
      <c r="DU25" s="631"/>
      <c r="DV25" s="632"/>
      <c r="DW25" s="615">
        <v>31.9</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878</v>
      </c>
      <c r="S26" s="611"/>
      <c r="T26" s="611"/>
      <c r="U26" s="611"/>
      <c r="V26" s="611"/>
      <c r="W26" s="611"/>
      <c r="X26" s="611"/>
      <c r="Y26" s="612"/>
      <c r="Z26" s="613">
        <v>0</v>
      </c>
      <c r="AA26" s="613"/>
      <c r="AB26" s="613"/>
      <c r="AC26" s="613"/>
      <c r="AD26" s="614">
        <v>878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1398724</v>
      </c>
      <c r="CS26" s="611"/>
      <c r="CT26" s="611"/>
      <c r="CU26" s="611"/>
      <c r="CV26" s="611"/>
      <c r="CW26" s="611"/>
      <c r="CX26" s="611"/>
      <c r="CY26" s="612"/>
      <c r="CZ26" s="615">
        <v>12.1</v>
      </c>
      <c r="DA26" s="643"/>
      <c r="DB26" s="643"/>
      <c r="DC26" s="645"/>
      <c r="DD26" s="619">
        <v>1350044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18846</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986515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457958</v>
      </c>
      <c r="CS27" s="631"/>
      <c r="CT27" s="631"/>
      <c r="CU27" s="631"/>
      <c r="CV27" s="631"/>
      <c r="CW27" s="631"/>
      <c r="CX27" s="631"/>
      <c r="CY27" s="632"/>
      <c r="CZ27" s="615">
        <v>4</v>
      </c>
      <c r="DA27" s="643"/>
      <c r="DB27" s="643"/>
      <c r="DC27" s="645"/>
      <c r="DD27" s="619">
        <v>247319</v>
      </c>
      <c r="DE27" s="631"/>
      <c r="DF27" s="631"/>
      <c r="DG27" s="631"/>
      <c r="DH27" s="631"/>
      <c r="DI27" s="631"/>
      <c r="DJ27" s="631"/>
      <c r="DK27" s="632"/>
      <c r="DL27" s="619">
        <v>112826</v>
      </c>
      <c r="DM27" s="631"/>
      <c r="DN27" s="631"/>
      <c r="DO27" s="631"/>
      <c r="DP27" s="631"/>
      <c r="DQ27" s="631"/>
      <c r="DR27" s="631"/>
      <c r="DS27" s="631"/>
      <c r="DT27" s="631"/>
      <c r="DU27" s="631"/>
      <c r="DV27" s="632"/>
      <c r="DW27" s="615">
        <v>1.8</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201837</v>
      </c>
      <c r="S28" s="611"/>
      <c r="T28" s="611"/>
      <c r="U28" s="611"/>
      <c r="V28" s="611"/>
      <c r="W28" s="611"/>
      <c r="X28" s="611"/>
      <c r="Y28" s="612"/>
      <c r="Z28" s="613">
        <v>1.6</v>
      </c>
      <c r="AA28" s="613"/>
      <c r="AB28" s="613"/>
      <c r="AC28" s="613"/>
      <c r="AD28" s="614">
        <v>55</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1468808</v>
      </c>
      <c r="CS28" s="611"/>
      <c r="CT28" s="611"/>
      <c r="CU28" s="611"/>
      <c r="CV28" s="611"/>
      <c r="CW28" s="611"/>
      <c r="CX28" s="611"/>
      <c r="CY28" s="612"/>
      <c r="CZ28" s="615">
        <v>12.7</v>
      </c>
      <c r="DA28" s="643"/>
      <c r="DB28" s="643"/>
      <c r="DC28" s="645"/>
      <c r="DD28" s="619">
        <v>1468005</v>
      </c>
      <c r="DE28" s="611"/>
      <c r="DF28" s="611"/>
      <c r="DG28" s="611"/>
      <c r="DH28" s="611"/>
      <c r="DI28" s="611"/>
      <c r="DJ28" s="611"/>
      <c r="DK28" s="612"/>
      <c r="DL28" s="619">
        <v>1468005</v>
      </c>
      <c r="DM28" s="611"/>
      <c r="DN28" s="611"/>
      <c r="DO28" s="611"/>
      <c r="DP28" s="611"/>
      <c r="DQ28" s="611"/>
      <c r="DR28" s="611"/>
      <c r="DS28" s="611"/>
      <c r="DT28" s="611"/>
      <c r="DU28" s="611"/>
      <c r="DV28" s="612"/>
      <c r="DW28" s="615">
        <v>23.3</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17219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1468808</v>
      </c>
      <c r="CS29" s="631"/>
      <c r="CT29" s="631"/>
      <c r="CU29" s="631"/>
      <c r="CV29" s="631"/>
      <c r="CW29" s="631"/>
      <c r="CX29" s="631"/>
      <c r="CY29" s="632"/>
      <c r="CZ29" s="615">
        <v>12.7</v>
      </c>
      <c r="DA29" s="643"/>
      <c r="DB29" s="643"/>
      <c r="DC29" s="645"/>
      <c r="DD29" s="619">
        <v>1468005</v>
      </c>
      <c r="DE29" s="631"/>
      <c r="DF29" s="631"/>
      <c r="DG29" s="631"/>
      <c r="DH29" s="631"/>
      <c r="DI29" s="631"/>
      <c r="DJ29" s="631"/>
      <c r="DK29" s="632"/>
      <c r="DL29" s="619">
        <v>1468005</v>
      </c>
      <c r="DM29" s="631"/>
      <c r="DN29" s="631"/>
      <c r="DO29" s="631"/>
      <c r="DP29" s="631"/>
      <c r="DQ29" s="631"/>
      <c r="DR29" s="631"/>
      <c r="DS29" s="631"/>
      <c r="DT29" s="631"/>
      <c r="DU29" s="631"/>
      <c r="DV29" s="632"/>
      <c r="DW29" s="615">
        <v>23.3</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929791</v>
      </c>
      <c r="S30" s="611"/>
      <c r="T30" s="611"/>
      <c r="U30" s="611"/>
      <c r="V30" s="611"/>
      <c r="W30" s="611"/>
      <c r="X30" s="611"/>
      <c r="Y30" s="612"/>
      <c r="Z30" s="613">
        <v>7.5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1433157</v>
      </c>
      <c r="CS30" s="611"/>
      <c r="CT30" s="611"/>
      <c r="CU30" s="611"/>
      <c r="CV30" s="611"/>
      <c r="CW30" s="611"/>
      <c r="CX30" s="611"/>
      <c r="CY30" s="612"/>
      <c r="CZ30" s="615">
        <v>12.4</v>
      </c>
      <c r="DA30" s="643"/>
      <c r="DB30" s="643"/>
      <c r="DC30" s="645"/>
      <c r="DD30" s="619">
        <v>1432354</v>
      </c>
      <c r="DE30" s="611"/>
      <c r="DF30" s="611"/>
      <c r="DG30" s="611"/>
      <c r="DH30" s="611"/>
      <c r="DI30" s="611"/>
      <c r="DJ30" s="611"/>
      <c r="DK30" s="612"/>
      <c r="DL30" s="619">
        <v>1432354</v>
      </c>
      <c r="DM30" s="611"/>
      <c r="DN30" s="611"/>
      <c r="DO30" s="611"/>
      <c r="DP30" s="611"/>
      <c r="DQ30" s="611"/>
      <c r="DR30" s="611"/>
      <c r="DS30" s="611"/>
      <c r="DT30" s="611"/>
      <c r="DU30" s="611"/>
      <c r="DV30" s="612"/>
      <c r="DW30" s="615">
        <v>22.7</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99.4</v>
      </c>
      <c r="BH31" s="654"/>
      <c r="BI31" s="654"/>
      <c r="BJ31" s="654"/>
      <c r="BK31" s="654"/>
      <c r="BL31" s="654"/>
      <c r="BM31" s="605">
        <v>97.6</v>
      </c>
      <c r="BN31" s="654"/>
      <c r="BO31" s="654"/>
      <c r="BP31" s="654"/>
      <c r="BQ31" s="655"/>
      <c r="BR31" s="657">
        <v>99.3</v>
      </c>
      <c r="BS31" s="654"/>
      <c r="BT31" s="654"/>
      <c r="BU31" s="654"/>
      <c r="BV31" s="654"/>
      <c r="BW31" s="654"/>
      <c r="BX31" s="605">
        <v>97.4</v>
      </c>
      <c r="BY31" s="654"/>
      <c r="BZ31" s="654"/>
      <c r="CA31" s="654"/>
      <c r="CB31" s="655"/>
      <c r="CD31" s="650"/>
      <c r="CE31" s="651"/>
      <c r="CF31" s="607" t="s">
        <v>300</v>
      </c>
      <c r="CG31" s="608"/>
      <c r="CH31" s="608"/>
      <c r="CI31" s="608"/>
      <c r="CJ31" s="608"/>
      <c r="CK31" s="608"/>
      <c r="CL31" s="608"/>
      <c r="CM31" s="608"/>
      <c r="CN31" s="608"/>
      <c r="CO31" s="608"/>
      <c r="CP31" s="608"/>
      <c r="CQ31" s="609"/>
      <c r="CR31" s="610">
        <v>35651</v>
      </c>
      <c r="CS31" s="631"/>
      <c r="CT31" s="631"/>
      <c r="CU31" s="631"/>
      <c r="CV31" s="631"/>
      <c r="CW31" s="631"/>
      <c r="CX31" s="631"/>
      <c r="CY31" s="632"/>
      <c r="CZ31" s="615">
        <v>0.3</v>
      </c>
      <c r="DA31" s="643"/>
      <c r="DB31" s="643"/>
      <c r="DC31" s="645"/>
      <c r="DD31" s="619">
        <v>35651</v>
      </c>
      <c r="DE31" s="631"/>
      <c r="DF31" s="631"/>
      <c r="DG31" s="631"/>
      <c r="DH31" s="631"/>
      <c r="DI31" s="631"/>
      <c r="DJ31" s="631"/>
      <c r="DK31" s="632"/>
      <c r="DL31" s="619">
        <v>35651</v>
      </c>
      <c r="DM31" s="631"/>
      <c r="DN31" s="631"/>
      <c r="DO31" s="631"/>
      <c r="DP31" s="631"/>
      <c r="DQ31" s="631"/>
      <c r="DR31" s="631"/>
      <c r="DS31" s="631"/>
      <c r="DT31" s="631"/>
      <c r="DU31" s="631"/>
      <c r="DV31" s="632"/>
      <c r="DW31" s="615">
        <v>0.6</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999359</v>
      </c>
      <c r="S32" s="611"/>
      <c r="T32" s="611"/>
      <c r="U32" s="611"/>
      <c r="V32" s="611"/>
      <c r="W32" s="611"/>
      <c r="X32" s="611"/>
      <c r="Y32" s="612"/>
      <c r="Z32" s="613">
        <v>8.1</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99.7</v>
      </c>
      <c r="BH32" s="631"/>
      <c r="BI32" s="631"/>
      <c r="BJ32" s="631"/>
      <c r="BK32" s="631"/>
      <c r="BL32" s="631"/>
      <c r="BM32" s="616">
        <v>99.1</v>
      </c>
      <c r="BN32" s="631"/>
      <c r="BO32" s="631"/>
      <c r="BP32" s="631"/>
      <c r="BQ32" s="656"/>
      <c r="BR32" s="667">
        <v>99.4</v>
      </c>
      <c r="BS32" s="631"/>
      <c r="BT32" s="631"/>
      <c r="BU32" s="631"/>
      <c r="BV32" s="631"/>
      <c r="BW32" s="631"/>
      <c r="BX32" s="616">
        <v>98.2</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54312</v>
      </c>
      <c r="S33" s="611"/>
      <c r="T33" s="611"/>
      <c r="U33" s="611"/>
      <c r="V33" s="611"/>
      <c r="W33" s="611"/>
      <c r="X33" s="611"/>
      <c r="Y33" s="612"/>
      <c r="Z33" s="613">
        <v>0.4</v>
      </c>
      <c r="AA33" s="613"/>
      <c r="AB33" s="613"/>
      <c r="AC33" s="613"/>
      <c r="AD33" s="614">
        <v>1</v>
      </c>
      <c r="AE33" s="614"/>
      <c r="AF33" s="614"/>
      <c r="AG33" s="614"/>
      <c r="AH33" s="614"/>
      <c r="AI33" s="614"/>
      <c r="AJ33" s="614"/>
      <c r="AK33" s="614"/>
      <c r="AL33" s="615">
        <v>0</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99.1</v>
      </c>
      <c r="BH33" s="669"/>
      <c r="BI33" s="669"/>
      <c r="BJ33" s="669"/>
      <c r="BK33" s="669"/>
      <c r="BL33" s="669"/>
      <c r="BM33" s="670">
        <v>95.7</v>
      </c>
      <c r="BN33" s="669"/>
      <c r="BO33" s="669"/>
      <c r="BP33" s="669"/>
      <c r="BQ33" s="671"/>
      <c r="BR33" s="668">
        <v>99.1</v>
      </c>
      <c r="BS33" s="669"/>
      <c r="BT33" s="669"/>
      <c r="BU33" s="669"/>
      <c r="BV33" s="669"/>
      <c r="BW33" s="669"/>
      <c r="BX33" s="670">
        <v>95.9</v>
      </c>
      <c r="BY33" s="669"/>
      <c r="BZ33" s="669"/>
      <c r="CA33" s="669"/>
      <c r="CB33" s="671"/>
      <c r="CD33" s="607" t="s">
        <v>307</v>
      </c>
      <c r="CE33" s="608"/>
      <c r="CF33" s="608"/>
      <c r="CG33" s="608"/>
      <c r="CH33" s="608"/>
      <c r="CI33" s="608"/>
      <c r="CJ33" s="608"/>
      <c r="CK33" s="608"/>
      <c r="CL33" s="608"/>
      <c r="CM33" s="608"/>
      <c r="CN33" s="608"/>
      <c r="CO33" s="608"/>
      <c r="CP33" s="608"/>
      <c r="CQ33" s="609"/>
      <c r="CR33" s="610">
        <v>3989350</v>
      </c>
      <c r="CS33" s="631"/>
      <c r="CT33" s="631"/>
      <c r="CU33" s="631"/>
      <c r="CV33" s="631"/>
      <c r="CW33" s="631"/>
      <c r="CX33" s="631"/>
      <c r="CY33" s="632"/>
      <c r="CZ33" s="615">
        <v>34.4</v>
      </c>
      <c r="DA33" s="643"/>
      <c r="DB33" s="643"/>
      <c r="DC33" s="645"/>
      <c r="DD33" s="619">
        <v>3007711</v>
      </c>
      <c r="DE33" s="631"/>
      <c r="DF33" s="631"/>
      <c r="DG33" s="631"/>
      <c r="DH33" s="631"/>
      <c r="DI33" s="631"/>
      <c r="DJ33" s="631"/>
      <c r="DK33" s="632"/>
      <c r="DL33" s="619">
        <v>2018259</v>
      </c>
      <c r="DM33" s="631"/>
      <c r="DN33" s="631"/>
      <c r="DO33" s="631"/>
      <c r="DP33" s="631"/>
      <c r="DQ33" s="631"/>
      <c r="DR33" s="631"/>
      <c r="DS33" s="631"/>
      <c r="DT33" s="631"/>
      <c r="DU33" s="631"/>
      <c r="DV33" s="632"/>
      <c r="DW33" s="615">
        <v>32</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238710</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1576517</v>
      </c>
      <c r="CS34" s="611"/>
      <c r="CT34" s="611"/>
      <c r="CU34" s="611"/>
      <c r="CV34" s="611"/>
      <c r="CW34" s="611"/>
      <c r="CX34" s="611"/>
      <c r="CY34" s="612"/>
      <c r="CZ34" s="615">
        <v>13.6</v>
      </c>
      <c r="DA34" s="643"/>
      <c r="DB34" s="643"/>
      <c r="DC34" s="645"/>
      <c r="DD34" s="619">
        <v>1066087</v>
      </c>
      <c r="DE34" s="611"/>
      <c r="DF34" s="611"/>
      <c r="DG34" s="611"/>
      <c r="DH34" s="611"/>
      <c r="DI34" s="611"/>
      <c r="DJ34" s="611"/>
      <c r="DK34" s="612"/>
      <c r="DL34" s="619">
        <v>820091</v>
      </c>
      <c r="DM34" s="611"/>
      <c r="DN34" s="611"/>
      <c r="DO34" s="611"/>
      <c r="DP34" s="611"/>
      <c r="DQ34" s="611"/>
      <c r="DR34" s="611"/>
      <c r="DS34" s="611"/>
      <c r="DT34" s="611"/>
      <c r="DU34" s="611"/>
      <c r="DV34" s="612"/>
      <c r="DW34" s="615">
        <v>13</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988878</v>
      </c>
      <c r="S35" s="611"/>
      <c r="T35" s="611"/>
      <c r="U35" s="611"/>
      <c r="V35" s="611"/>
      <c r="W35" s="611"/>
      <c r="X35" s="611"/>
      <c r="Y35" s="612"/>
      <c r="Z35" s="613">
        <v>8</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117458</v>
      </c>
      <c r="CS35" s="631"/>
      <c r="CT35" s="631"/>
      <c r="CU35" s="631"/>
      <c r="CV35" s="631"/>
      <c r="CW35" s="631"/>
      <c r="CX35" s="631"/>
      <c r="CY35" s="632"/>
      <c r="CZ35" s="615">
        <v>1</v>
      </c>
      <c r="DA35" s="643"/>
      <c r="DB35" s="643"/>
      <c r="DC35" s="645"/>
      <c r="DD35" s="619">
        <v>96112</v>
      </c>
      <c r="DE35" s="631"/>
      <c r="DF35" s="631"/>
      <c r="DG35" s="631"/>
      <c r="DH35" s="631"/>
      <c r="DI35" s="631"/>
      <c r="DJ35" s="631"/>
      <c r="DK35" s="632"/>
      <c r="DL35" s="619">
        <v>96112</v>
      </c>
      <c r="DM35" s="631"/>
      <c r="DN35" s="631"/>
      <c r="DO35" s="631"/>
      <c r="DP35" s="631"/>
      <c r="DQ35" s="631"/>
      <c r="DR35" s="631"/>
      <c r="DS35" s="631"/>
      <c r="DT35" s="631"/>
      <c r="DU35" s="631"/>
      <c r="DV35" s="632"/>
      <c r="DW35" s="615">
        <v>1.5</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725425</v>
      </c>
      <c r="S36" s="611"/>
      <c r="T36" s="611"/>
      <c r="U36" s="611"/>
      <c r="V36" s="611"/>
      <c r="W36" s="611"/>
      <c r="X36" s="611"/>
      <c r="Y36" s="612"/>
      <c r="Z36" s="613">
        <v>5.9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1086873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6669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1044498</v>
      </c>
      <c r="CS36" s="611"/>
      <c r="CT36" s="611"/>
      <c r="CU36" s="611"/>
      <c r="CV36" s="611"/>
      <c r="CW36" s="611"/>
      <c r="CX36" s="611"/>
      <c r="CY36" s="612"/>
      <c r="CZ36" s="615">
        <v>9</v>
      </c>
      <c r="DA36" s="643"/>
      <c r="DB36" s="643"/>
      <c r="DC36" s="645"/>
      <c r="DD36" s="619">
        <v>797870</v>
      </c>
      <c r="DE36" s="611"/>
      <c r="DF36" s="611"/>
      <c r="DG36" s="611"/>
      <c r="DH36" s="611"/>
      <c r="DI36" s="611"/>
      <c r="DJ36" s="611"/>
      <c r="DK36" s="612"/>
      <c r="DL36" s="619">
        <v>493076</v>
      </c>
      <c r="DM36" s="611"/>
      <c r="DN36" s="611"/>
      <c r="DO36" s="611"/>
      <c r="DP36" s="611"/>
      <c r="DQ36" s="611"/>
      <c r="DR36" s="611"/>
      <c r="DS36" s="611"/>
      <c r="DT36" s="611"/>
      <c r="DU36" s="611"/>
      <c r="DV36" s="612"/>
      <c r="DW36" s="615">
        <v>7.8</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131581</v>
      </c>
      <c r="S37" s="611"/>
      <c r="T37" s="611"/>
      <c r="U37" s="611"/>
      <c r="V37" s="611"/>
      <c r="W37" s="611"/>
      <c r="X37" s="611"/>
      <c r="Y37" s="612"/>
      <c r="Z37" s="613">
        <v>1.1000000000000001</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261960</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-4377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15514</v>
      </c>
      <c r="CS37" s="631"/>
      <c r="CT37" s="631"/>
      <c r="CU37" s="631"/>
      <c r="CV37" s="631"/>
      <c r="CW37" s="631"/>
      <c r="CX37" s="631"/>
      <c r="CY37" s="632"/>
      <c r="CZ37" s="615">
        <v>0.1</v>
      </c>
      <c r="DA37" s="643"/>
      <c r="DB37" s="643"/>
      <c r="DC37" s="645"/>
      <c r="DD37" s="619">
        <v>15514</v>
      </c>
      <c r="DE37" s="631"/>
      <c r="DF37" s="631"/>
      <c r="DG37" s="631"/>
      <c r="DH37" s="631"/>
      <c r="DI37" s="631"/>
      <c r="DJ37" s="631"/>
      <c r="DK37" s="632"/>
      <c r="DL37" s="619">
        <v>15514</v>
      </c>
      <c r="DM37" s="631"/>
      <c r="DN37" s="631"/>
      <c r="DO37" s="631"/>
      <c r="DP37" s="631"/>
      <c r="DQ37" s="631"/>
      <c r="DR37" s="631"/>
      <c r="DS37" s="631"/>
      <c r="DT37" s="631"/>
      <c r="DU37" s="631"/>
      <c r="DV37" s="632"/>
      <c r="DW37" s="615">
        <v>0.2</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1078360</v>
      </c>
      <c r="S38" s="611"/>
      <c r="T38" s="611"/>
      <c r="U38" s="611"/>
      <c r="V38" s="611"/>
      <c r="W38" s="611"/>
      <c r="X38" s="611"/>
      <c r="Y38" s="612"/>
      <c r="Z38" s="613">
        <v>8.6999999999999993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73798</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1040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824913</v>
      </c>
      <c r="CS38" s="611"/>
      <c r="CT38" s="611"/>
      <c r="CU38" s="611"/>
      <c r="CV38" s="611"/>
      <c r="CW38" s="611"/>
      <c r="CX38" s="611"/>
      <c r="CY38" s="612"/>
      <c r="CZ38" s="615">
        <v>7.1</v>
      </c>
      <c r="DA38" s="643"/>
      <c r="DB38" s="643"/>
      <c r="DC38" s="645"/>
      <c r="DD38" s="619">
        <v>715506</v>
      </c>
      <c r="DE38" s="611"/>
      <c r="DF38" s="611"/>
      <c r="DG38" s="611"/>
      <c r="DH38" s="611"/>
      <c r="DI38" s="611"/>
      <c r="DJ38" s="611"/>
      <c r="DK38" s="612"/>
      <c r="DL38" s="619">
        <v>608980</v>
      </c>
      <c r="DM38" s="611"/>
      <c r="DN38" s="611"/>
      <c r="DO38" s="611"/>
      <c r="DP38" s="611"/>
      <c r="DQ38" s="611"/>
      <c r="DR38" s="611"/>
      <c r="DS38" s="611"/>
      <c r="DT38" s="611"/>
      <c r="DU38" s="611"/>
      <c r="DV38" s="612"/>
      <c r="DW38" s="615">
        <v>9.6999999999999993</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72941</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1466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410010</v>
      </c>
      <c r="CS39" s="631"/>
      <c r="CT39" s="631"/>
      <c r="CU39" s="631"/>
      <c r="CV39" s="631"/>
      <c r="CW39" s="631"/>
      <c r="CX39" s="631"/>
      <c r="CY39" s="632"/>
      <c r="CZ39" s="615">
        <v>3.5</v>
      </c>
      <c r="DA39" s="643"/>
      <c r="DB39" s="643"/>
      <c r="DC39" s="645"/>
      <c r="DD39" s="619">
        <v>328633</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v>24360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18531</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76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15954</v>
      </c>
      <c r="CS40" s="611"/>
      <c r="CT40" s="611"/>
      <c r="CU40" s="611"/>
      <c r="CV40" s="611"/>
      <c r="CW40" s="611"/>
      <c r="CX40" s="611"/>
      <c r="CY40" s="612"/>
      <c r="CZ40" s="615">
        <v>0.1</v>
      </c>
      <c r="DA40" s="643"/>
      <c r="DB40" s="643"/>
      <c r="DC40" s="645"/>
      <c r="DD40" s="619">
        <v>3503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12328487</v>
      </c>
      <c r="S41" s="683"/>
      <c r="T41" s="683"/>
      <c r="U41" s="683"/>
      <c r="V41" s="683"/>
      <c r="W41" s="683"/>
      <c r="X41" s="683"/>
      <c r="Y41" s="687"/>
      <c r="Z41" s="688">
        <v>100</v>
      </c>
      <c r="AA41" s="688"/>
      <c r="AB41" s="688"/>
      <c r="AC41" s="688"/>
      <c r="AD41" s="689">
        <v>6277450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125386</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534257</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444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3590652</v>
      </c>
      <c r="CS42" s="631"/>
      <c r="CT42" s="631"/>
      <c r="CU42" s="631"/>
      <c r="CV42" s="631"/>
      <c r="CW42" s="631"/>
      <c r="CX42" s="631"/>
      <c r="CY42" s="632"/>
      <c r="CZ42" s="615">
        <v>31</v>
      </c>
      <c r="DA42" s="643"/>
      <c r="DB42" s="643"/>
      <c r="DC42" s="645"/>
      <c r="DD42" s="619">
        <v>516009</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69808</v>
      </c>
      <c r="CS43" s="631"/>
      <c r="CT43" s="631"/>
      <c r="CU43" s="631"/>
      <c r="CV43" s="631"/>
      <c r="CW43" s="631"/>
      <c r="CX43" s="631"/>
      <c r="CY43" s="632"/>
      <c r="CZ43" s="615">
        <v>0.6</v>
      </c>
      <c r="DA43" s="643"/>
      <c r="DB43" s="643"/>
      <c r="DC43" s="645"/>
      <c r="DD43" s="619">
        <v>69808</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3332479</v>
      </c>
      <c r="CS44" s="611"/>
      <c r="CT44" s="611"/>
      <c r="CU44" s="611"/>
      <c r="CV44" s="611"/>
      <c r="CW44" s="611"/>
      <c r="CX44" s="611"/>
      <c r="CY44" s="612"/>
      <c r="CZ44" s="615">
        <v>28.8</v>
      </c>
      <c r="DA44" s="616"/>
      <c r="DB44" s="616"/>
      <c r="DC44" s="622"/>
      <c r="DD44" s="619">
        <v>468913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1657717</v>
      </c>
      <c r="CS45" s="631"/>
      <c r="CT45" s="631"/>
      <c r="CU45" s="631"/>
      <c r="CV45" s="631"/>
      <c r="CW45" s="631"/>
      <c r="CX45" s="631"/>
      <c r="CY45" s="632"/>
      <c r="CZ45" s="615">
        <v>14.3</v>
      </c>
      <c r="DA45" s="643"/>
      <c r="DB45" s="643"/>
      <c r="DC45" s="645"/>
      <c r="DD45" s="619">
        <v>113275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1601302</v>
      </c>
      <c r="CS46" s="611"/>
      <c r="CT46" s="611"/>
      <c r="CU46" s="611"/>
      <c r="CV46" s="611"/>
      <c r="CW46" s="611"/>
      <c r="CX46" s="611"/>
      <c r="CY46" s="612"/>
      <c r="CZ46" s="615">
        <v>13.8</v>
      </c>
      <c r="DA46" s="616"/>
      <c r="DB46" s="616"/>
      <c r="DC46" s="622"/>
      <c r="DD46" s="619">
        <v>327734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258173</v>
      </c>
      <c r="CS47" s="631"/>
      <c r="CT47" s="631"/>
      <c r="CU47" s="631"/>
      <c r="CV47" s="631"/>
      <c r="CW47" s="631"/>
      <c r="CX47" s="631"/>
      <c r="CY47" s="632"/>
      <c r="CZ47" s="615">
        <v>2.2000000000000002</v>
      </c>
      <c r="DA47" s="643"/>
      <c r="DB47" s="643"/>
      <c r="DC47" s="645"/>
      <c r="DD47" s="619">
        <v>47096</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11589917</v>
      </c>
      <c r="CS49" s="669"/>
      <c r="CT49" s="669"/>
      <c r="CU49" s="669"/>
      <c r="CV49" s="669"/>
      <c r="CW49" s="669"/>
      <c r="CX49" s="669"/>
      <c r="CY49" s="698"/>
      <c r="CZ49" s="690">
        <v>100</v>
      </c>
      <c r="DA49" s="699"/>
      <c r="DB49" s="699"/>
      <c r="DC49" s="700"/>
      <c r="DD49" s="701">
        <v>7254930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A1R9ja+PDLDPUkuzAEH/I1x2BaQkdq17AD3K6/FcCv6tegoEENZqRTrBOUlXvPNeLQqKSPNTshlGGuRSK6/aw==" saltValue="00V0sVcy0mkEzwfaWKmU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4" sqref="AU74:AY74"/>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12245</v>
      </c>
      <c r="R7" s="740"/>
      <c r="S7" s="740"/>
      <c r="T7" s="740"/>
      <c r="U7" s="740"/>
      <c r="V7" s="740">
        <v>11511</v>
      </c>
      <c r="W7" s="740"/>
      <c r="X7" s="740"/>
      <c r="Y7" s="740"/>
      <c r="Z7" s="740"/>
      <c r="AA7" s="740">
        <v>734</v>
      </c>
      <c r="AB7" s="740"/>
      <c r="AC7" s="740"/>
      <c r="AD7" s="740"/>
      <c r="AE7" s="741"/>
      <c r="AF7" s="742">
        <v>413</v>
      </c>
      <c r="AG7" s="743"/>
      <c r="AH7" s="743"/>
      <c r="AI7" s="743"/>
      <c r="AJ7" s="744"/>
      <c r="AK7" s="745" t="s">
        <v>490</v>
      </c>
      <c r="AL7" s="746"/>
      <c r="AM7" s="746"/>
      <c r="AN7" s="746"/>
      <c r="AO7" s="746"/>
      <c r="AP7" s="746">
        <v>13153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561</v>
      </c>
      <c r="BT7" s="734"/>
      <c r="BU7" s="734"/>
      <c r="BV7" s="734"/>
      <c r="BW7" s="734"/>
      <c r="BX7" s="734"/>
      <c r="BY7" s="734"/>
      <c r="BZ7" s="734"/>
      <c r="CA7" s="734"/>
      <c r="CB7" s="734"/>
      <c r="CC7" s="734"/>
      <c r="CD7" s="734"/>
      <c r="CE7" s="734"/>
      <c r="CF7" s="734"/>
      <c r="CG7" s="749"/>
      <c r="CH7" s="730">
        <v>0.01</v>
      </c>
      <c r="CI7" s="731"/>
      <c r="CJ7" s="731"/>
      <c r="CK7" s="731"/>
      <c r="CL7" s="732"/>
      <c r="CM7" s="730">
        <v>-42</v>
      </c>
      <c r="CN7" s="731"/>
      <c r="CO7" s="731"/>
      <c r="CP7" s="731"/>
      <c r="CQ7" s="732"/>
      <c r="CR7" s="730">
        <v>4</v>
      </c>
      <c r="CS7" s="731"/>
      <c r="CT7" s="731"/>
      <c r="CU7" s="731"/>
      <c r="CV7" s="732"/>
      <c r="CW7" s="730" t="s">
        <v>490</v>
      </c>
      <c r="CX7" s="731"/>
      <c r="CY7" s="731"/>
      <c r="CZ7" s="731"/>
      <c r="DA7" s="732"/>
      <c r="DB7" s="730">
        <v>271</v>
      </c>
      <c r="DC7" s="731"/>
      <c r="DD7" s="731"/>
      <c r="DE7" s="731"/>
      <c r="DF7" s="732"/>
      <c r="DG7" s="730" t="s">
        <v>490</v>
      </c>
      <c r="DH7" s="731"/>
      <c r="DI7" s="731"/>
      <c r="DJ7" s="731"/>
      <c r="DK7" s="732"/>
      <c r="DL7" s="730" t="s">
        <v>490</v>
      </c>
      <c r="DM7" s="731"/>
      <c r="DN7" s="731"/>
      <c r="DO7" s="731"/>
      <c r="DP7" s="732"/>
      <c r="DQ7" s="730" t="s">
        <v>490</v>
      </c>
      <c r="DR7" s="731"/>
      <c r="DS7" s="731"/>
      <c r="DT7" s="731"/>
      <c r="DU7" s="732"/>
      <c r="DV7" s="733"/>
      <c r="DW7" s="734"/>
      <c r="DX7" s="734"/>
      <c r="DY7" s="734"/>
      <c r="DZ7" s="735"/>
      <c r="EA7" s="228"/>
    </row>
    <row r="8" spans="1:131" s="229" customFormat="1" ht="26.25" customHeight="1" x14ac:dyDescent="0.2">
      <c r="A8" s="232">
        <v>2</v>
      </c>
      <c r="B8" s="767" t="s">
        <v>375</v>
      </c>
      <c r="C8" s="768"/>
      <c r="D8" s="768"/>
      <c r="E8" s="768"/>
      <c r="F8" s="768"/>
      <c r="G8" s="768"/>
      <c r="H8" s="768"/>
      <c r="I8" s="768"/>
      <c r="J8" s="768"/>
      <c r="K8" s="768"/>
      <c r="L8" s="768"/>
      <c r="M8" s="768"/>
      <c r="N8" s="768"/>
      <c r="O8" s="768"/>
      <c r="P8" s="769"/>
      <c r="Q8" s="770">
        <v>123</v>
      </c>
      <c r="R8" s="771"/>
      <c r="S8" s="771"/>
      <c r="T8" s="771"/>
      <c r="U8" s="771"/>
      <c r="V8" s="771">
        <v>118</v>
      </c>
      <c r="W8" s="771"/>
      <c r="X8" s="771"/>
      <c r="Y8" s="771"/>
      <c r="Z8" s="771"/>
      <c r="AA8" s="771">
        <v>5</v>
      </c>
      <c r="AB8" s="771"/>
      <c r="AC8" s="771"/>
      <c r="AD8" s="771"/>
      <c r="AE8" s="772"/>
      <c r="AF8" s="773">
        <v>5</v>
      </c>
      <c r="AG8" s="774"/>
      <c r="AH8" s="774"/>
      <c r="AI8" s="774"/>
      <c r="AJ8" s="775"/>
      <c r="AK8" s="756">
        <v>25</v>
      </c>
      <c r="AL8" s="757"/>
      <c r="AM8" s="757"/>
      <c r="AN8" s="757"/>
      <c r="AO8" s="757"/>
      <c r="AP8" s="757" t="s">
        <v>490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553</v>
      </c>
      <c r="BT8" s="761"/>
      <c r="BU8" s="761"/>
      <c r="BV8" s="761"/>
      <c r="BW8" s="761"/>
      <c r="BX8" s="761"/>
      <c r="BY8" s="761"/>
      <c r="BZ8" s="761"/>
      <c r="CA8" s="761"/>
      <c r="CB8" s="761"/>
      <c r="CC8" s="761"/>
      <c r="CD8" s="761"/>
      <c r="CE8" s="761"/>
      <c r="CF8" s="761"/>
      <c r="CG8" s="762"/>
      <c r="CH8" s="763">
        <v>12</v>
      </c>
      <c r="CI8" s="764"/>
      <c r="CJ8" s="764"/>
      <c r="CK8" s="764"/>
      <c r="CL8" s="765"/>
      <c r="CM8" s="763">
        <v>-13</v>
      </c>
      <c r="CN8" s="764"/>
      <c r="CO8" s="764"/>
      <c r="CP8" s="764"/>
      <c r="CQ8" s="765"/>
      <c r="CR8" s="763">
        <v>2</v>
      </c>
      <c r="CS8" s="764"/>
      <c r="CT8" s="764"/>
      <c r="CU8" s="764"/>
      <c r="CV8" s="765"/>
      <c r="CW8" s="763" t="s">
        <v>490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554</v>
      </c>
      <c r="BT9" s="761"/>
      <c r="BU9" s="761"/>
      <c r="BV9" s="761"/>
      <c r="BW9" s="761"/>
      <c r="BX9" s="761"/>
      <c r="BY9" s="761"/>
      <c r="BZ9" s="761"/>
      <c r="CA9" s="761"/>
      <c r="CB9" s="761"/>
      <c r="CC9" s="761"/>
      <c r="CD9" s="761"/>
      <c r="CE9" s="761"/>
      <c r="CF9" s="761"/>
      <c r="CG9" s="762"/>
      <c r="CH9" s="763">
        <v>0</v>
      </c>
      <c r="CI9" s="764"/>
      <c r="CJ9" s="764"/>
      <c r="CK9" s="764"/>
      <c r="CL9" s="765"/>
      <c r="CM9" s="763">
        <v>10</v>
      </c>
      <c r="CN9" s="764"/>
      <c r="CO9" s="764"/>
      <c r="CP9" s="764"/>
      <c r="CQ9" s="765"/>
      <c r="CR9" s="763">
        <v>4</v>
      </c>
      <c r="CS9" s="764"/>
      <c r="CT9" s="764"/>
      <c r="CU9" s="764"/>
      <c r="CV9" s="765"/>
      <c r="CW9" s="763" t="s">
        <v>562</v>
      </c>
      <c r="CX9" s="764"/>
      <c r="CY9" s="764"/>
      <c r="CZ9" s="764"/>
      <c r="DA9" s="765"/>
      <c r="DB9" s="763" t="s">
        <v>490</v>
      </c>
      <c r="DC9" s="764"/>
      <c r="DD9" s="764"/>
      <c r="DE9" s="764"/>
      <c r="DF9" s="765"/>
      <c r="DG9" s="763" t="s">
        <v>490</v>
      </c>
      <c r="DH9" s="764"/>
      <c r="DI9" s="764"/>
      <c r="DJ9" s="764"/>
      <c r="DK9" s="765"/>
      <c r="DL9" s="763" t="s">
        <v>490</v>
      </c>
      <c r="DM9" s="764"/>
      <c r="DN9" s="764"/>
      <c r="DO9" s="764"/>
      <c r="DP9" s="765"/>
      <c r="DQ9" s="763" t="s">
        <v>490</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418</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863</v>
      </c>
      <c r="R28" s="810"/>
      <c r="S28" s="810"/>
      <c r="T28" s="810"/>
      <c r="U28" s="810"/>
      <c r="V28" s="810">
        <v>856</v>
      </c>
      <c r="W28" s="810"/>
      <c r="X28" s="810"/>
      <c r="Y28" s="810"/>
      <c r="Z28" s="810"/>
      <c r="AA28" s="810">
        <v>7</v>
      </c>
      <c r="AB28" s="810"/>
      <c r="AC28" s="810"/>
      <c r="AD28" s="810"/>
      <c r="AE28" s="811"/>
      <c r="AF28" s="812">
        <v>7</v>
      </c>
      <c r="AG28" s="810"/>
      <c r="AH28" s="810"/>
      <c r="AI28" s="810"/>
      <c r="AJ28" s="813"/>
      <c r="AK28" s="814">
        <v>67</v>
      </c>
      <c r="AL28" s="815"/>
      <c r="AM28" s="815"/>
      <c r="AN28" s="815"/>
      <c r="AO28" s="815"/>
      <c r="AP28" s="815" t="s">
        <v>490</v>
      </c>
      <c r="AQ28" s="815"/>
      <c r="AR28" s="815"/>
      <c r="AS28" s="815"/>
      <c r="AT28" s="815"/>
      <c r="AU28" s="815" t="s">
        <v>490</v>
      </c>
      <c r="AV28" s="815"/>
      <c r="AW28" s="815"/>
      <c r="AX28" s="815"/>
      <c r="AY28" s="815"/>
      <c r="AZ28" s="816" t="s">
        <v>490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725</v>
      </c>
      <c r="R29" s="771"/>
      <c r="S29" s="771"/>
      <c r="T29" s="771"/>
      <c r="U29" s="771"/>
      <c r="V29" s="771">
        <v>393</v>
      </c>
      <c r="W29" s="771"/>
      <c r="X29" s="771"/>
      <c r="Y29" s="771"/>
      <c r="Z29" s="771"/>
      <c r="AA29" s="771">
        <v>332</v>
      </c>
      <c r="AB29" s="771"/>
      <c r="AC29" s="771"/>
      <c r="AD29" s="771"/>
      <c r="AE29" s="772"/>
      <c r="AF29" s="773">
        <v>332</v>
      </c>
      <c r="AG29" s="774"/>
      <c r="AH29" s="774"/>
      <c r="AI29" s="774"/>
      <c r="AJ29" s="775"/>
      <c r="AK29" s="821">
        <v>58</v>
      </c>
      <c r="AL29" s="817"/>
      <c r="AM29" s="817"/>
      <c r="AN29" s="817"/>
      <c r="AO29" s="817"/>
      <c r="AP29" s="817">
        <v>151</v>
      </c>
      <c r="AQ29" s="817"/>
      <c r="AR29" s="817"/>
      <c r="AS29" s="817"/>
      <c r="AT29" s="817"/>
      <c r="AU29" s="817">
        <v>26</v>
      </c>
      <c r="AV29" s="817"/>
      <c r="AW29" s="817"/>
      <c r="AX29" s="817"/>
      <c r="AY29" s="817"/>
      <c r="AZ29" s="818" t="s">
        <v>490</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1922</v>
      </c>
      <c r="R30" s="771"/>
      <c r="S30" s="771"/>
      <c r="T30" s="771"/>
      <c r="U30" s="771"/>
      <c r="V30" s="771">
        <v>1805</v>
      </c>
      <c r="W30" s="771"/>
      <c r="X30" s="771"/>
      <c r="Y30" s="771"/>
      <c r="Z30" s="771"/>
      <c r="AA30" s="771">
        <v>117</v>
      </c>
      <c r="AB30" s="771"/>
      <c r="AC30" s="771"/>
      <c r="AD30" s="771"/>
      <c r="AE30" s="772"/>
      <c r="AF30" s="773">
        <v>117</v>
      </c>
      <c r="AG30" s="774"/>
      <c r="AH30" s="774"/>
      <c r="AI30" s="774"/>
      <c r="AJ30" s="775"/>
      <c r="AK30" s="821">
        <v>267</v>
      </c>
      <c r="AL30" s="817"/>
      <c r="AM30" s="817"/>
      <c r="AN30" s="817"/>
      <c r="AO30" s="817"/>
      <c r="AP30" s="817" t="s">
        <v>490</v>
      </c>
      <c r="AQ30" s="817"/>
      <c r="AR30" s="817"/>
      <c r="AS30" s="817"/>
      <c r="AT30" s="817"/>
      <c r="AU30" s="817" t="s">
        <v>490</v>
      </c>
      <c r="AV30" s="817"/>
      <c r="AW30" s="817"/>
      <c r="AX30" s="817"/>
      <c r="AY30" s="817"/>
      <c r="AZ30" s="818" t="s">
        <v>490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196</v>
      </c>
      <c r="R31" s="771"/>
      <c r="S31" s="771"/>
      <c r="T31" s="771"/>
      <c r="U31" s="771"/>
      <c r="V31" s="771">
        <v>191</v>
      </c>
      <c r="W31" s="771"/>
      <c r="X31" s="771"/>
      <c r="Y31" s="771"/>
      <c r="Z31" s="771"/>
      <c r="AA31" s="771">
        <v>5</v>
      </c>
      <c r="AB31" s="771"/>
      <c r="AC31" s="771"/>
      <c r="AD31" s="771"/>
      <c r="AE31" s="772"/>
      <c r="AF31" s="773">
        <v>5</v>
      </c>
      <c r="AG31" s="774"/>
      <c r="AH31" s="774"/>
      <c r="AI31" s="774"/>
      <c r="AJ31" s="775"/>
      <c r="AK31" s="821">
        <v>74</v>
      </c>
      <c r="AL31" s="817"/>
      <c r="AM31" s="817"/>
      <c r="AN31" s="817"/>
      <c r="AO31" s="817"/>
      <c r="AP31" s="817" t="s">
        <v>490</v>
      </c>
      <c r="AQ31" s="817"/>
      <c r="AR31" s="817"/>
      <c r="AS31" s="817"/>
      <c r="AT31" s="817"/>
      <c r="AU31" s="817" t="s">
        <v>490</v>
      </c>
      <c r="AV31" s="817"/>
      <c r="AW31" s="817"/>
      <c r="AX31" s="817"/>
      <c r="AY31" s="817"/>
      <c r="AZ31" s="818" t="s">
        <v>490</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504</v>
      </c>
      <c r="R32" s="771"/>
      <c r="S32" s="771"/>
      <c r="T32" s="771"/>
      <c r="U32" s="771"/>
      <c r="V32" s="771">
        <v>563</v>
      </c>
      <c r="W32" s="771"/>
      <c r="X32" s="771"/>
      <c r="Y32" s="771"/>
      <c r="Z32" s="771"/>
      <c r="AA32" s="771">
        <v>59</v>
      </c>
      <c r="AB32" s="771"/>
      <c r="AC32" s="771"/>
      <c r="AD32" s="771"/>
      <c r="AE32" s="772"/>
      <c r="AF32" s="773">
        <v>343</v>
      </c>
      <c r="AG32" s="774"/>
      <c r="AH32" s="774"/>
      <c r="AI32" s="774"/>
      <c r="AJ32" s="775"/>
      <c r="AK32" s="821">
        <v>65</v>
      </c>
      <c r="AL32" s="817"/>
      <c r="AM32" s="817"/>
      <c r="AN32" s="817"/>
      <c r="AO32" s="817"/>
      <c r="AP32" s="817">
        <v>104</v>
      </c>
      <c r="AQ32" s="817"/>
      <c r="AR32" s="817"/>
      <c r="AS32" s="817"/>
      <c r="AT32" s="817"/>
      <c r="AU32" s="817">
        <v>99</v>
      </c>
      <c r="AV32" s="817"/>
      <c r="AW32" s="817"/>
      <c r="AX32" s="817"/>
      <c r="AY32" s="817"/>
      <c r="AZ32" s="818" t="s">
        <v>490</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395</v>
      </c>
      <c r="C33" s="768"/>
      <c r="D33" s="768"/>
      <c r="E33" s="768"/>
      <c r="F33" s="768"/>
      <c r="G33" s="768"/>
      <c r="H33" s="768"/>
      <c r="I33" s="768"/>
      <c r="J33" s="768"/>
      <c r="K33" s="768"/>
      <c r="L33" s="768"/>
      <c r="M33" s="768"/>
      <c r="N33" s="768"/>
      <c r="O33" s="768"/>
      <c r="P33" s="769"/>
      <c r="Q33" s="770">
        <v>30</v>
      </c>
      <c r="R33" s="771"/>
      <c r="S33" s="771"/>
      <c r="T33" s="771"/>
      <c r="U33" s="771"/>
      <c r="V33" s="771">
        <v>20</v>
      </c>
      <c r="W33" s="771"/>
      <c r="X33" s="771"/>
      <c r="Y33" s="771"/>
      <c r="Z33" s="771"/>
      <c r="AA33" s="771">
        <v>10</v>
      </c>
      <c r="AB33" s="771"/>
      <c r="AC33" s="771"/>
      <c r="AD33" s="771"/>
      <c r="AE33" s="772"/>
      <c r="AF33" s="773">
        <v>53</v>
      </c>
      <c r="AG33" s="774"/>
      <c r="AH33" s="774"/>
      <c r="AI33" s="774"/>
      <c r="AJ33" s="775"/>
      <c r="AK33" s="821" t="s">
        <v>490</v>
      </c>
      <c r="AL33" s="817"/>
      <c r="AM33" s="817"/>
      <c r="AN33" s="817"/>
      <c r="AO33" s="817"/>
      <c r="AP33" s="817">
        <v>88</v>
      </c>
      <c r="AQ33" s="817"/>
      <c r="AR33" s="817"/>
      <c r="AS33" s="817"/>
      <c r="AT33" s="817"/>
      <c r="AU33" s="817" t="s">
        <v>490</v>
      </c>
      <c r="AV33" s="817"/>
      <c r="AW33" s="817"/>
      <c r="AX33" s="817"/>
      <c r="AY33" s="817"/>
      <c r="AZ33" s="818" t="s">
        <v>490</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396</v>
      </c>
      <c r="C34" s="768"/>
      <c r="D34" s="768"/>
      <c r="E34" s="768"/>
      <c r="F34" s="768"/>
      <c r="G34" s="768"/>
      <c r="H34" s="768"/>
      <c r="I34" s="768"/>
      <c r="J34" s="768"/>
      <c r="K34" s="768"/>
      <c r="L34" s="768"/>
      <c r="M34" s="768"/>
      <c r="N34" s="768"/>
      <c r="O34" s="768"/>
      <c r="P34" s="769"/>
      <c r="Q34" s="770">
        <v>225</v>
      </c>
      <c r="R34" s="771"/>
      <c r="S34" s="771"/>
      <c r="T34" s="771"/>
      <c r="U34" s="771"/>
      <c r="V34" s="771">
        <v>272</v>
      </c>
      <c r="W34" s="771"/>
      <c r="X34" s="771"/>
      <c r="Y34" s="771"/>
      <c r="Z34" s="771"/>
      <c r="AA34" s="771">
        <v>47</v>
      </c>
      <c r="AB34" s="771"/>
      <c r="AC34" s="771"/>
      <c r="AD34" s="771"/>
      <c r="AE34" s="772"/>
      <c r="AF34" s="773">
        <v>47</v>
      </c>
      <c r="AG34" s="774"/>
      <c r="AH34" s="774"/>
      <c r="AI34" s="774"/>
      <c r="AJ34" s="775"/>
      <c r="AK34" s="821">
        <v>74</v>
      </c>
      <c r="AL34" s="817"/>
      <c r="AM34" s="817"/>
      <c r="AN34" s="817"/>
      <c r="AO34" s="817"/>
      <c r="AP34" s="817">
        <v>772</v>
      </c>
      <c r="AQ34" s="817"/>
      <c r="AR34" s="817"/>
      <c r="AS34" s="817"/>
      <c r="AT34" s="817"/>
      <c r="AU34" s="817">
        <v>528</v>
      </c>
      <c r="AV34" s="817"/>
      <c r="AW34" s="817"/>
      <c r="AX34" s="817"/>
      <c r="AY34" s="817"/>
      <c r="AZ34" s="818" t="s">
        <v>490</v>
      </c>
      <c r="BA34" s="818"/>
      <c r="BB34" s="818"/>
      <c r="BC34" s="818"/>
      <c r="BD34" s="818"/>
      <c r="BE34" s="819" t="s">
        <v>397</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398</v>
      </c>
      <c r="C35" s="768"/>
      <c r="D35" s="768"/>
      <c r="E35" s="768"/>
      <c r="F35" s="768"/>
      <c r="G35" s="768"/>
      <c r="H35" s="768"/>
      <c r="I35" s="768"/>
      <c r="J35" s="768"/>
      <c r="K35" s="768"/>
      <c r="L35" s="768"/>
      <c r="M35" s="768"/>
      <c r="N35" s="768"/>
      <c r="O35" s="768"/>
      <c r="P35" s="769"/>
      <c r="Q35" s="770">
        <v>167</v>
      </c>
      <c r="R35" s="771"/>
      <c r="S35" s="771"/>
      <c r="T35" s="771"/>
      <c r="U35" s="771"/>
      <c r="V35" s="771">
        <v>218</v>
      </c>
      <c r="W35" s="771"/>
      <c r="X35" s="771"/>
      <c r="Y35" s="771"/>
      <c r="Z35" s="771"/>
      <c r="AA35" s="771">
        <v>50</v>
      </c>
      <c r="AB35" s="771"/>
      <c r="AC35" s="771"/>
      <c r="AD35" s="771"/>
      <c r="AE35" s="772"/>
      <c r="AF35" s="773">
        <v>50</v>
      </c>
      <c r="AG35" s="774"/>
      <c r="AH35" s="774"/>
      <c r="AI35" s="774"/>
      <c r="AJ35" s="775"/>
      <c r="AK35" s="821">
        <v>73</v>
      </c>
      <c r="AL35" s="817"/>
      <c r="AM35" s="817"/>
      <c r="AN35" s="817"/>
      <c r="AO35" s="817"/>
      <c r="AP35" s="817">
        <v>318</v>
      </c>
      <c r="AQ35" s="817"/>
      <c r="AR35" s="817"/>
      <c r="AS35" s="817"/>
      <c r="AT35" s="817"/>
      <c r="AU35" s="817">
        <v>302</v>
      </c>
      <c r="AV35" s="817"/>
      <c r="AW35" s="817"/>
      <c r="AX35" s="817"/>
      <c r="AY35" s="817"/>
      <c r="AZ35" s="818" t="s">
        <v>490</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954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555</v>
      </c>
      <c r="C68" s="857"/>
      <c r="D68" s="857"/>
      <c r="E68" s="857"/>
      <c r="F68" s="857"/>
      <c r="G68" s="857"/>
      <c r="H68" s="857"/>
      <c r="I68" s="857"/>
      <c r="J68" s="857"/>
      <c r="K68" s="857"/>
      <c r="L68" s="857"/>
      <c r="M68" s="857"/>
      <c r="N68" s="857"/>
      <c r="O68" s="857"/>
      <c r="P68" s="858"/>
      <c r="Q68" s="859">
        <v>193</v>
      </c>
      <c r="R68" s="853"/>
      <c r="S68" s="853"/>
      <c r="T68" s="853"/>
      <c r="U68" s="853"/>
      <c r="V68" s="853">
        <v>190</v>
      </c>
      <c r="W68" s="853"/>
      <c r="X68" s="853"/>
      <c r="Y68" s="853"/>
      <c r="Z68" s="853"/>
      <c r="AA68" s="853">
        <v>3</v>
      </c>
      <c r="AB68" s="853"/>
      <c r="AC68" s="853"/>
      <c r="AD68" s="853"/>
      <c r="AE68" s="853"/>
      <c r="AF68" s="853">
        <v>3</v>
      </c>
      <c r="AG68" s="853"/>
      <c r="AH68" s="853"/>
      <c r="AI68" s="853"/>
      <c r="AJ68" s="853"/>
      <c r="AK68" s="853">
        <v>15</v>
      </c>
      <c r="AL68" s="853"/>
      <c r="AM68" s="853"/>
      <c r="AN68" s="853"/>
      <c r="AO68" s="853"/>
      <c r="AP68" s="853" t="s">
        <v>568</v>
      </c>
      <c r="AQ68" s="853"/>
      <c r="AR68" s="853"/>
      <c r="AS68" s="853"/>
      <c r="AT68" s="853"/>
      <c r="AU68" s="853" t="s">
        <v>568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556</v>
      </c>
      <c r="C69" s="861"/>
      <c r="D69" s="861"/>
      <c r="E69" s="861"/>
      <c r="F69" s="861"/>
      <c r="G69" s="861"/>
      <c r="H69" s="861"/>
      <c r="I69" s="861"/>
      <c r="J69" s="861"/>
      <c r="K69" s="861"/>
      <c r="L69" s="861"/>
      <c r="M69" s="861"/>
      <c r="N69" s="861"/>
      <c r="O69" s="861"/>
      <c r="P69" s="862"/>
      <c r="Q69" s="863">
        <v>4557</v>
      </c>
      <c r="R69" s="817"/>
      <c r="S69" s="817"/>
      <c r="T69" s="817"/>
      <c r="U69" s="817"/>
      <c r="V69" s="817">
        <v>3585</v>
      </c>
      <c r="W69" s="817"/>
      <c r="X69" s="817"/>
      <c r="Y69" s="817"/>
      <c r="Z69" s="817"/>
      <c r="AA69" s="817">
        <v>972</v>
      </c>
      <c r="AB69" s="817"/>
      <c r="AC69" s="817"/>
      <c r="AD69" s="817"/>
      <c r="AE69" s="817"/>
      <c r="AF69" s="817">
        <v>972</v>
      </c>
      <c r="AG69" s="817"/>
      <c r="AH69" s="817"/>
      <c r="AI69" s="817"/>
      <c r="AJ69" s="817"/>
      <c r="AK69" s="817">
        <v>2</v>
      </c>
      <c r="AL69" s="817"/>
      <c r="AM69" s="817"/>
      <c r="AN69" s="817"/>
      <c r="AO69" s="817"/>
      <c r="AP69" s="817" t="s">
        <v>568</v>
      </c>
      <c r="AQ69" s="817"/>
      <c r="AR69" s="817"/>
      <c r="AS69" s="817"/>
      <c r="AT69" s="817"/>
      <c r="AU69" s="817" t="s">
        <v>568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557</v>
      </c>
      <c r="C70" s="861"/>
      <c r="D70" s="861"/>
      <c r="E70" s="861"/>
      <c r="F70" s="861"/>
      <c r="G70" s="861"/>
      <c r="H70" s="861"/>
      <c r="I70" s="861"/>
      <c r="J70" s="861"/>
      <c r="K70" s="861"/>
      <c r="L70" s="861"/>
      <c r="M70" s="861"/>
      <c r="N70" s="861"/>
      <c r="O70" s="861"/>
      <c r="P70" s="862"/>
      <c r="Q70" s="863">
        <v>101</v>
      </c>
      <c r="R70" s="817"/>
      <c r="S70" s="817"/>
      <c r="T70" s="817"/>
      <c r="U70" s="817"/>
      <c r="V70" s="817">
        <v>70</v>
      </c>
      <c r="W70" s="817"/>
      <c r="X70" s="817"/>
      <c r="Y70" s="817"/>
      <c r="Z70" s="817"/>
      <c r="AA70" s="817">
        <v>31</v>
      </c>
      <c r="AB70" s="817"/>
      <c r="AC70" s="817"/>
      <c r="AD70" s="817"/>
      <c r="AE70" s="817"/>
      <c r="AF70" s="817">
        <v>31</v>
      </c>
      <c r="AG70" s="817"/>
      <c r="AH70" s="817"/>
      <c r="AI70" s="817"/>
      <c r="AJ70" s="817"/>
      <c r="AK70" s="817" t="s">
        <v>568</v>
      </c>
      <c r="AL70" s="817"/>
      <c r="AM70" s="817"/>
      <c r="AN70" s="817"/>
      <c r="AO70" s="817"/>
      <c r="AP70" s="817" t="s">
        <v>568</v>
      </c>
      <c r="AQ70" s="817"/>
      <c r="AR70" s="817"/>
      <c r="AS70" s="817"/>
      <c r="AT70" s="817"/>
      <c r="AU70" s="817" t="s">
        <v>568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558</v>
      </c>
      <c r="C71" s="861"/>
      <c r="D71" s="861"/>
      <c r="E71" s="861"/>
      <c r="F71" s="861"/>
      <c r="G71" s="861"/>
      <c r="H71" s="861"/>
      <c r="I71" s="861"/>
      <c r="J71" s="861"/>
      <c r="K71" s="861"/>
      <c r="L71" s="861"/>
      <c r="M71" s="861"/>
      <c r="N71" s="861"/>
      <c r="O71" s="861"/>
      <c r="P71" s="862"/>
      <c r="Q71" s="863">
        <v>2</v>
      </c>
      <c r="R71" s="817"/>
      <c r="S71" s="817"/>
      <c r="T71" s="817"/>
      <c r="U71" s="817"/>
      <c r="V71" s="817">
        <v>1</v>
      </c>
      <c r="W71" s="817"/>
      <c r="X71" s="817"/>
      <c r="Y71" s="817"/>
      <c r="Z71" s="817"/>
      <c r="AA71" s="817">
        <v>1</v>
      </c>
      <c r="AB71" s="817"/>
      <c r="AC71" s="817"/>
      <c r="AD71" s="817"/>
      <c r="AE71" s="817"/>
      <c r="AF71" s="817">
        <v>1</v>
      </c>
      <c r="AG71" s="817"/>
      <c r="AH71" s="817"/>
      <c r="AI71" s="817"/>
      <c r="AJ71" s="817"/>
      <c r="AK71" s="817" t="s">
        <v>568</v>
      </c>
      <c r="AL71" s="817"/>
      <c r="AM71" s="817"/>
      <c r="AN71" s="817"/>
      <c r="AO71" s="817"/>
      <c r="AP71" s="817" t="s">
        <v>568</v>
      </c>
      <c r="AQ71" s="817"/>
      <c r="AR71" s="817"/>
      <c r="AS71" s="817"/>
      <c r="AT71" s="817"/>
      <c r="AU71" s="817" t="s">
        <v>568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559</v>
      </c>
      <c r="C72" s="861"/>
      <c r="D72" s="861"/>
      <c r="E72" s="861"/>
      <c r="F72" s="861"/>
      <c r="G72" s="861"/>
      <c r="H72" s="861"/>
      <c r="I72" s="861"/>
      <c r="J72" s="861"/>
      <c r="K72" s="861"/>
      <c r="L72" s="861"/>
      <c r="M72" s="861"/>
      <c r="N72" s="861"/>
      <c r="O72" s="861"/>
      <c r="P72" s="862"/>
      <c r="Q72" s="863">
        <v>80</v>
      </c>
      <c r="R72" s="817"/>
      <c r="S72" s="817"/>
      <c r="T72" s="817"/>
      <c r="U72" s="817"/>
      <c r="V72" s="817">
        <v>73</v>
      </c>
      <c r="W72" s="817"/>
      <c r="X72" s="817"/>
      <c r="Y72" s="817"/>
      <c r="Z72" s="817"/>
      <c r="AA72" s="817">
        <v>7</v>
      </c>
      <c r="AB72" s="817"/>
      <c r="AC72" s="817"/>
      <c r="AD72" s="817"/>
      <c r="AE72" s="817"/>
      <c r="AF72" s="817">
        <v>7</v>
      </c>
      <c r="AG72" s="817"/>
      <c r="AH72" s="817"/>
      <c r="AI72" s="817"/>
      <c r="AJ72" s="817"/>
      <c r="AK72" s="817">
        <v>20</v>
      </c>
      <c r="AL72" s="817"/>
      <c r="AM72" s="817"/>
      <c r="AN72" s="817"/>
      <c r="AO72" s="817"/>
      <c r="AP72" s="817" t="s">
        <v>568</v>
      </c>
      <c r="AQ72" s="817"/>
      <c r="AR72" s="817"/>
      <c r="AS72" s="817"/>
      <c r="AT72" s="817"/>
      <c r="AU72" s="817" t="s">
        <v>568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560</v>
      </c>
      <c r="C73" s="861"/>
      <c r="D73" s="861"/>
      <c r="E73" s="861"/>
      <c r="F73" s="861"/>
      <c r="G73" s="861"/>
      <c r="H73" s="861"/>
      <c r="I73" s="861"/>
      <c r="J73" s="861"/>
      <c r="K73" s="861"/>
      <c r="L73" s="861"/>
      <c r="M73" s="861"/>
      <c r="N73" s="861"/>
      <c r="O73" s="861"/>
      <c r="P73" s="862"/>
      <c r="Q73" s="863">
        <v>141377</v>
      </c>
      <c r="R73" s="817"/>
      <c r="S73" s="817"/>
      <c r="T73" s="817"/>
      <c r="U73" s="817"/>
      <c r="V73" s="817">
        <v>138807</v>
      </c>
      <c r="W73" s="817"/>
      <c r="X73" s="817"/>
      <c r="Y73" s="817"/>
      <c r="Z73" s="817"/>
      <c r="AA73" s="817">
        <v>2570</v>
      </c>
      <c r="AB73" s="817"/>
      <c r="AC73" s="817"/>
      <c r="AD73" s="817"/>
      <c r="AE73" s="817"/>
      <c r="AF73" s="817">
        <v>2570</v>
      </c>
      <c r="AG73" s="817"/>
      <c r="AH73" s="817"/>
      <c r="AI73" s="817"/>
      <c r="AJ73" s="817"/>
      <c r="AK73" s="817" t="s">
        <v>568</v>
      </c>
      <c r="AL73" s="817"/>
      <c r="AM73" s="817"/>
      <c r="AN73" s="817"/>
      <c r="AO73" s="817"/>
      <c r="AP73" s="817" t="s">
        <v>568</v>
      </c>
      <c r="AQ73" s="817"/>
      <c r="AR73" s="817"/>
      <c r="AS73" s="817"/>
      <c r="AT73" s="817"/>
      <c r="AU73" s="817" t="s">
        <v>568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1673893</v>
      </c>
      <c r="AB110" s="887"/>
      <c r="AC110" s="887"/>
      <c r="AD110" s="887"/>
      <c r="AE110" s="888"/>
      <c r="AF110" s="889">
        <v>1518065</v>
      </c>
      <c r="AG110" s="887"/>
      <c r="AH110" s="887"/>
      <c r="AI110" s="887"/>
      <c r="AJ110" s="888"/>
      <c r="AK110" s="889">
        <v>1468808</v>
      </c>
      <c r="AL110" s="887"/>
      <c r="AM110" s="887"/>
      <c r="AN110" s="887"/>
      <c r="AO110" s="888"/>
      <c r="AP110" s="890">
        <v>28.9</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13653439</v>
      </c>
      <c r="BR110" s="918"/>
      <c r="BS110" s="918"/>
      <c r="BT110" s="918"/>
      <c r="BU110" s="918"/>
      <c r="BV110" s="918">
        <v>13507868</v>
      </c>
      <c r="BW110" s="918"/>
      <c r="BX110" s="918"/>
      <c r="BY110" s="918"/>
      <c r="BZ110" s="918"/>
      <c r="CA110" s="918">
        <v>13153071</v>
      </c>
      <c r="CB110" s="918"/>
      <c r="CC110" s="918"/>
      <c r="CD110" s="918"/>
      <c r="CE110" s="918"/>
      <c r="CF110" s="931">
        <v>258.7</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1230488</v>
      </c>
      <c r="BR112" s="913"/>
      <c r="BS112" s="913"/>
      <c r="BT112" s="913"/>
      <c r="BU112" s="913"/>
      <c r="BV112" s="913">
        <v>1051692</v>
      </c>
      <c r="BW112" s="913"/>
      <c r="BX112" s="913"/>
      <c r="BY112" s="913"/>
      <c r="BZ112" s="913"/>
      <c r="CA112" s="913">
        <v>955113</v>
      </c>
      <c r="CB112" s="913"/>
      <c r="CC112" s="913"/>
      <c r="CD112" s="913"/>
      <c r="CE112" s="913"/>
      <c r="CF112" s="907">
        <v>18.8</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171975</v>
      </c>
      <c r="AB113" s="925"/>
      <c r="AC113" s="925"/>
      <c r="AD113" s="925"/>
      <c r="AE113" s="926"/>
      <c r="AF113" s="927">
        <v>164421</v>
      </c>
      <c r="AG113" s="925"/>
      <c r="AH113" s="925"/>
      <c r="AI113" s="925"/>
      <c r="AJ113" s="926"/>
      <c r="AK113" s="927">
        <v>153512</v>
      </c>
      <c r="AL113" s="925"/>
      <c r="AM113" s="925"/>
      <c r="AN113" s="925"/>
      <c r="AO113" s="926"/>
      <c r="AP113" s="928">
        <v>3</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852355</v>
      </c>
      <c r="BR114" s="913"/>
      <c r="BS114" s="913"/>
      <c r="BT114" s="913"/>
      <c r="BU114" s="913"/>
      <c r="BV114" s="913">
        <v>877560</v>
      </c>
      <c r="BW114" s="913"/>
      <c r="BX114" s="913"/>
      <c r="BY114" s="913"/>
      <c r="BZ114" s="913"/>
      <c r="CA114" s="913">
        <v>774783</v>
      </c>
      <c r="CB114" s="913"/>
      <c r="CC114" s="913"/>
      <c r="CD114" s="913"/>
      <c r="CE114" s="913"/>
      <c r="CF114" s="907">
        <v>15.2</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1845868</v>
      </c>
      <c r="AB117" s="966"/>
      <c r="AC117" s="966"/>
      <c r="AD117" s="966"/>
      <c r="AE117" s="967"/>
      <c r="AF117" s="968">
        <v>1682486</v>
      </c>
      <c r="AG117" s="966"/>
      <c r="AH117" s="966"/>
      <c r="AI117" s="966"/>
      <c r="AJ117" s="967"/>
      <c r="AK117" s="968">
        <v>1622320</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445</v>
      </c>
      <c r="BP119" s="992"/>
      <c r="BQ119" s="986">
        <v>15736282</v>
      </c>
      <c r="BR119" s="987"/>
      <c r="BS119" s="987"/>
      <c r="BT119" s="987"/>
      <c r="BU119" s="987"/>
      <c r="BV119" s="987">
        <v>15437120</v>
      </c>
      <c r="BW119" s="987"/>
      <c r="BX119" s="987"/>
      <c r="BY119" s="987"/>
      <c r="BZ119" s="987"/>
      <c r="CA119" s="987">
        <v>14882967</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8162855</v>
      </c>
      <c r="BR120" s="918"/>
      <c r="BS120" s="918"/>
      <c r="BT120" s="918"/>
      <c r="BU120" s="918"/>
      <c r="BV120" s="918">
        <v>8539095</v>
      </c>
      <c r="BW120" s="918"/>
      <c r="BX120" s="918"/>
      <c r="BY120" s="918"/>
      <c r="BZ120" s="918"/>
      <c r="CA120" s="918">
        <v>10140395</v>
      </c>
      <c r="CB120" s="918"/>
      <c r="CC120" s="918"/>
      <c r="CD120" s="918"/>
      <c r="CE120" s="918"/>
      <c r="CF120" s="931">
        <v>199.4</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602517</v>
      </c>
      <c r="DH120" s="918"/>
      <c r="DI120" s="918"/>
      <c r="DJ120" s="918"/>
      <c r="DK120" s="918"/>
      <c r="DL120" s="918">
        <v>538353</v>
      </c>
      <c r="DM120" s="918"/>
      <c r="DN120" s="918"/>
      <c r="DO120" s="918"/>
      <c r="DP120" s="918"/>
      <c r="DQ120" s="918">
        <v>528322</v>
      </c>
      <c r="DR120" s="918"/>
      <c r="DS120" s="918"/>
      <c r="DT120" s="918"/>
      <c r="DU120" s="918"/>
      <c r="DV120" s="919">
        <v>10.4</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6527</v>
      </c>
      <c r="BR121" s="913"/>
      <c r="BS121" s="913"/>
      <c r="BT121" s="913"/>
      <c r="BU121" s="913"/>
      <c r="BV121" s="913">
        <v>5955</v>
      </c>
      <c r="BW121" s="913"/>
      <c r="BX121" s="913"/>
      <c r="BY121" s="913"/>
      <c r="BZ121" s="913"/>
      <c r="CA121" s="913">
        <v>5289</v>
      </c>
      <c r="CB121" s="913"/>
      <c r="CC121" s="913"/>
      <c r="CD121" s="913"/>
      <c r="CE121" s="913"/>
      <c r="CF121" s="907">
        <v>0.1</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365100</v>
      </c>
      <c r="DH121" s="913"/>
      <c r="DI121" s="913"/>
      <c r="DJ121" s="913"/>
      <c r="DK121" s="913"/>
      <c r="DL121" s="913">
        <v>333963</v>
      </c>
      <c r="DM121" s="913"/>
      <c r="DN121" s="913"/>
      <c r="DO121" s="913"/>
      <c r="DP121" s="913"/>
      <c r="DQ121" s="913">
        <v>301745</v>
      </c>
      <c r="DR121" s="913"/>
      <c r="DS121" s="913"/>
      <c r="DT121" s="913"/>
      <c r="DU121" s="913"/>
      <c r="DV121" s="914">
        <v>5.9</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11379756</v>
      </c>
      <c r="BR122" s="987"/>
      <c r="BS122" s="987"/>
      <c r="BT122" s="987"/>
      <c r="BU122" s="987"/>
      <c r="BV122" s="987">
        <v>11287638</v>
      </c>
      <c r="BW122" s="987"/>
      <c r="BX122" s="987"/>
      <c r="BY122" s="987"/>
      <c r="BZ122" s="987"/>
      <c r="CA122" s="987">
        <v>10659305</v>
      </c>
      <c r="CB122" s="987"/>
      <c r="CC122" s="987"/>
      <c r="CD122" s="987"/>
      <c r="CE122" s="987"/>
      <c r="CF122" s="1004">
        <v>209.6</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188770</v>
      </c>
      <c r="DH122" s="913"/>
      <c r="DI122" s="913"/>
      <c r="DJ122" s="913"/>
      <c r="DK122" s="913"/>
      <c r="DL122" s="913">
        <v>147020</v>
      </c>
      <c r="DM122" s="913"/>
      <c r="DN122" s="913"/>
      <c r="DO122" s="913"/>
      <c r="DP122" s="913"/>
      <c r="DQ122" s="913">
        <v>99027</v>
      </c>
      <c r="DR122" s="913"/>
      <c r="DS122" s="913"/>
      <c r="DT122" s="913"/>
      <c r="DU122" s="913"/>
      <c r="DV122" s="914">
        <v>1.9</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453</v>
      </c>
      <c r="BP123" s="992"/>
      <c r="BQ123" s="1050">
        <v>19549138</v>
      </c>
      <c r="BR123" s="1051"/>
      <c r="BS123" s="1051"/>
      <c r="BT123" s="1051"/>
      <c r="BU123" s="1051"/>
      <c r="BV123" s="1051">
        <v>19832688</v>
      </c>
      <c r="BW123" s="1051"/>
      <c r="BX123" s="1051"/>
      <c r="BY123" s="1051"/>
      <c r="BZ123" s="1051"/>
      <c r="CA123" s="1051">
        <v>20804989</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v>30443</v>
      </c>
      <c r="DH123" s="946"/>
      <c r="DI123" s="946"/>
      <c r="DJ123" s="946"/>
      <c r="DK123" s="947"/>
      <c r="DL123" s="948">
        <v>32356</v>
      </c>
      <c r="DM123" s="946"/>
      <c r="DN123" s="946"/>
      <c r="DO123" s="946"/>
      <c r="DP123" s="947"/>
      <c r="DQ123" s="948">
        <v>26019</v>
      </c>
      <c r="DR123" s="946"/>
      <c r="DS123" s="946"/>
      <c r="DT123" s="946"/>
      <c r="DU123" s="947"/>
      <c r="DV123" s="949">
        <v>0.5</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43658</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12693</v>
      </c>
      <c r="AB128" s="1033"/>
      <c r="AC128" s="1033"/>
      <c r="AD128" s="1033"/>
      <c r="AE128" s="1034"/>
      <c r="AF128" s="1035">
        <v>1233</v>
      </c>
      <c r="AG128" s="1033"/>
      <c r="AH128" s="1033"/>
      <c r="AI128" s="1033"/>
      <c r="AJ128" s="1034"/>
      <c r="AK128" s="1035">
        <v>943</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14.33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6602045</v>
      </c>
      <c r="AB129" s="946"/>
      <c r="AC129" s="946"/>
      <c r="AD129" s="946"/>
      <c r="AE129" s="947"/>
      <c r="AF129" s="948">
        <v>6339431</v>
      </c>
      <c r="AG129" s="946"/>
      <c r="AH129" s="946"/>
      <c r="AI129" s="946"/>
      <c r="AJ129" s="947"/>
      <c r="AK129" s="948">
        <v>6269348</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19.329999999999998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1369741</v>
      </c>
      <c r="AB130" s="946"/>
      <c r="AC130" s="946"/>
      <c r="AD130" s="946"/>
      <c r="AE130" s="947"/>
      <c r="AF130" s="948">
        <v>1246201</v>
      </c>
      <c r="AG130" s="946"/>
      <c r="AH130" s="946"/>
      <c r="AI130" s="946"/>
      <c r="AJ130" s="947"/>
      <c r="AK130" s="948">
        <v>1184857</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8.6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5232304</v>
      </c>
      <c r="AB131" s="973"/>
      <c r="AC131" s="973"/>
      <c r="AD131" s="973"/>
      <c r="AE131" s="974"/>
      <c r="AF131" s="972">
        <v>5093230</v>
      </c>
      <c r="AG131" s="973"/>
      <c r="AH131" s="973"/>
      <c r="AI131" s="973"/>
      <c r="AJ131" s="974"/>
      <c r="AK131" s="972">
        <v>5084491</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8.8571688500000008</v>
      </c>
      <c r="AB132" s="1084"/>
      <c r="AC132" s="1084"/>
      <c r="AD132" s="1084"/>
      <c r="AE132" s="1085"/>
      <c r="AF132" s="1086">
        <v>8.5417701539999999</v>
      </c>
      <c r="AG132" s="1084"/>
      <c r="AH132" s="1084"/>
      <c r="AI132" s="1084"/>
      <c r="AJ132" s="1085"/>
      <c r="AK132" s="1086">
        <v>8.5853234870000001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8.9</v>
      </c>
      <c r="AB133" s="1067"/>
      <c r="AC133" s="1067"/>
      <c r="AD133" s="1067"/>
      <c r="AE133" s="1068"/>
      <c r="AF133" s="1066">
        <v>9</v>
      </c>
      <c r="AG133" s="1067"/>
      <c r="AH133" s="1067"/>
      <c r="AI133" s="1067"/>
      <c r="AJ133" s="1068"/>
      <c r="AK133" s="1066">
        <v>8.6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0Ckp8dRyOxF0i76IWPXWnec6FpHE3rZqanLjgv5BKegl5MIwjKk+DC2BbzAmYos/A/NUwK9pe73/X+AYClFQ==" saltValue="7wghHNECuEZvl8SweZwz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election activeCell="CK72" sqref="CK72"/>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m0R5A8FMsUss+p0ZTgGWu0BOmCD67g4M2bZE/MQWW4PO7wwF/TpUNWcWXGHjEJX1vqGA/o+W9eoaKXU0Hg77w==" saltValue="+XNlcGlIlezxt6vLD+GY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2oa6Ke1WtenU0B/WxcEDSvTPPc3inERwC4VIBMJqFbL07pXjyZPr8b+K1WSM2MrVP2+jrBiSytHGuQCI096cg==" saltValue="TuV4CZAYOifw9L2F2sCU8A=="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 x14ac:dyDescent="0.2">
      <c r="A8" s="259"/>
      <c r="AK8" s="268"/>
      <c r="AL8" s="269"/>
      <c r="AM8" s="269"/>
      <c r="AN8" s="270"/>
      <c r="AO8" s="1102"/>
      <c r="AP8" s="271" t="s">
        <v>484</v>
      </c>
      <c r="AQ8" s="272" t="s">
        <v>485</v>
      </c>
      <c r="AR8" s="273" t="s">
        <v>486</v>
      </c>
    </row>
    <row r="9" spans="1:46" ht="13" x14ac:dyDescent="0.2">
      <c r="A9" s="259"/>
      <c r="AK9" s="1103" t="s">
        <v>487</v>
      </c>
      <c r="AL9" s="1104"/>
      <c r="AM9" s="1104"/>
      <c r="AN9" s="1105"/>
      <c r="AO9" s="274">
        <v>2083149</v>
      </c>
      <c r="AP9" s="274">
        <v>286225</v>
      </c>
      <c r="AQ9" s="275">
        <v>171003</v>
      </c>
      <c r="AR9" s="276">
        <v>67.400000000000006</v>
      </c>
    </row>
    <row r="10" spans="1:46" ht="13.5" customHeight="1" x14ac:dyDescent="0.2">
      <c r="A10" s="259"/>
      <c r="AK10" s="1103" t="s">
        <v>488</v>
      </c>
      <c r="AL10" s="1104"/>
      <c r="AM10" s="1104"/>
      <c r="AN10" s="1105"/>
      <c r="AO10" s="277">
        <v>7715</v>
      </c>
      <c r="AP10" s="277">
        <v>1060</v>
      </c>
      <c r="AQ10" s="278">
        <v>27322</v>
      </c>
      <c r="AR10" s="279">
        <v>-96.1</v>
      </c>
    </row>
    <row r="11" spans="1:46" ht="13.5" customHeight="1" x14ac:dyDescent="0.2">
      <c r="A11" s="259"/>
      <c r="AK11" s="1103" t="s">
        <v>489</v>
      </c>
      <c r="AL11" s="1104"/>
      <c r="AM11" s="1104"/>
      <c r="AN11" s="1105"/>
      <c r="AO11" s="277" t="s">
        <v>490</v>
      </c>
      <c r="AP11" s="277" t="s">
        <v>490</v>
      </c>
      <c r="AQ11" s="278">
        <v>5560</v>
      </c>
      <c r="AR11" s="279" t="s">
        <v>490</v>
      </c>
    </row>
    <row r="12" spans="1:46" ht="13.5" customHeight="1" x14ac:dyDescent="0.2">
      <c r="A12" s="259"/>
      <c r="AK12" s="1103" t="s">
        <v>491</v>
      </c>
      <c r="AL12" s="1104"/>
      <c r="AM12" s="1104"/>
      <c r="AN12" s="1105"/>
      <c r="AO12" s="277" t="s">
        <v>490</v>
      </c>
      <c r="AP12" s="277" t="s">
        <v>490</v>
      </c>
      <c r="AQ12" s="278">
        <v>49</v>
      </c>
      <c r="AR12" s="279" t="s">
        <v>490</v>
      </c>
    </row>
    <row r="13" spans="1:46" ht="13.5" customHeight="1" x14ac:dyDescent="0.2">
      <c r="A13" s="259"/>
      <c r="AK13" s="1103" t="s">
        <v>492</v>
      </c>
      <c r="AL13" s="1104"/>
      <c r="AM13" s="1104"/>
      <c r="AN13" s="1105"/>
      <c r="AO13" s="277">
        <v>16151</v>
      </c>
      <c r="AP13" s="277">
        <v>2219</v>
      </c>
      <c r="AQ13" s="278">
        <v>6397</v>
      </c>
      <c r="AR13" s="279">
        <v>-65.3</v>
      </c>
    </row>
    <row r="14" spans="1:46" ht="13.5" customHeight="1" x14ac:dyDescent="0.2">
      <c r="A14" s="259"/>
      <c r="AK14" s="1103" t="s">
        <v>493</v>
      </c>
      <c r="AL14" s="1104"/>
      <c r="AM14" s="1104"/>
      <c r="AN14" s="1105"/>
      <c r="AO14" s="277">
        <v>69808</v>
      </c>
      <c r="AP14" s="277">
        <v>9592</v>
      </c>
      <c r="AQ14" s="278">
        <v>3603</v>
      </c>
      <c r="AR14" s="279">
        <v>166.2</v>
      </c>
    </row>
    <row r="15" spans="1:46" ht="13.5" customHeight="1" x14ac:dyDescent="0.2">
      <c r="A15" s="259"/>
      <c r="AK15" s="1106" t="s">
        <v>494</v>
      </c>
      <c r="AL15" s="1107"/>
      <c r="AM15" s="1107"/>
      <c r="AN15" s="1108"/>
      <c r="AO15" s="277">
        <v>-175095</v>
      </c>
      <c r="AP15" s="277">
        <v>-24058</v>
      </c>
      <c r="AQ15" s="278">
        <v>-9266</v>
      </c>
      <c r="AR15" s="279">
        <v>159.6</v>
      </c>
    </row>
    <row r="16" spans="1:46" ht="13" x14ac:dyDescent="0.2">
      <c r="A16" s="259"/>
      <c r="AK16" s="1106" t="s">
        <v>177</v>
      </c>
      <c r="AL16" s="1107"/>
      <c r="AM16" s="1107"/>
      <c r="AN16" s="1108"/>
      <c r="AO16" s="277">
        <v>2001728</v>
      </c>
      <c r="AP16" s="277">
        <v>275038</v>
      </c>
      <c r="AQ16" s="278">
        <v>204668</v>
      </c>
      <c r="AR16" s="279">
        <v>34.4</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09" t="s">
        <v>499</v>
      </c>
      <c r="AL21" s="1110"/>
      <c r="AM21" s="1110"/>
      <c r="AN21" s="1111"/>
      <c r="AO21" s="289">
        <v>33.11</v>
      </c>
      <c r="AP21" s="290">
        <v>17.07</v>
      </c>
      <c r="AQ21" s="291">
        <v>16.04</v>
      </c>
      <c r="AS21" s="292"/>
      <c r="AT21" s="288"/>
    </row>
    <row r="22" spans="1:46" s="260" customFormat="1" ht="13" x14ac:dyDescent="0.2">
      <c r="A22" s="288"/>
      <c r="AK22" s="1109" t="s">
        <v>500</v>
      </c>
      <c r="AL22" s="1110"/>
      <c r="AM22" s="1110"/>
      <c r="AN22" s="1111"/>
      <c r="AO22" s="293">
        <v>95.4</v>
      </c>
      <c r="AP22" s="294">
        <v>95.6</v>
      </c>
      <c r="AQ22" s="295">
        <v>-0.2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1468808</v>
      </c>
      <c r="AP32" s="303">
        <v>201815</v>
      </c>
      <c r="AQ32" s="304">
        <v>121688</v>
      </c>
      <c r="AR32" s="305">
        <v>65.8</v>
      </c>
    </row>
    <row r="33" spans="1:46" ht="13.5" customHeight="1" x14ac:dyDescent="0.2">
      <c r="A33" s="259"/>
      <c r="AK33" s="1117" t="s">
        <v>505</v>
      </c>
      <c r="AL33" s="1118"/>
      <c r="AM33" s="1118"/>
      <c r="AN33" s="1119"/>
      <c r="AO33" s="303" t="s">
        <v>490</v>
      </c>
      <c r="AP33" s="303" t="s">
        <v>490</v>
      </c>
      <c r="AQ33" s="304">
        <v>42</v>
      </c>
      <c r="AR33" s="305" t="s">
        <v>490</v>
      </c>
    </row>
    <row r="34" spans="1:46" ht="27" customHeight="1" x14ac:dyDescent="0.2">
      <c r="A34" s="259"/>
      <c r="AK34" s="1117" t="s">
        <v>506</v>
      </c>
      <c r="AL34" s="1118"/>
      <c r="AM34" s="1118"/>
      <c r="AN34" s="1119"/>
      <c r="AO34" s="303" t="s">
        <v>490</v>
      </c>
      <c r="AP34" s="303" t="s">
        <v>490</v>
      </c>
      <c r="AQ34" s="304">
        <v>167</v>
      </c>
      <c r="AR34" s="305" t="s">
        <v>490</v>
      </c>
    </row>
    <row r="35" spans="1:46" ht="27" customHeight="1" x14ac:dyDescent="0.2">
      <c r="A35" s="259"/>
      <c r="AK35" s="1117" t="s">
        <v>507</v>
      </c>
      <c r="AL35" s="1118"/>
      <c r="AM35" s="1118"/>
      <c r="AN35" s="1119"/>
      <c r="AO35" s="303">
        <v>153512</v>
      </c>
      <c r="AP35" s="303">
        <v>21093</v>
      </c>
      <c r="AQ35" s="304">
        <v>24481</v>
      </c>
      <c r="AR35" s="305">
        <v>-13.8</v>
      </c>
    </row>
    <row r="36" spans="1:46" ht="27" customHeight="1" x14ac:dyDescent="0.2">
      <c r="A36" s="259"/>
      <c r="AK36" s="1117" t="s">
        <v>508</v>
      </c>
      <c r="AL36" s="1118"/>
      <c r="AM36" s="1118"/>
      <c r="AN36" s="1119"/>
      <c r="AO36" s="303" t="s">
        <v>490</v>
      </c>
      <c r="AP36" s="303" t="s">
        <v>490</v>
      </c>
      <c r="AQ36" s="304">
        <v>4187</v>
      </c>
      <c r="AR36" s="305" t="s">
        <v>490</v>
      </c>
    </row>
    <row r="37" spans="1:46" ht="13.5" customHeight="1" x14ac:dyDescent="0.2">
      <c r="A37" s="259"/>
      <c r="AK37" s="1117" t="s">
        <v>509</v>
      </c>
      <c r="AL37" s="1118"/>
      <c r="AM37" s="1118"/>
      <c r="AN37" s="1119"/>
      <c r="AO37" s="303" t="s">
        <v>490</v>
      </c>
      <c r="AP37" s="303" t="s">
        <v>490</v>
      </c>
      <c r="AQ37" s="304">
        <v>813</v>
      </c>
      <c r="AR37" s="305" t="s">
        <v>490</v>
      </c>
    </row>
    <row r="38" spans="1:46" ht="27" customHeight="1" x14ac:dyDescent="0.2">
      <c r="A38" s="259"/>
      <c r="AK38" s="1120" t="s">
        <v>510</v>
      </c>
      <c r="AL38" s="1121"/>
      <c r="AM38" s="1121"/>
      <c r="AN38" s="1122"/>
      <c r="AO38" s="306" t="s">
        <v>490</v>
      </c>
      <c r="AP38" s="306" t="s">
        <v>490</v>
      </c>
      <c r="AQ38" s="307">
        <v>19</v>
      </c>
      <c r="AR38" s="295" t="s">
        <v>490</v>
      </c>
      <c r="AS38" s="302"/>
    </row>
    <row r="39" spans="1:46" ht="13" x14ac:dyDescent="0.2">
      <c r="A39" s="259"/>
      <c r="AK39" s="1120" t="s">
        <v>511</v>
      </c>
      <c r="AL39" s="1121"/>
      <c r="AM39" s="1121"/>
      <c r="AN39" s="1122"/>
      <c r="AO39" s="303">
        <v>-943</v>
      </c>
      <c r="AP39" s="303">
        <v>-130</v>
      </c>
      <c r="AQ39" s="304">
        <v>-4925</v>
      </c>
      <c r="AR39" s="305">
        <v>-97.4</v>
      </c>
      <c r="AS39" s="302"/>
    </row>
    <row r="40" spans="1:46" ht="27" customHeight="1" x14ac:dyDescent="0.2">
      <c r="A40" s="259"/>
      <c r="AK40" s="1117" t="s">
        <v>512</v>
      </c>
      <c r="AL40" s="1118"/>
      <c r="AM40" s="1118"/>
      <c r="AN40" s="1119"/>
      <c r="AO40" s="303">
        <v>-1184857</v>
      </c>
      <c r="AP40" s="303">
        <v>-162800</v>
      </c>
      <c r="AQ40" s="304">
        <v>-96916</v>
      </c>
      <c r="AR40" s="305">
        <v>68</v>
      </c>
      <c r="AS40" s="302"/>
    </row>
    <row r="41" spans="1:46" ht="13" x14ac:dyDescent="0.2">
      <c r="A41" s="259"/>
      <c r="AK41" s="1123" t="s">
        <v>287</v>
      </c>
      <c r="AL41" s="1124"/>
      <c r="AM41" s="1124"/>
      <c r="AN41" s="1125"/>
      <c r="AO41" s="303">
        <v>436520</v>
      </c>
      <c r="AP41" s="303">
        <v>59978</v>
      </c>
      <c r="AQ41" s="304">
        <v>49555</v>
      </c>
      <c r="AR41" s="305">
        <v>21</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 x14ac:dyDescent="0.2">
      <c r="A50" s="259"/>
      <c r="AK50" s="317"/>
      <c r="AL50" s="318"/>
      <c r="AM50" s="1113"/>
      <c r="AN50" s="319" t="s">
        <v>516</v>
      </c>
      <c r="AO50" s="320" t="s">
        <v>517</v>
      </c>
      <c r="AP50" s="321" t="s">
        <v>518</v>
      </c>
      <c r="AQ50" s="322" t="s">
        <v>519</v>
      </c>
      <c r="AR50" s="323" t="s">
        <v>520</v>
      </c>
    </row>
    <row r="51" spans="1:44" ht="13" x14ac:dyDescent="0.2">
      <c r="A51" s="259"/>
      <c r="AK51" s="315" t="s">
        <v>521</v>
      </c>
      <c r="AL51" s="316"/>
      <c r="AM51" s="324">
        <v>4174111</v>
      </c>
      <c r="AN51" s="325">
        <v>510532</v>
      </c>
      <c r="AO51" s="326">
        <v>-4.7</v>
      </c>
      <c r="AP51" s="327">
        <v>126262</v>
      </c>
      <c r="AQ51" s="328">
        <v>10</v>
      </c>
      <c r="AR51" s="329">
        <v>-14.7</v>
      </c>
    </row>
    <row r="52" spans="1:44" ht="13" x14ac:dyDescent="0.2">
      <c r="A52" s="259"/>
      <c r="AK52" s="330"/>
      <c r="AL52" s="331" t="s">
        <v>522</v>
      </c>
      <c r="AM52" s="332">
        <v>1354882</v>
      </c>
      <c r="AN52" s="333">
        <v>165715</v>
      </c>
      <c r="AO52" s="334">
        <v>-22.6</v>
      </c>
      <c r="AP52" s="335">
        <v>56769</v>
      </c>
      <c r="AQ52" s="336">
        <v>2.1</v>
      </c>
      <c r="AR52" s="337">
        <v>-24.7</v>
      </c>
    </row>
    <row r="53" spans="1:44" ht="13" x14ac:dyDescent="0.2">
      <c r="A53" s="259"/>
      <c r="AK53" s="315" t="s">
        <v>523</v>
      </c>
      <c r="AL53" s="316"/>
      <c r="AM53" s="324">
        <v>2682538</v>
      </c>
      <c r="AN53" s="325">
        <v>338875</v>
      </c>
      <c r="AO53" s="326">
        <v>-33.6</v>
      </c>
      <c r="AP53" s="327">
        <v>126525</v>
      </c>
      <c r="AQ53" s="328">
        <v>0.2</v>
      </c>
      <c r="AR53" s="329">
        <v>-33.799999999999997</v>
      </c>
    </row>
    <row r="54" spans="1:44" ht="13" x14ac:dyDescent="0.2">
      <c r="A54" s="259"/>
      <c r="AK54" s="330"/>
      <c r="AL54" s="331" t="s">
        <v>522</v>
      </c>
      <c r="AM54" s="332">
        <v>1305769</v>
      </c>
      <c r="AN54" s="333">
        <v>164953</v>
      </c>
      <c r="AO54" s="334">
        <v>-0.5</v>
      </c>
      <c r="AP54" s="335">
        <v>67052</v>
      </c>
      <c r="AQ54" s="336">
        <v>18.100000000000001</v>
      </c>
      <c r="AR54" s="337">
        <v>-18.600000000000001</v>
      </c>
    </row>
    <row r="55" spans="1:44" ht="13" x14ac:dyDescent="0.2">
      <c r="A55" s="259"/>
      <c r="AK55" s="315" t="s">
        <v>524</v>
      </c>
      <c r="AL55" s="316"/>
      <c r="AM55" s="324">
        <v>3020338</v>
      </c>
      <c r="AN55" s="325">
        <v>391438</v>
      </c>
      <c r="AO55" s="326">
        <v>15.5</v>
      </c>
      <c r="AP55" s="327">
        <v>196914</v>
      </c>
      <c r="AQ55" s="328">
        <v>55.6</v>
      </c>
      <c r="AR55" s="329">
        <v>-40.1</v>
      </c>
    </row>
    <row r="56" spans="1:44" ht="13" x14ac:dyDescent="0.2">
      <c r="A56" s="259"/>
      <c r="AK56" s="330"/>
      <c r="AL56" s="331" t="s">
        <v>522</v>
      </c>
      <c r="AM56" s="332">
        <v>1625715</v>
      </c>
      <c r="AN56" s="333">
        <v>210694</v>
      </c>
      <c r="AO56" s="334">
        <v>27.7</v>
      </c>
      <c r="AP56" s="335">
        <v>98966</v>
      </c>
      <c r="AQ56" s="336">
        <v>47.6</v>
      </c>
      <c r="AR56" s="337">
        <v>-19.899999999999999</v>
      </c>
    </row>
    <row r="57" spans="1:44" ht="13" x14ac:dyDescent="0.2">
      <c r="A57" s="259"/>
      <c r="AK57" s="315" t="s">
        <v>525</v>
      </c>
      <c r="AL57" s="316"/>
      <c r="AM57" s="324">
        <v>3322800</v>
      </c>
      <c r="AN57" s="325">
        <v>443632</v>
      </c>
      <c r="AO57" s="326">
        <v>13.3</v>
      </c>
      <c r="AP57" s="327">
        <v>204757</v>
      </c>
      <c r="AQ57" s="328">
        <v>4</v>
      </c>
      <c r="AR57" s="329">
        <v>9.3000000000000007</v>
      </c>
    </row>
    <row r="58" spans="1:44" ht="13" x14ac:dyDescent="0.2">
      <c r="A58" s="259"/>
      <c r="AK58" s="330"/>
      <c r="AL58" s="331" t="s">
        <v>522</v>
      </c>
      <c r="AM58" s="332">
        <v>1419368</v>
      </c>
      <c r="AN58" s="333">
        <v>189502</v>
      </c>
      <c r="AO58" s="334">
        <v>-10.1</v>
      </c>
      <c r="AP58" s="335">
        <v>106071</v>
      </c>
      <c r="AQ58" s="336">
        <v>7.2</v>
      </c>
      <c r="AR58" s="337">
        <v>-17.3</v>
      </c>
    </row>
    <row r="59" spans="1:44" ht="13" x14ac:dyDescent="0.2">
      <c r="A59" s="259"/>
      <c r="AK59" s="315" t="s">
        <v>526</v>
      </c>
      <c r="AL59" s="316"/>
      <c r="AM59" s="324">
        <v>3332479</v>
      </c>
      <c r="AN59" s="325">
        <v>457884</v>
      </c>
      <c r="AO59" s="326">
        <v>3.2</v>
      </c>
      <c r="AP59" s="327">
        <v>194971</v>
      </c>
      <c r="AQ59" s="328">
        <v>-4.8</v>
      </c>
      <c r="AR59" s="329">
        <v>8</v>
      </c>
    </row>
    <row r="60" spans="1:44" ht="13" x14ac:dyDescent="0.2">
      <c r="A60" s="259"/>
      <c r="AK60" s="330"/>
      <c r="AL60" s="331" t="s">
        <v>522</v>
      </c>
      <c r="AM60" s="332">
        <v>1601302</v>
      </c>
      <c r="AN60" s="333">
        <v>220020</v>
      </c>
      <c r="AO60" s="334">
        <v>16.100000000000001</v>
      </c>
      <c r="AP60" s="335">
        <v>105966</v>
      </c>
      <c r="AQ60" s="336">
        <v>-0.1</v>
      </c>
      <c r="AR60" s="337">
        <v>16.2</v>
      </c>
    </row>
    <row r="61" spans="1:44" ht="13" x14ac:dyDescent="0.2">
      <c r="A61" s="259"/>
      <c r="AK61" s="315" t="s">
        <v>527</v>
      </c>
      <c r="AL61" s="338"/>
      <c r="AM61" s="324">
        <v>3306453</v>
      </c>
      <c r="AN61" s="325">
        <v>428472</v>
      </c>
      <c r="AO61" s="326">
        <v>-1.3</v>
      </c>
      <c r="AP61" s="327">
        <v>169886</v>
      </c>
      <c r="AQ61" s="339">
        <v>13</v>
      </c>
      <c r="AR61" s="329">
        <v>-14.3</v>
      </c>
    </row>
    <row r="62" spans="1:44" ht="13" x14ac:dyDescent="0.2">
      <c r="A62" s="259"/>
      <c r="AK62" s="330"/>
      <c r="AL62" s="331" t="s">
        <v>522</v>
      </c>
      <c r="AM62" s="332">
        <v>1461407</v>
      </c>
      <c r="AN62" s="333">
        <v>190177</v>
      </c>
      <c r="AO62" s="334">
        <v>2.1</v>
      </c>
      <c r="AP62" s="335">
        <v>86965</v>
      </c>
      <c r="AQ62" s="336">
        <v>15</v>
      </c>
      <c r="AR62" s="337">
        <v>-12.9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skI3WXBBkZBeYrLKlktY/YD6Eqe3U9XCBsLUVrJIfdRIjG8fwYShdjym3DGro8nwgbB7cbYwXlfTMC/tu8cyYw==" saltValue="gIsaG4M6+3eUKVlBniYM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E101" sqref="AE101"/>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Cs6SBnVLRn/1GR7ooK18uW+KuoTmKZ/rle40s+IImde4nz8d3VWbCYlKNdQIS64w3T9ZJZAxGURgZ2koxAq2Lg==" saltValue="EGRQQMkxTEYtbkMv00KO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cKkRg5y9mDEZHy7a5hEH4D7TUSlFvWxaHryp2JfD+Em75x08sFC9zJPO+2FrDfA3CpaQ7vjyPaS1N++iCwIYgw==" saltValue="wU4ESHJqns2T8YqBgQKG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60.01</v>
      </c>
      <c r="G47" s="12">
        <v>57.26</v>
      </c>
      <c r="H47" s="12">
        <v>56.17</v>
      </c>
      <c r="I47" s="12">
        <v>58.54</v>
      </c>
      <c r="J47" s="13">
        <v>59.23</v>
      </c>
    </row>
    <row r="48" spans="2:10" ht="57.75" customHeight="1" x14ac:dyDescent="0.2">
      <c r="B48" s="14"/>
      <c r="C48" s="1128" t="s">
        <v>4</v>
      </c>
      <c r="D48" s="1128"/>
      <c r="E48" s="1129"/>
      <c r="F48" s="15">
        <v>13.28</v>
      </c>
      <c r="G48" s="16">
        <v>10.54</v>
      </c>
      <c r="H48" s="16">
        <v>12.99</v>
      </c>
      <c r="I48" s="16">
        <v>9.2100000000000009</v>
      </c>
      <c r="J48" s="17">
        <v>6.66</v>
      </c>
    </row>
    <row r="49" spans="2:10" ht="57.75" customHeight="1" thickBot="1" x14ac:dyDescent="0.25">
      <c r="B49" s="18"/>
      <c r="C49" s="1130" t="s">
        <v>5</v>
      </c>
      <c r="D49" s="1130"/>
      <c r="E49" s="1131"/>
      <c r="F49" s="19" t="s">
        <v>534</v>
      </c>
      <c r="G49" s="20" t="s">
        <v>535</v>
      </c>
      <c r="H49" s="20">
        <v>2.69</v>
      </c>
      <c r="I49" s="20" t="s">
        <v>536</v>
      </c>
      <c r="J49" s="21" t="s">
        <v>537</v>
      </c>
    </row>
    <row r="50" spans="2:10" ht="13" x14ac:dyDescent="0.2"/>
  </sheetData>
  <sheetProtection algorithmName="SHA-512" hashValue="qMbdi4IDheDbg001+OZdeRgPcDpYcOFMwQgnRLZxwKRpJKgoxD3ZLrr3+dBaIT/FNfu2ANledDcgURtIjy2z9g==" saltValue="1sfB3kycG1QA5UAtKiHJ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538</v>
      </c>
      <c r="D34" s="1136"/>
      <c r="E34" s="1137"/>
      <c r="F34" s="32">
        <v>0.09</v>
      </c>
      <c r="G34" s="33">
        <v>7.0000000000000007E-2</v>
      </c>
      <c r="H34" s="33">
        <v>0.06</v>
      </c>
      <c r="I34" s="33">
        <v>0.06</v>
      </c>
      <c r="J34" s="34">
        <v>0.09</v>
      </c>
      <c r="K34" s="22"/>
      <c r="L34" s="22"/>
      <c r="M34" s="22"/>
      <c r="N34" s="22"/>
      <c r="O34" s="22"/>
      <c r="P34" s="22"/>
    </row>
    <row r="35" spans="1:16" ht="39" customHeight="1" x14ac:dyDescent="0.2">
      <c r="A35" s="22"/>
      <c r="B35" s="35"/>
      <c r="C35" s="1132" t="s">
        <v>539</v>
      </c>
      <c r="D35" s="1132"/>
      <c r="E35" s="1133"/>
      <c r="F35" s="36">
        <v>13.17</v>
      </c>
      <c r="G35" s="37">
        <v>10.46</v>
      </c>
      <c r="H35" s="37">
        <v>12.7</v>
      </c>
      <c r="I35" s="37">
        <v>9.07</v>
      </c>
      <c r="J35" s="38">
        <v>6.58</v>
      </c>
      <c r="K35" s="22"/>
      <c r="L35" s="22"/>
      <c r="M35" s="22"/>
      <c r="N35" s="22"/>
      <c r="O35" s="22"/>
      <c r="P35" s="22"/>
    </row>
    <row r="36" spans="1:16" ht="39" customHeight="1" x14ac:dyDescent="0.2">
      <c r="A36" s="22"/>
      <c r="B36" s="35"/>
      <c r="C36" s="1132" t="s">
        <v>540</v>
      </c>
      <c r="D36" s="1132"/>
      <c r="E36" s="1133"/>
      <c r="F36" s="36">
        <v>1.89</v>
      </c>
      <c r="G36" s="37">
        <v>3.32</v>
      </c>
      <c r="H36" s="37">
        <v>4.41</v>
      </c>
      <c r="I36" s="37">
        <v>5.5</v>
      </c>
      <c r="J36" s="38">
        <v>5.47</v>
      </c>
      <c r="K36" s="22"/>
      <c r="L36" s="22"/>
      <c r="M36" s="22"/>
      <c r="N36" s="22"/>
      <c r="O36" s="22"/>
      <c r="P36" s="22"/>
    </row>
    <row r="37" spans="1:16" ht="39" customHeight="1" x14ac:dyDescent="0.2">
      <c r="A37" s="22"/>
      <c r="B37" s="35"/>
      <c r="C37" s="1132" t="s">
        <v>541</v>
      </c>
      <c r="D37" s="1132"/>
      <c r="E37" s="1133"/>
      <c r="F37" s="36">
        <v>7.3</v>
      </c>
      <c r="G37" s="37">
        <v>6.45</v>
      </c>
      <c r="H37" s="37">
        <v>6.43</v>
      </c>
      <c r="I37" s="37">
        <v>6.22</v>
      </c>
      <c r="J37" s="38">
        <v>5.29</v>
      </c>
      <c r="K37" s="22"/>
      <c r="L37" s="22"/>
      <c r="M37" s="22"/>
      <c r="N37" s="22"/>
      <c r="O37" s="22"/>
      <c r="P37" s="22"/>
    </row>
    <row r="38" spans="1:16" ht="39" customHeight="1" x14ac:dyDescent="0.2">
      <c r="A38" s="22"/>
      <c r="B38" s="35"/>
      <c r="C38" s="1132" t="s">
        <v>542</v>
      </c>
      <c r="D38" s="1132"/>
      <c r="E38" s="1133"/>
      <c r="F38" s="36">
        <v>1.1200000000000001</v>
      </c>
      <c r="G38" s="37">
        <v>1.2</v>
      </c>
      <c r="H38" s="37">
        <v>1.59</v>
      </c>
      <c r="I38" s="37">
        <v>1.42</v>
      </c>
      <c r="J38" s="38">
        <v>1.85</v>
      </c>
      <c r="K38" s="22"/>
      <c r="L38" s="22"/>
      <c r="M38" s="22"/>
      <c r="N38" s="22"/>
      <c r="O38" s="22"/>
      <c r="P38" s="22"/>
    </row>
    <row r="39" spans="1:16" ht="39" customHeight="1" x14ac:dyDescent="0.2">
      <c r="A39" s="22"/>
      <c r="B39" s="35"/>
      <c r="C39" s="1132" t="s">
        <v>543</v>
      </c>
      <c r="D39" s="1132"/>
      <c r="E39" s="1133"/>
      <c r="F39" s="36">
        <v>0.49</v>
      </c>
      <c r="G39" s="37">
        <v>0.55000000000000004</v>
      </c>
      <c r="H39" s="37">
        <v>0.63</v>
      </c>
      <c r="I39" s="37">
        <v>0.74</v>
      </c>
      <c r="J39" s="38">
        <v>0.84</v>
      </c>
      <c r="K39" s="22"/>
      <c r="L39" s="22"/>
      <c r="M39" s="22"/>
      <c r="N39" s="22"/>
      <c r="O39" s="22"/>
      <c r="P39" s="22"/>
    </row>
    <row r="40" spans="1:16" ht="39" customHeight="1" x14ac:dyDescent="0.2">
      <c r="A40" s="22"/>
      <c r="B40" s="35"/>
      <c r="C40" s="1132" t="s">
        <v>544</v>
      </c>
      <c r="D40" s="1132"/>
      <c r="E40" s="1133"/>
      <c r="F40" s="36">
        <v>0.43</v>
      </c>
      <c r="G40" s="37">
        <v>0.83</v>
      </c>
      <c r="H40" s="37">
        <v>0.62</v>
      </c>
      <c r="I40" s="37">
        <v>0.51</v>
      </c>
      <c r="J40" s="38">
        <v>0.79</v>
      </c>
      <c r="K40" s="22"/>
      <c r="L40" s="22"/>
      <c r="M40" s="22"/>
      <c r="N40" s="22"/>
      <c r="O40" s="22"/>
      <c r="P40" s="22"/>
    </row>
    <row r="41" spans="1:16" ht="39" customHeight="1" x14ac:dyDescent="0.2">
      <c r="A41" s="22"/>
      <c r="B41" s="35"/>
      <c r="C41" s="1132" t="s">
        <v>545</v>
      </c>
      <c r="D41" s="1132"/>
      <c r="E41" s="1133"/>
      <c r="F41" s="36">
        <v>1.52</v>
      </c>
      <c r="G41" s="37">
        <v>1.82</v>
      </c>
      <c r="H41" s="37">
        <v>1.99</v>
      </c>
      <c r="I41" s="37">
        <v>1.81</v>
      </c>
      <c r="J41" s="38">
        <v>0.75</v>
      </c>
      <c r="K41" s="22"/>
      <c r="L41" s="22"/>
      <c r="M41" s="22"/>
      <c r="N41" s="22"/>
      <c r="O41" s="22"/>
      <c r="P41" s="22"/>
    </row>
    <row r="42" spans="1:16" ht="39" customHeight="1" x14ac:dyDescent="0.2">
      <c r="A42" s="22"/>
      <c r="B42" s="39"/>
      <c r="C42" s="1132" t="s">
        <v>546</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547</v>
      </c>
      <c r="D43" s="1134"/>
      <c r="E43" s="1135"/>
      <c r="F43" s="41">
        <v>0.28999999999999998</v>
      </c>
      <c r="G43" s="42">
        <v>0.17</v>
      </c>
      <c r="H43" s="42">
        <v>0.39</v>
      </c>
      <c r="I43" s="42">
        <v>0.21</v>
      </c>
      <c r="J43" s="43">
        <v>0.18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epPUcs1uMBqRAm+kpH8M5zlHKAXjGVKFvlg09lkMx+xPgxoo9KgPQya3F1zPYHozSZJY65/oHyLXQD7Ar8ZrA==" saltValue="iuCuN2mQWBc/gLOMbXr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1684</v>
      </c>
      <c r="L45" s="58">
        <v>1760</v>
      </c>
      <c r="M45" s="58">
        <v>1674</v>
      </c>
      <c r="N45" s="58">
        <v>1518</v>
      </c>
      <c r="O45" s="59">
        <v>1469</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177</v>
      </c>
      <c r="L48" s="62">
        <v>175</v>
      </c>
      <c r="M48" s="62">
        <v>172</v>
      </c>
      <c r="N48" s="62">
        <v>164</v>
      </c>
      <c r="O48" s="63">
        <v>154</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1464</v>
      </c>
      <c r="L52" s="62">
        <v>1445</v>
      </c>
      <c r="M52" s="62">
        <v>1383</v>
      </c>
      <c r="N52" s="62">
        <v>1248</v>
      </c>
      <c r="O52" s="63">
        <v>1186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397</v>
      </c>
      <c r="L53" s="67">
        <v>490</v>
      </c>
      <c r="M53" s="67">
        <v>463</v>
      </c>
      <c r="N53" s="67">
        <v>434</v>
      </c>
      <c r="O53" s="68">
        <v>437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HrqALytKwgfjixRh+dPX+yykgkxOEjyZKanRSD9wSnk8bpAQzjAk3eaqCtifKE1ShZUx2WFOKZUKZv5GL2SeQ==" saltValue="r/0v5hmNXsvl3I+7f64e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14316</v>
      </c>
      <c r="J41" s="343">
        <v>13858</v>
      </c>
      <c r="K41" s="343">
        <v>13653</v>
      </c>
      <c r="L41" s="343">
        <v>13508</v>
      </c>
      <c r="M41" s="344">
        <v>13153</v>
      </c>
    </row>
    <row r="42" spans="2:13" ht="27.75" customHeight="1" x14ac:dyDescent="0.2">
      <c r="B42" s="1171"/>
      <c r="C42" s="1172"/>
      <c r="D42" s="104"/>
      <c r="E42" s="1177" t="s">
        <v>32</v>
      </c>
      <c r="F42" s="1177"/>
      <c r="G42" s="1177"/>
      <c r="H42" s="1178"/>
      <c r="I42" s="345" t="s">
        <v>490</v>
      </c>
      <c r="J42" s="346" t="s">
        <v>490</v>
      </c>
      <c r="K42" s="346" t="s">
        <v>490</v>
      </c>
      <c r="L42" s="346" t="s">
        <v>490</v>
      </c>
      <c r="M42" s="347" t="s">
        <v>490</v>
      </c>
    </row>
    <row r="43" spans="2:13" ht="27.75" customHeight="1" x14ac:dyDescent="0.2">
      <c r="B43" s="1171"/>
      <c r="C43" s="1172"/>
      <c r="D43" s="104"/>
      <c r="E43" s="1177" t="s">
        <v>33</v>
      </c>
      <c r="F43" s="1177"/>
      <c r="G43" s="1177"/>
      <c r="H43" s="1178"/>
      <c r="I43" s="345">
        <v>1287</v>
      </c>
      <c r="J43" s="346">
        <v>1299</v>
      </c>
      <c r="K43" s="346">
        <v>1230</v>
      </c>
      <c r="L43" s="346">
        <v>1052</v>
      </c>
      <c r="M43" s="347">
        <v>955</v>
      </c>
    </row>
    <row r="44" spans="2:13" ht="27.75" customHeight="1" x14ac:dyDescent="0.2">
      <c r="B44" s="1171"/>
      <c r="C44" s="1172"/>
      <c r="D44" s="104"/>
      <c r="E44" s="1177" t="s">
        <v>34</v>
      </c>
      <c r="F44" s="1177"/>
      <c r="G44" s="1177"/>
      <c r="H44" s="1178"/>
      <c r="I44" s="345" t="s">
        <v>490</v>
      </c>
      <c r="J44" s="346" t="s">
        <v>490</v>
      </c>
      <c r="K44" s="346" t="s">
        <v>490</v>
      </c>
      <c r="L44" s="346" t="s">
        <v>490</v>
      </c>
      <c r="M44" s="347" t="s">
        <v>490</v>
      </c>
    </row>
    <row r="45" spans="2:13" ht="27.75" customHeight="1" x14ac:dyDescent="0.2">
      <c r="B45" s="1171"/>
      <c r="C45" s="1172"/>
      <c r="D45" s="104"/>
      <c r="E45" s="1177" t="s">
        <v>35</v>
      </c>
      <c r="F45" s="1177"/>
      <c r="G45" s="1177"/>
      <c r="H45" s="1178"/>
      <c r="I45" s="345">
        <v>1083</v>
      </c>
      <c r="J45" s="346">
        <v>979</v>
      </c>
      <c r="K45" s="346">
        <v>852</v>
      </c>
      <c r="L45" s="346">
        <v>878</v>
      </c>
      <c r="M45" s="347">
        <v>775</v>
      </c>
    </row>
    <row r="46" spans="2:13" ht="27.75" customHeight="1" x14ac:dyDescent="0.2">
      <c r="B46" s="1171"/>
      <c r="C46" s="1172"/>
      <c r="D46" s="105"/>
      <c r="E46" s="1177" t="s">
        <v>36</v>
      </c>
      <c r="F46" s="1177"/>
      <c r="G46" s="1177"/>
      <c r="H46" s="1178"/>
      <c r="I46" s="345" t="s">
        <v>490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8012</v>
      </c>
      <c r="J50" s="346">
        <v>8059</v>
      </c>
      <c r="K50" s="346">
        <v>8163</v>
      </c>
      <c r="L50" s="346">
        <v>8539</v>
      </c>
      <c r="M50" s="347">
        <v>10140</v>
      </c>
    </row>
    <row r="51" spans="2:13" ht="27.75" customHeight="1" x14ac:dyDescent="0.2">
      <c r="B51" s="1171"/>
      <c r="C51" s="1172"/>
      <c r="D51" s="104"/>
      <c r="E51" s="1177" t="s">
        <v>42</v>
      </c>
      <c r="F51" s="1177"/>
      <c r="G51" s="1177"/>
      <c r="H51" s="1178"/>
      <c r="I51" s="345">
        <v>61</v>
      </c>
      <c r="J51" s="346">
        <v>22</v>
      </c>
      <c r="K51" s="346">
        <v>7</v>
      </c>
      <c r="L51" s="346">
        <v>6</v>
      </c>
      <c r="M51" s="347">
        <v>5</v>
      </c>
    </row>
    <row r="52" spans="2:13" ht="27.75" customHeight="1" x14ac:dyDescent="0.2">
      <c r="B52" s="1173"/>
      <c r="C52" s="1174"/>
      <c r="D52" s="104"/>
      <c r="E52" s="1177" t="s">
        <v>43</v>
      </c>
      <c r="F52" s="1177"/>
      <c r="G52" s="1177"/>
      <c r="H52" s="1178"/>
      <c r="I52" s="345">
        <v>11923</v>
      </c>
      <c r="J52" s="346">
        <v>11624</v>
      </c>
      <c r="K52" s="346">
        <v>11380</v>
      </c>
      <c r="L52" s="346">
        <v>11288</v>
      </c>
      <c r="M52" s="347">
        <v>10659</v>
      </c>
    </row>
    <row r="53" spans="2:13" ht="27.75" customHeight="1" thickBot="1" x14ac:dyDescent="0.25">
      <c r="B53" s="1184" t="s">
        <v>19</v>
      </c>
      <c r="C53" s="1185"/>
      <c r="D53" s="108"/>
      <c r="E53" s="1186" t="s">
        <v>44</v>
      </c>
      <c r="F53" s="1186"/>
      <c r="G53" s="1186"/>
      <c r="H53" s="1187"/>
      <c r="I53" s="348">
        <v>-3309</v>
      </c>
      <c r="J53" s="349">
        <v>-3568</v>
      </c>
      <c r="K53" s="349">
        <v>-3813</v>
      </c>
      <c r="L53" s="349">
        <v>-4396</v>
      </c>
      <c r="M53" s="350">
        <v>-5922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VNQgTGgyKmIcghNxIWei2Vj6DNFC1PSOT76IuupGI5hPrlJzseGqnnvwBfAqNA7ubkia1I0wSO0O1T9sEUT7HA==" saltValue="JJu4ZvZOTvkNCaIi4K23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57" sqref="C57:E5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3708</v>
      </c>
      <c r="G55" s="120">
        <v>3711</v>
      </c>
      <c r="H55" s="121">
        <v>3713</v>
      </c>
    </row>
    <row r="56" spans="2:8" ht="52.5" customHeight="1" x14ac:dyDescent="0.2">
      <c r="B56" s="122"/>
      <c r="C56" s="1198" t="s">
        <v>47</v>
      </c>
      <c r="D56" s="1198"/>
      <c r="E56" s="1199"/>
      <c r="F56" s="123">
        <v>2418</v>
      </c>
      <c r="G56" s="123">
        <v>2419</v>
      </c>
      <c r="H56" s="124">
        <v>2421</v>
      </c>
    </row>
    <row r="57" spans="2:8" ht="53.25" customHeight="1" x14ac:dyDescent="0.2">
      <c r="B57" s="122"/>
      <c r="C57" s="1200" t="s">
        <v>48</v>
      </c>
      <c r="D57" s="1200"/>
      <c r="E57" s="1201"/>
      <c r="F57" s="125">
        <v>3837</v>
      </c>
      <c r="G57" s="125">
        <v>4493</v>
      </c>
      <c r="H57" s="126">
        <v>3922</v>
      </c>
    </row>
    <row r="58" spans="2:8" ht="45.75" customHeight="1" x14ac:dyDescent="0.2">
      <c r="B58" s="127"/>
      <c r="C58" s="1188" t="s">
        <v>563</v>
      </c>
      <c r="D58" s="1189"/>
      <c r="E58" s="1190"/>
      <c r="F58" s="128">
        <v>1900</v>
      </c>
      <c r="G58" s="128">
        <v>2054</v>
      </c>
      <c r="H58" s="129">
        <v>1429</v>
      </c>
    </row>
    <row r="59" spans="2:8" ht="45.75" customHeight="1" x14ac:dyDescent="0.2">
      <c r="B59" s="127"/>
      <c r="C59" s="1188" t="s">
        <v>564</v>
      </c>
      <c r="D59" s="1189"/>
      <c r="E59" s="1190"/>
      <c r="F59" s="128">
        <v>811</v>
      </c>
      <c r="G59" s="128">
        <v>1207</v>
      </c>
      <c r="H59" s="129">
        <v>1134</v>
      </c>
    </row>
    <row r="60" spans="2:8" ht="45.75" customHeight="1" x14ac:dyDescent="0.2">
      <c r="B60" s="127"/>
      <c r="C60" s="1188" t="s">
        <v>565</v>
      </c>
      <c r="D60" s="1189"/>
      <c r="E60" s="1190"/>
      <c r="F60" s="128">
        <v>574</v>
      </c>
      <c r="G60" s="128">
        <v>574</v>
      </c>
      <c r="H60" s="129">
        <v>575</v>
      </c>
    </row>
    <row r="61" spans="2:8" ht="45.75" customHeight="1" x14ac:dyDescent="0.2">
      <c r="B61" s="127"/>
      <c r="C61" s="1188" t="s">
        <v>566</v>
      </c>
      <c r="D61" s="1189"/>
      <c r="E61" s="1190"/>
      <c r="F61" s="128">
        <v>209</v>
      </c>
      <c r="G61" s="128">
        <v>409</v>
      </c>
      <c r="H61" s="129">
        <v>362</v>
      </c>
    </row>
    <row r="62" spans="2:8" ht="45.75" customHeight="1" thickBot="1" x14ac:dyDescent="0.25">
      <c r="B62" s="130"/>
      <c r="C62" s="1191" t="s">
        <v>567</v>
      </c>
      <c r="D62" s="1192"/>
      <c r="E62" s="1193"/>
      <c r="F62" s="131">
        <v>92</v>
      </c>
      <c r="G62" s="131">
        <v>114</v>
      </c>
      <c r="H62" s="132">
        <v>162</v>
      </c>
    </row>
    <row r="63" spans="2:8" ht="52.5" customHeight="1" thickBot="1" x14ac:dyDescent="0.25">
      <c r="B63" s="133"/>
      <c r="C63" s="1194" t="s">
        <v>49</v>
      </c>
      <c r="D63" s="1194"/>
      <c r="E63" s="1195"/>
      <c r="F63" s="134">
        <v>9963</v>
      </c>
      <c r="G63" s="134">
        <v>10623</v>
      </c>
      <c r="H63" s="135">
        <v>10056</v>
      </c>
    </row>
    <row r="64" spans="2:8" ht="13" x14ac:dyDescent="0.2"/>
  </sheetData>
  <sheetProtection algorithmName="SHA-512" hashValue="2Xfnma1VXgmsUQ8RsibF15KP9F3l//Yzrb7baGm+IPB+frxA4HAnEV4LKKDNuAbVNjwN8xRjpLrArNQ+Z7rROQ==" saltValue="VPl5JdwOSKwenQCl0ivH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510532</v>
      </c>
      <c r="E3" s="154"/>
      <c r="F3" s="155">
        <v>126262</v>
      </c>
      <c r="G3" s="156"/>
      <c r="H3" s="157"/>
    </row>
    <row r="4" spans="1:8" x14ac:dyDescent="0.2">
      <c r="A4" s="158"/>
      <c r="B4" s="159"/>
      <c r="C4" s="160"/>
      <c r="D4" s="161">
        <v>165715</v>
      </c>
      <c r="E4" s="162"/>
      <c r="F4" s="163">
        <v>56769</v>
      </c>
      <c r="G4" s="164"/>
      <c r="H4" s="165"/>
    </row>
    <row r="5" spans="1:8" x14ac:dyDescent="0.2">
      <c r="A5" s="146" t="s">
        <v>523</v>
      </c>
      <c r="B5" s="151"/>
      <c r="C5" s="152"/>
      <c r="D5" s="153">
        <v>338875</v>
      </c>
      <c r="E5" s="154"/>
      <c r="F5" s="155">
        <v>126525</v>
      </c>
      <c r="G5" s="156"/>
      <c r="H5" s="157"/>
    </row>
    <row r="6" spans="1:8" x14ac:dyDescent="0.2">
      <c r="A6" s="158"/>
      <c r="B6" s="159"/>
      <c r="C6" s="160"/>
      <c r="D6" s="161">
        <v>164953</v>
      </c>
      <c r="E6" s="162"/>
      <c r="F6" s="163">
        <v>67052</v>
      </c>
      <c r="G6" s="164"/>
      <c r="H6" s="165"/>
    </row>
    <row r="7" spans="1:8" x14ac:dyDescent="0.2">
      <c r="A7" s="146" t="s">
        <v>524</v>
      </c>
      <c r="B7" s="151"/>
      <c r="C7" s="152"/>
      <c r="D7" s="153">
        <v>391438</v>
      </c>
      <c r="E7" s="154"/>
      <c r="F7" s="155">
        <v>196914</v>
      </c>
      <c r="G7" s="156"/>
      <c r="H7" s="157"/>
    </row>
    <row r="8" spans="1:8" x14ac:dyDescent="0.2">
      <c r="A8" s="158"/>
      <c r="B8" s="159"/>
      <c r="C8" s="160"/>
      <c r="D8" s="161">
        <v>210694</v>
      </c>
      <c r="E8" s="162"/>
      <c r="F8" s="163">
        <v>98966</v>
      </c>
      <c r="G8" s="164"/>
      <c r="H8" s="165"/>
    </row>
    <row r="9" spans="1:8" x14ac:dyDescent="0.2">
      <c r="A9" s="146" t="s">
        <v>525</v>
      </c>
      <c r="B9" s="151"/>
      <c r="C9" s="152"/>
      <c r="D9" s="153">
        <v>443632</v>
      </c>
      <c r="E9" s="154"/>
      <c r="F9" s="155">
        <v>204757</v>
      </c>
      <c r="G9" s="156"/>
      <c r="H9" s="157"/>
    </row>
    <row r="10" spans="1:8" x14ac:dyDescent="0.2">
      <c r="A10" s="158"/>
      <c r="B10" s="159"/>
      <c r="C10" s="160"/>
      <c r="D10" s="161">
        <v>189502</v>
      </c>
      <c r="E10" s="162"/>
      <c r="F10" s="163">
        <v>106071</v>
      </c>
      <c r="G10" s="164"/>
      <c r="H10" s="165"/>
    </row>
    <row r="11" spans="1:8" x14ac:dyDescent="0.2">
      <c r="A11" s="146" t="s">
        <v>526</v>
      </c>
      <c r="B11" s="151"/>
      <c r="C11" s="152"/>
      <c r="D11" s="153">
        <v>457884</v>
      </c>
      <c r="E11" s="154"/>
      <c r="F11" s="155">
        <v>194971</v>
      </c>
      <c r="G11" s="156"/>
      <c r="H11" s="157"/>
    </row>
    <row r="12" spans="1:8" x14ac:dyDescent="0.2">
      <c r="A12" s="158"/>
      <c r="B12" s="159"/>
      <c r="C12" s="166"/>
      <c r="D12" s="161">
        <v>220020</v>
      </c>
      <c r="E12" s="162"/>
      <c r="F12" s="163">
        <v>105966</v>
      </c>
      <c r="G12" s="164"/>
      <c r="H12" s="165"/>
    </row>
    <row r="13" spans="1:8" x14ac:dyDescent="0.2">
      <c r="A13" s="146"/>
      <c r="B13" s="151"/>
      <c r="C13" s="152"/>
      <c r="D13" s="153">
        <v>428472</v>
      </c>
      <c r="E13" s="154"/>
      <c r="F13" s="155">
        <v>169886</v>
      </c>
      <c r="G13" s="167"/>
      <c r="H13" s="157"/>
    </row>
    <row r="14" spans="1:8" x14ac:dyDescent="0.2">
      <c r="A14" s="158"/>
      <c r="B14" s="159"/>
      <c r="C14" s="160"/>
      <c r="D14" s="161">
        <v>190177</v>
      </c>
      <c r="E14" s="162"/>
      <c r="F14" s="163">
        <v>86965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13.28</v>
      </c>
      <c r="C19" s="168">
        <f>ROUND(VALUE(SUBSTITUTE(実質収支比率等に係る経年分析!G$48,"▲","-")),2)</f>
        <v>10.54</v>
      </c>
      <c r="D19" s="168">
        <f>ROUND(VALUE(SUBSTITUTE(実質収支比率等に係る経年分析!H$48,"▲","-")),2)</f>
        <v>12.99</v>
      </c>
      <c r="E19" s="168">
        <f>ROUND(VALUE(SUBSTITUTE(実質収支比率等に係る経年分析!I$48,"▲","-")),2)</f>
        <v>9.2100000000000009</v>
      </c>
      <c r="F19" s="168">
        <f>ROUND(VALUE(SUBSTITUTE(実質収支比率等に係る経年分析!J$48,"▲","-")),2)</f>
        <v>6.66</v>
      </c>
    </row>
    <row r="20" spans="1:11" x14ac:dyDescent="0.2">
      <c r="A20" s="168" t="s">
        <v>53</v>
      </c>
      <c r="B20" s="168">
        <f>ROUND(VALUE(SUBSTITUTE(実質収支比率等に係る経年分析!F$47,"▲","-")),2)</f>
        <v>60.01</v>
      </c>
      <c r="C20" s="168">
        <f>ROUND(VALUE(SUBSTITUTE(実質収支比率等に係る経年分析!G$47,"▲","-")),2)</f>
        <v>57.26</v>
      </c>
      <c r="D20" s="168">
        <f>ROUND(VALUE(SUBSTITUTE(実質収支比率等に係る経年分析!H$47,"▲","-")),2)</f>
        <v>56.17</v>
      </c>
      <c r="E20" s="168">
        <f>ROUND(VALUE(SUBSTITUTE(実質収支比率等に係る経年分析!I$47,"▲","-")),2)</f>
        <v>58.54</v>
      </c>
      <c r="F20" s="168">
        <f>ROUND(VALUE(SUBSTITUTE(実質収支比率等に係る経年分析!J$47,"▲","-")),2)</f>
        <v>59.23</v>
      </c>
    </row>
    <row r="21" spans="1:11" x14ac:dyDescent="0.2">
      <c r="A21" s="168" t="s">
        <v>54</v>
      </c>
      <c r="B21" s="168">
        <f>IF(ISNUMBER(VALUE(SUBSTITUTE(実質収支比率等に係る経年分析!F$49,"▲","-"))),ROUND(VALUE(SUBSTITUTE(実質収支比率等に係る経年分析!F$49,"▲","-")),2),NA())</f>
        <v>-1.04</v>
      </c>
      <c r="C21" s="168">
        <f>IF(ISNUMBER(VALUE(SUBSTITUTE(実質収支比率等に係る経年分析!G$49,"▲","-"))),ROUND(VALUE(SUBSTITUTE(実質収支比率等に係る経年分析!G$49,"▲","-")),2),NA())</f>
        <v>-2.0699999999999998</v>
      </c>
      <c r="D21" s="168">
        <f>IF(ISNUMBER(VALUE(SUBSTITUTE(実質収支比率等に係る経年分析!H$49,"▲","-"))),ROUND(VALUE(SUBSTITUTE(実質収支比率等に係る経年分析!H$49,"▲","-")),2),NA())</f>
        <v>2.69</v>
      </c>
      <c r="E21" s="168">
        <f>IF(ISNUMBER(VALUE(SUBSTITUTE(実質収支比率等に係る経年分析!I$49,"▲","-"))),ROUND(VALUE(SUBSTITUTE(実質収支比率等に係る経年分析!I$49,"▲","-")),2),NA())</f>
        <v>-4.28</v>
      </c>
      <c r="F21" s="168">
        <f>IF(ISNUMBER(VALUE(SUBSTITUTE(実質収支比率等に係る経年分析!J$49,"▲","-"))),ROUND(VALUE(SUBSTITUTE(実質収支比率等に係る経年分析!J$49,"▲","-")),2),NA())</f>
        <v>-2.61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0.28999999999999998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0.18</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那賀町簡易水道事業特別会計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1.52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1.82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1.99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1.81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0.75</v>
      </c>
    </row>
    <row r="30" spans="1:11" x14ac:dyDescent="0.2">
      <c r="A30" s="169" t="str">
        <f>IF(連結実質赤字比率に係る赤字・黒字の構成分析!C$40="",NA(),連結実質赤字比率に係る赤字・黒字の構成分析!C$40)</f>
        <v>那賀町集落排水事業特別会計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0.83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0.51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0.79</v>
      </c>
    </row>
    <row r="31" spans="1:11" x14ac:dyDescent="0.2">
      <c r="A31" s="169" t="str">
        <f>IF(連結実質赤字比率に係る赤字・黒字の構成分析!C$39="",NA(),連結実質赤字比率に係る赤字・黒字の構成分析!C$39)</f>
        <v>那賀町工業用水道事業会計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0.55000000000000004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0.84</v>
      </c>
    </row>
    <row r="32" spans="1:11" x14ac:dyDescent="0.2">
      <c r="A32" s="169" t="str">
        <f>IF(連結実質赤字比率に係る赤字・黒字の構成分析!C$38="",NA(),連結実質赤字比率に係る赤字・黒字の構成分析!C$38)</f>
        <v>那賀町介護保険事業特別会計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1.1200000000000001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1.85</v>
      </c>
    </row>
    <row r="33" spans="1:16" x14ac:dyDescent="0.2">
      <c r="A33" s="169" t="str">
        <f>IF(連結実質赤字比率に係る赤字・黒字の構成分析!C$37="",NA(),連結実質赤字比率に係る赤字・黒字の構成分析!C$37)</f>
        <v>那賀町国民健康保険診療所事業特別会計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6.45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6.43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5.29</v>
      </c>
    </row>
    <row r="34" spans="1:16" x14ac:dyDescent="0.2">
      <c r="A34" s="169" t="str">
        <f>IF(連結実質赤字比率に係る赤字・黒字の構成分析!C$36="",NA(),連結実質赤字比率に係る赤字・黒字の構成分析!C$36)</f>
        <v>那賀町立上那賀病院事業会計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5.47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10.46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6.58</v>
      </c>
    </row>
    <row r="36" spans="1:16" x14ac:dyDescent="0.2">
      <c r="A36" s="169" t="str">
        <f>IF(連結実質赤字比率に係る赤字・黒字の構成分析!C$34="",NA(),連結実質赤字比率に係る赤字・黒字の構成分析!C$34)</f>
        <v>那賀町後期高齢者医療特別会計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7.0000000000000007E-2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0.09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1464</v>
      </c>
      <c r="E42" s="170"/>
      <c r="F42" s="170"/>
      <c r="G42" s="170">
        <f>'実質公債費比率（分子）の構造'!L$52</f>
        <v>1445</v>
      </c>
      <c r="H42" s="170"/>
      <c r="I42" s="170"/>
      <c r="J42" s="170">
        <f>'実質公債費比率（分子）の構造'!M$52</f>
        <v>1383</v>
      </c>
      <c r="K42" s="170"/>
      <c r="L42" s="170"/>
      <c r="M42" s="170">
        <f>'実質公債費比率（分子）の構造'!N$52</f>
        <v>1248</v>
      </c>
      <c r="N42" s="170"/>
      <c r="O42" s="170"/>
      <c r="P42" s="170">
        <f>'実質公債費比率（分子）の構造'!O$52</f>
        <v>1186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177</v>
      </c>
      <c r="C46" s="170"/>
      <c r="D46" s="170"/>
      <c r="E46" s="170">
        <f>'実質公債費比率（分子）の構造'!L$48</f>
        <v>175</v>
      </c>
      <c r="F46" s="170"/>
      <c r="G46" s="170"/>
      <c r="H46" s="170">
        <f>'実質公債費比率（分子）の構造'!M$48</f>
        <v>172</v>
      </c>
      <c r="I46" s="170"/>
      <c r="J46" s="170"/>
      <c r="K46" s="170">
        <f>'実質公債費比率（分子）の構造'!N$48</f>
        <v>164</v>
      </c>
      <c r="L46" s="170"/>
      <c r="M46" s="170"/>
      <c r="N46" s="170">
        <f>'実質公債費比率（分子）の構造'!O$48</f>
        <v>154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1684</v>
      </c>
      <c r="C49" s="170"/>
      <c r="D49" s="170"/>
      <c r="E49" s="170">
        <f>'実質公債費比率（分子）の構造'!L$45</f>
        <v>1760</v>
      </c>
      <c r="F49" s="170"/>
      <c r="G49" s="170"/>
      <c r="H49" s="170">
        <f>'実質公債費比率（分子）の構造'!M$45</f>
        <v>1674</v>
      </c>
      <c r="I49" s="170"/>
      <c r="J49" s="170"/>
      <c r="K49" s="170">
        <f>'実質公債費比率（分子）の構造'!N$45</f>
        <v>1518</v>
      </c>
      <c r="L49" s="170"/>
      <c r="M49" s="170"/>
      <c r="N49" s="170">
        <f>'実質公債費比率（分子）の構造'!O$45</f>
        <v>1469</v>
      </c>
      <c r="O49" s="170"/>
      <c r="P49" s="170"/>
    </row>
    <row r="50" spans="1:16" x14ac:dyDescent="0.2">
      <c r="A50" s="170" t="s">
        <v>67</v>
      </c>
      <c r="B50" s="170" t="e">
        <f>NA()</f>
        <v>#N/A</v>
      </c>
      <c r="C50" s="170">
        <f>IF(ISNUMBER('実質公債費比率（分子）の構造'!K$53),'実質公債費比率（分子）の構造'!K$53,NA())</f>
        <v>397</v>
      </c>
      <c r="D50" s="170" t="e">
        <f>NA()</f>
        <v>#N/A</v>
      </c>
      <c r="E50" s="170" t="e">
        <f>NA()</f>
        <v>#N/A</v>
      </c>
      <c r="F50" s="170">
        <f>IF(ISNUMBER('実質公債費比率（分子）の構造'!L$53),'実質公債費比率（分子）の構造'!L$53,NA())</f>
        <v>490</v>
      </c>
      <c r="G50" s="170" t="e">
        <f>NA()</f>
        <v>#N/A</v>
      </c>
      <c r="H50" s="170" t="e">
        <f>NA()</f>
        <v>#N/A</v>
      </c>
      <c r="I50" s="170">
        <f>IF(ISNUMBER('実質公債費比率（分子）の構造'!M$53),'実質公債費比率（分子）の構造'!M$53,NA())</f>
        <v>463</v>
      </c>
      <c r="J50" s="170" t="e">
        <f>NA()</f>
        <v>#N/A</v>
      </c>
      <c r="K50" s="170" t="e">
        <f>NA()</f>
        <v>#N/A</v>
      </c>
      <c r="L50" s="170">
        <f>IF(ISNUMBER('実質公債費比率（分子）の構造'!N$53),'実質公債費比率（分子）の構造'!N$53,NA())</f>
        <v>434</v>
      </c>
      <c r="M50" s="170" t="e">
        <f>NA()</f>
        <v>#N/A</v>
      </c>
      <c r="N50" s="170" t="e">
        <f>NA()</f>
        <v>#N/A</v>
      </c>
      <c r="O50" s="170">
        <f>IF(ISNUMBER('実質公債費比率（分子）の構造'!O$53),'実質公債費比率（分子）の構造'!O$53,NA())</f>
        <v>437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11923</v>
      </c>
      <c r="E56" s="169"/>
      <c r="F56" s="169"/>
      <c r="G56" s="169">
        <f>'将来負担比率（分子）の構造'!J$52</f>
        <v>11624</v>
      </c>
      <c r="H56" s="169"/>
      <c r="I56" s="169"/>
      <c r="J56" s="169">
        <f>'将来負担比率（分子）の構造'!K$52</f>
        <v>11380</v>
      </c>
      <c r="K56" s="169"/>
      <c r="L56" s="169"/>
      <c r="M56" s="169">
        <f>'将来負担比率（分子）の構造'!L$52</f>
        <v>11288</v>
      </c>
      <c r="N56" s="169"/>
      <c r="O56" s="169"/>
      <c r="P56" s="169">
        <f>'将来負担比率（分子）の構造'!M$52</f>
        <v>10659</v>
      </c>
    </row>
    <row r="57" spans="1:16" x14ac:dyDescent="0.2">
      <c r="A57" s="169" t="s">
        <v>42</v>
      </c>
      <c r="B57" s="169"/>
      <c r="C57" s="169"/>
      <c r="D57" s="169">
        <f>'将来負担比率（分子）の構造'!I$51</f>
        <v>61</v>
      </c>
      <c r="E57" s="169"/>
      <c r="F57" s="169"/>
      <c r="G57" s="169">
        <f>'将来負担比率（分子）の構造'!J$51</f>
        <v>22</v>
      </c>
      <c r="H57" s="169"/>
      <c r="I57" s="169"/>
      <c r="J57" s="169">
        <f>'将来負担比率（分子）の構造'!K$51</f>
        <v>7</v>
      </c>
      <c r="K57" s="169"/>
      <c r="L57" s="169"/>
      <c r="M57" s="169">
        <f>'将来負担比率（分子）の構造'!L$51</f>
        <v>6</v>
      </c>
      <c r="N57" s="169"/>
      <c r="O57" s="169"/>
      <c r="P57" s="169">
        <f>'将来負担比率（分子）の構造'!M$51</f>
        <v>5</v>
      </c>
    </row>
    <row r="58" spans="1:16" x14ac:dyDescent="0.2">
      <c r="A58" s="169" t="s">
        <v>41</v>
      </c>
      <c r="B58" s="169"/>
      <c r="C58" s="169"/>
      <c r="D58" s="169">
        <f>'将来負担比率（分子）の構造'!I$50</f>
        <v>8012</v>
      </c>
      <c r="E58" s="169"/>
      <c r="F58" s="169"/>
      <c r="G58" s="169">
        <f>'将来負担比率（分子）の構造'!J$50</f>
        <v>8059</v>
      </c>
      <c r="H58" s="169"/>
      <c r="I58" s="169"/>
      <c r="J58" s="169">
        <f>'将来負担比率（分子）の構造'!K$50</f>
        <v>8163</v>
      </c>
      <c r="K58" s="169"/>
      <c r="L58" s="169"/>
      <c r="M58" s="169">
        <f>'将来負担比率（分子）の構造'!L$50</f>
        <v>8539</v>
      </c>
      <c r="N58" s="169"/>
      <c r="O58" s="169"/>
      <c r="P58" s="169">
        <f>'将来負担比率（分子）の構造'!M$50</f>
        <v>10140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1083</v>
      </c>
      <c r="C62" s="169"/>
      <c r="D62" s="169"/>
      <c r="E62" s="169">
        <f>'将来負担比率（分子）の構造'!J$45</f>
        <v>979</v>
      </c>
      <c r="F62" s="169"/>
      <c r="G62" s="169"/>
      <c r="H62" s="169">
        <f>'将来負担比率（分子）の構造'!K$45</f>
        <v>852</v>
      </c>
      <c r="I62" s="169"/>
      <c r="J62" s="169"/>
      <c r="K62" s="169">
        <f>'将来負担比率（分子）の構造'!L$45</f>
        <v>878</v>
      </c>
      <c r="L62" s="169"/>
      <c r="M62" s="169"/>
      <c r="N62" s="169">
        <f>'将来負担比率（分子）の構造'!M$45</f>
        <v>775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1287</v>
      </c>
      <c r="C64" s="169"/>
      <c r="D64" s="169"/>
      <c r="E64" s="169">
        <f>'将来負担比率（分子）の構造'!J$43</f>
        <v>1299</v>
      </c>
      <c r="F64" s="169"/>
      <c r="G64" s="169"/>
      <c r="H64" s="169">
        <f>'将来負担比率（分子）の構造'!K$43</f>
        <v>1230</v>
      </c>
      <c r="I64" s="169"/>
      <c r="J64" s="169"/>
      <c r="K64" s="169">
        <f>'将来負担比率（分子）の構造'!L$43</f>
        <v>1052</v>
      </c>
      <c r="L64" s="169"/>
      <c r="M64" s="169"/>
      <c r="N64" s="169">
        <f>'将来負担比率（分子）の構造'!M$43</f>
        <v>955</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14316</v>
      </c>
      <c r="C66" s="169"/>
      <c r="D66" s="169"/>
      <c r="E66" s="169">
        <f>'将来負担比率（分子）の構造'!J$41</f>
        <v>13858</v>
      </c>
      <c r="F66" s="169"/>
      <c r="G66" s="169"/>
      <c r="H66" s="169">
        <f>'将来負担比率（分子）の構造'!K$41</f>
        <v>13653</v>
      </c>
      <c r="I66" s="169"/>
      <c r="J66" s="169"/>
      <c r="K66" s="169">
        <f>'将来負担比率（分子）の構造'!L$41</f>
        <v>13508</v>
      </c>
      <c r="L66" s="169"/>
      <c r="M66" s="169"/>
      <c r="N66" s="169">
        <f>'将来負担比率（分子）の構造'!M$41</f>
        <v>13153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3708</v>
      </c>
      <c r="C72" s="173">
        <f>基金残高に係る経年分析!G55</f>
        <v>3711</v>
      </c>
      <c r="D72" s="173">
        <f>基金残高に係る経年分析!H55</f>
        <v>3713</v>
      </c>
    </row>
    <row r="73" spans="1:16" x14ac:dyDescent="0.2">
      <c r="A73" s="172" t="s">
        <v>74</v>
      </c>
      <c r="B73" s="173">
        <f>基金残高に係る経年分析!F56</f>
        <v>2418</v>
      </c>
      <c r="C73" s="173">
        <f>基金残高に係る経年分析!G56</f>
        <v>2419</v>
      </c>
      <c r="D73" s="173">
        <f>基金残高に係る経年分析!H56</f>
        <v>2421</v>
      </c>
    </row>
    <row r="74" spans="1:16" x14ac:dyDescent="0.2">
      <c r="A74" s="172" t="s">
        <v>75</v>
      </c>
      <c r="B74" s="173">
        <f>基金残高に係る経年分析!F57</f>
        <v>3837</v>
      </c>
      <c r="C74" s="173">
        <f>基金残高に係る経年分析!G57</f>
        <v>4493</v>
      </c>
      <c r="D74" s="173">
        <f>基金残高に係る経年分析!H57</f>
        <v>3922</v>
      </c>
    </row>
  </sheetData>
  <sheetProtection algorithmName="SHA-512" hashValue="gYw8IAVu4ipWHUu2oxAUpxocnZiTy+DgjBTD0yqTCLnp9hc/mccUjyK3LReudvRaILap3Oo0JDJHdD7oe/Lw9w==" saltValue="/tNKw2/pWt475XHL/65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2025-03-19T01:19:56Z</cp:lastPrinted>
  <dcterms:created xsi:type="dcterms:W3CDTF">2025-02-19T04:26:25Z</dcterms:created>
  <dcterms:modified xsi:type="dcterms:W3CDTF">2025-03-21T01:38:17Z</dcterms:modified>
  <cp:category/>
</cp:coreProperties>
</file>