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82F03B42-60A3-4E29-97C3-ED696F29CDC8}" xr6:coauthVersionLast="47" xr6:coauthVersionMax="47" xr10:uidLastSave="{00000000-0000-0000-0000-000000000000}"/>
  <bookViews>
    <workbookView xWindow="-27610" yWindow="460" windowWidth="2574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l="1"/>
  <c r="U35" i="10" s="1"/>
  <c r="U36" i="10" s="1"/>
  <c r="BW34" i="10" s="1"/>
  <c r="BW35" i="10" s="1"/>
  <c r="BW36" i="10" s="1"/>
  <c r="BW37" i="10" s="1"/>
  <c r="BW38" i="10" s="1"/>
  <c r="BW39" i="10" s="1"/>
  <c r="BW40"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<sst xmlns="http://schemas.openxmlformats.org/spreadsheetml/2006/main" count="1141" uniqueCount="556">
  <si>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</si>
  <si>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</si>
  <si>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</si>
  <si>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</si>
  <si>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</si>
  <si>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</si>
  <si>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</si>
  <si>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</si>
  <si>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</si>
  <si>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</si>
  <si>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</si>
  <si>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</si>
  <si>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</si>
  <si>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</si>
  <si>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</si>
  <si>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</si>
  <si>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</si>
  <si>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</si>
  <si>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</si>
  <si>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</si>
  <si>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</si>
  <si>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</si>
  <si>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</si>
  <si>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</si>
  <si>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</si>
  <si>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</si>
  <si>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</si>
  <si>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</si>
  <si>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</si>
  <si>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</si>
  <si>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</si>
  <si>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</si>
  <si>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</si>
  <si>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</si>
  <si>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</si>
  <si>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</si>
  <si>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</si>
  <si>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</si>
  <si>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</si>
  <si>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</si>
  <si>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</si>
  <si>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</si>
  <si>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</si>
  <si>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</si>
  <si>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</si>
  <si>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</si>
  <si>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</si>
  <si>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</si>
  <si>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</si>
  <si>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</si>
  <si>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</si>
  <si>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</si>
  <si>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</si>
  <si>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</si>
  <si>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</si>
  <si>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</si>
  <si>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</si>
  <si>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</si>
  <si>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</si>
  <si>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</si>
  <si>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</si>
  <si>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</si>
  <si>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</si>
  <si>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</si>
  <si>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</si>
  <si>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</si>
  <si>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</si>
  <si>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</si>
  <si>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</si>
  <si>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</si>
  <si>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</si>
  <si>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</si>
  <si>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</si>
  <si>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</si>
  <si>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</si>
  <si>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</si>
  <si>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</si>
  <si>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</si>
  <si>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</si>
  <si>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</si>
  <si>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</si>
  <si>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</si>
  <si>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</si>
  <si>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</si>
  <si>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</si>
  <si>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</si>
  <si>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</si>
  <si>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</si>
  <si>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</si>
  <si>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</si>
  <si>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</si>
  <si>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</si>
  <si>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</si>
  <si>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</si>
  <si>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神山町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</si>
  <si>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</si>
  <si>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</si>
  <si>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</si>
  <si>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</si>
  <si>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</si>
  <si>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</si>
  <si>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</si>
  <si>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</si>
  <si>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</si>
  <si>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</si>
  <si>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</si>
  <si>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</si>
  <si>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</si>
  <si>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</si>
  <si>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</si>
  <si>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</si>
  <si>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</si>
  <si>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</si>
  <si>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</si>
  <si>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</si>
  <si>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</si>
  <si>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</si>
  <si>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</si>
  <si>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</si>
  <si>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</si>
  <si>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</si>
  <si>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</si>
  <si>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</si>
  <si>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</si>
  <si>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</si>
  <si>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</si>
  <si>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</si>
  <si>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</si>
  <si>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</si>
  <si>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</si>
  <si>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</si>
  <si>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</si>
  <si>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</si>
  <si>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</si>
  <si>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</si>
  <si>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</si>
  <si>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</si>
  <si>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</si>
  <si>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</si>
  <si>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</si>
  <si>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</si>
  <si>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</si>
  <si>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</si>
  <si>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</si>
  <si>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</si>
  <si>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</si>
  <si>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</si>
  <si>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</si>
  <si>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</si>
  <si>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</si>
  <si>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</si>
  <si>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</si>
  <si>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</si>
  <si>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</si>
  <si>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</si>
  <si>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</si>
  <si>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</si>
  <si>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</si>
  <si>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</si>
  <si>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</si>
  <si>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</si>
  <si>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</si>
  <si>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</si>
  <si>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</si>
  <si>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</si>
  <si>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</si>
  <si>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</si>
  <si>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</si>
  <si>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</si>
  <si>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</si>
  <si>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</si>
  <si>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</si>
  <si>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</si>
  <si>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</si>
  <si>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</si>
  <si>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</si>
  <si>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</si>
  <si>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</si>
  <si>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</si>
  <si>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</si>
  <si>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</si>
  <si>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</si>
  <si>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</si>
  <si>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</si>
  <si>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</si>
  <si>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</si>
  <si>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</si>
  <si>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</si>
  <si>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</si>
  <si>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</si>
  <si>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</si>
  <si>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</si>
  <si>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</si>
  <si>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</si>
  <si>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</si>
  <si>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</si>
  <si>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</si>
  <si>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</si>
  <si>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</si>
  <si>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</si>
  <si>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</si>
  <si>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</si>
  <si>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</si>
  <si>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徳島県神山町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</si>
  <si>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</si>
  <si>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</si>
  <si>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</si>
  <si>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</si>
  <si>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</si>
  <si>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</si>
  <si>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</si>
  <si>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</si>
  <si>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</si>
  <si>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</si>
  <si>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</si>
  <si>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</si>
  <si>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</si>
  <si>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</si>
  <si>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</si>
  <si>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</si>
  <si>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</si>
  <si>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</si>
  <si>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</si>
  <si>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</si>
  <si>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</si>
  <si>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</si>
  <si>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</si>
  <si>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</si>
  <si>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</si>
  <si>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</si>
  <si>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</si>
  <si>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</si>
  <si>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</si>
  <si>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</si>
  <si>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</si>
  <si>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</si>
  <si>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</si>
  <si>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</si>
  <si>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</si>
  <si>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</si>
  <si>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</si>
  <si>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</si>
  <si>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</si>
  <si>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</si>
  <si>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</si>
  <si>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</si>
  <si>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</si>
  <si>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</si>
  <si>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</si>
  <si>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</si>
  <si>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</si>
  <si>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</si>
  <si>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</si>
  <si>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</si>
  <si>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</si>
  <si>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</si>
  <si>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</si>
  <si>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</si>
  <si>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</si>
  <si>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</si>
  <si>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</si>
  <si>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</si>
  <si>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</si>
  <si>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</si>
  <si>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</si>
  <si>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</si>
  <si>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</si>
  <si>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</si>
  <si>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</si>
  <si>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</si>
  <si>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</si>
  <si>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</si>
  <si>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</si>
  <si>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</si>
  <si>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</si>
  <si>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</si>
  <si>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</si>
  <si>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</si>
  <si>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</si>
  <si>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</si>
  <si>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</si>
  <si>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</si>
  <si>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</si>
  <si>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</si>
  <si>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</si>
  <si>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</si>
  <si>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</si>
  <si>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</si>
  <si>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</si>
  <si>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</si>
  <si>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</si>
  <si>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</si>
  <si>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</si>
  <si>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</si>
  <si>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</si>
  <si>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</si>
  <si>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</si>
  <si>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</si>
  <si>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</si>
  <si>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</si>
  <si>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</si>
  <si>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</si>
  <si>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</si>
  <si>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</si>
  <si>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</si>
  <si>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</si>
  <si>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</si>
  <si>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</si>
  <si>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</si>
  <si>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</si>
  <si>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</si>
  <si>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</si>
  <si>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</si>
  <si>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</si>
  <si>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</si>
  <si>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</si>
  <si>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</si>
  <si>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</si>
  <si>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</si>
  <si>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</si>
  <si>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</si>
  <si>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</si>
  <si>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</si>
  <si>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</si>
  <si>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</si>
  <si>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</si>
  <si>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</si>
  <si>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</si>
  <si>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</si>
  <si>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</si>
  <si>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</si>
  <si>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</si>
  <si>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</si>
  <si>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</si>
  <si>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</si>
  <si>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</si>
  <si>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</si>
  <si>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</si>
  <si>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</si>
  <si>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</si>
  <si>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</si>
  <si>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</si>
  <si>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</si>
  <si>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</si>
  <si>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</si>
  <si>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</si>
  <si>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</si>
  <si>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</si>
  <si>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</si>
  <si>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</si>
  <si>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</si>
  <si>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</si>
  <si>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</si>
  <si>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</si>
  <si>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徳島県神山町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</si>
  <si>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</si>
  <si>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</si>
  <si>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</si>
  <si>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</si>
  <si>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</si>
  <si>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</si>
  <si>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</si>
  <si>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</si>
  <si>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</si>
  <si>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</si>
  <si>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</si>
  <si>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</si>
  <si>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</si>
  <si>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</si>
  <si>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</si>
  <si>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</si>
  <si>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</si>
  <si>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</si>
  <si>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</si>
  <si>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</si>
  <si>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</si>
  <si>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</si>
  <si>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</si>
  <si>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</si>
  <si>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</si>
  <si>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</si>
  <si>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</si>
  <si>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</si>
  <si>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</si>
  <si>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</si>
  <si>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</si>
  <si>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</si>
  <si>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</si>
  <si>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</si>
  <si>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</si>
  <si>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</si>
  <si>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</si>
  <si>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</si>
  <si>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</si>
  <si>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</si>
  <si>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</si>
  <si>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</si>
  <si>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</si>
  <si>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</si>
  <si>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</si>
  <si>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</si>
  <si>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</si>
  <si>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</si>
  <si>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</si>
  <si>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</si>
  <si>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</si>
  <si>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</si>
  <si>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</si>
  <si>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</si>
  <si>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</si>
  <si>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</si>
  <si>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</si>
  <si>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</si>
  <si>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</si>
  <si>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</si>
  <si>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</si>
  <si>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</si>
  <si>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</si>
  <si>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</si>
  <si>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</si>
  <si>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</si>
  <si>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</si>
  <si>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</si>
  <si>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</si>
  <si>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</si>
  <si>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</si>
  <si>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</si>
  <si>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</si>
  <si>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</si>
  <si>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</si>
  <si>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</si>
  <si>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</si>
  <si>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</si>
  <si>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</si>
  <si>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</si>
  <si>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</si>
  <si>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</si>
  <si>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</si>
  <si>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</si>
  <si>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</si>
  <si>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</si>
  <si>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</si>
  <si>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</si>
  <si>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</si>
  <si>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</si>
  <si>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</si>
  <si>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</si>
  <si>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</si>
  <si>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</si>
  <si>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</si>
  <si>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</si>
  <si>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</si>
  <si>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</si>
  <si>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</si>
  <si>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</si>
  <si>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</si>
  <si>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</si>
  <si>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</si>
  <si>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</si>
  <si>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</si>
  <si>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</si>
  <si>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</si>
  <si>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</si>
  <si>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</si>
  <si>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</si>
  <si>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</si>
  <si>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</si>
  <si>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</si>
  <si>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</si>
  <si>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</si>
  <si>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</si>
  <si>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</si>
  <si>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</si>
  <si>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</si>
  <si>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</si>
  <si>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</si>
  <si>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</si>
  <si>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</si>
  <si>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</si>
  <si>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</si>
  <si>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</si>
  <si>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</si>
  <si>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</si>
  <si>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</si>
  <si>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</si>
  <si>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</si>
  <si>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</si>
  <si>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</si>
  <si>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</si>
  <si>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</si>
  <si>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</si>
  <si>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</si>
  <si>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</si>
  <si>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</si>
  <si>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</si>
  <si>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</si>
  <si>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</si>
  <si>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</si>
  <si>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</si>
  <si>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</si>
  <si>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</si>
  <si>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</si>
  <si>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</si>
  <si>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</si>
  <si>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</si>
  <si>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</si>
  <si>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</si>
  <si>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</si>
  <si>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</si>
  <si>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</si>
  <si>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</si>
  <si>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</si>
  <si>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</si>
  <si>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</si>
  <si>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</si>
  <si>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</si>
  <si>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</si>
  <si>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</si>
  <si>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</si>
  <si>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</si>
  <si>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</si>
  <si>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</si>
  <si>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</si>
  <si>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</si>
  <si>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</si>
  <si>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</si>
  <si>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</si>
  <si>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</si>
  <si>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24.23</t>
  </si>
  <si>
    <t>▲ 5.49</t>
  </si>
  <si>
    <t>▲ 1.05</t>
  </si>
  <si>
    <t>一般会計</t>
  </si>
  <si>
    <t>介護保険特別会計</t>
  </si>
  <si>
    <t>簡易水道事業特別会計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</si>
  <si>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</si>
  <si>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</si>
  <si>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</si>
  <si>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</si>
  <si>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</si>
  <si>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</si>
  <si>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</si>
  <si>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</si>
  <si>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</si>
  <si>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</si>
  <si>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</si>
  <si>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</si>
  <si>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阿北環境整備組合</t>
    <rPh sb="0" eb="2">
      <t>アホク</t>
    </rPh>
    <rPh sb="2" eb="4">
      <t>カンキョウ</t>
    </rPh>
    <rPh sb="4" eb="6">
      <t>セイビ</t>
    </rPh>
    <rPh sb="6" eb="8">
      <t>クミアイ</t>
    </rPh>
    <phoneticPr fontId="5"/>
  </si>
  <si>
    <t>名西消防組合</t>
    <rPh sb="0" eb="2">
      <t>ミョウザイ</t>
    </rPh>
    <rPh sb="2" eb="4">
      <t>ショウボウ</t>
    </rPh>
    <rPh sb="4" eb="6">
      <t>クミアイ</t>
    </rPh>
    <phoneticPr fontId="5"/>
  </si>
  <si>
    <t>徳島県後期高齢者広域連合(一般会計)</t>
    <rPh sb="0" eb="3">
      <t>トクシマケン</t>
    </rPh>
    <rPh sb="3" eb="5">
      <t>コウキ</t>
    </rPh>
    <rPh sb="5" eb="8">
      <t>コウレイシャ</t>
    </rPh>
    <rPh sb="8" eb="10">
      <t>コウイキ</t>
    </rPh>
    <rPh sb="10" eb="12">
      <t>レンゴウ</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</si>
  <si>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</si>
  <si>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まち・ひと・しごと創生推進事業基金</t>
  </si>
  <si>
    <t>ふるさと創生事業基金</t>
  </si>
  <si>
    <t>廃棄物処理施設整備事業基金</t>
  </si>
  <si>
    <t>地域振興基金</t>
    <rPh sb="0" eb="2">
      <t>チイキ</t>
    </rPh>
    <rPh sb="2" eb="4">
      <t>シンコウ</t>
    </rPh>
    <rPh sb="4" eb="6">
      <t>キキン</t>
    </rPh>
    <phoneticPr fontId="2"/>
  </si>
  <si>
    <t>神山町役場庁舎等増改築基金</t>
    <phoneticPr fontId="2"/>
  </si>
  <si>
    <t>（株）神山温泉</t>
    <rPh sb="0" eb="3">
      <t>カブ</t>
    </rPh>
    <rPh sb="3" eb="5">
      <t>カミヤマ</t>
    </rPh>
    <rPh sb="5" eb="7">
      <t>オンセン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</si>
</sst>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301035</c:v>
                </c:pt>
                <c:pt idx="2">
                  <c:v>277467</c:v>
                </c:pt>
                <c:pt idx="3">
                  <c:v>282256</c:v>
                </c:pt>
                <c:pt idx="4">
                  <c:v>295341</c:v>
                </c:pt>
              </c:numCache>
            </c:numRef>
          </c:val>
          <c:smooth val="0"/>
          <c:extLst>
            <c:ext xmlns:c16="http://schemas.microsoft.com/office/drawing/2014/chart" uri="{C3380CC4-5D6E-409C-BE32-E72D297353CC}">
              <c16:uniqueId val="{00000000-C3AB-4748-8F74-BF19BDAACE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187377</c:v>
                </c:pt>
                <c:pt idx="1">
                  <c:v>260458</c:v>
                </c:pt>
                <c:pt idx="2">
                  <c:v>324497</c:v>
                </c:pt>
                <c:pt idx="3">
                  <c:v>449267</c:v>
                </c:pt>
                <c:pt idx="4">
                  <c:v>350190</c:v>
                </c:pt>
              </c:numCache>
            </c:numRef>
          </c:val>
          <c:smooth val="0"/>
          <c:extLst>
            <c:ext xmlns:c16="http://schemas.microsoft.com/office/drawing/2014/chart" uri="{C3380CC4-5D6E-409C-BE32-E72D297353CC}">
              <c16:uniqueId val="{00000001-C3AB-4748-8F74-BF19BDAACE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5.27</c:v>
                </c:pt>
                <c:pt idx="1">
                  <c:v>5.86</c:v>
                </c:pt>
                <c:pt idx="2">
                  <c:v>8.09</c:v>
                </c:pt>
                <c:pt idx="3">
                  <c:v>6.82</c:v>
                </c:pt>
                <c:pt idx="4">
                  <c:v>6.78</c:v>
                </c:pt>
              </c:numCache>
            </c:numRef>
          </c:val>
          <c:extLst>
            <c:ext xmlns:c16="http://schemas.microsoft.com/office/drawing/2014/chart" uri="{C3380CC4-5D6E-409C-BE32-E72D297353CC}">
              <c16:uniqueId val="{00000000-AED0-4FB1-97CA-7971064E00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115.99</c:v>
                </c:pt>
                <c:pt idx="1">
                  <c:v>101.51</c:v>
                </c:pt>
                <c:pt idx="2">
                  <c:v>92.59</c:v>
                </c:pt>
                <c:pt idx="3">
                  <c:v>93.73</c:v>
                </c:pt>
                <c:pt idx="4">
                  <c:v>92.83</c:v>
                </c:pt>
              </c:numCache>
            </c:numRef>
          </c:val>
          <c:extLst>
            <c:ext xmlns:c16="http://schemas.microsoft.com/office/drawing/2014/chart" uri="{C3380CC4-5D6E-409C-BE32-E72D297353CC}">
              <c16:uniqueId val="{00000001-AED0-4FB1-97CA-7971064E00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-24.23</c:v>
                </c:pt>
                <c:pt idx="1">
                  <c:v>-5.49</c:v>
                </c:pt>
                <c:pt idx="2">
                  <c:v>2.91</c:v>
                </c:pt>
                <c:pt idx="3">
                  <c:v>-1.05</c:v>
                </c:pt>
                <c:pt idx="4">
                  <c:v>0.4</c:v>
                </c:pt>
              </c:numCache>
            </c:numRef>
          </c:val>
          <c:smooth val="0"/>
          <c:extLst>
            <c:ext xmlns:c16="http://schemas.microsoft.com/office/drawing/2014/chart" uri="{C3380CC4-5D6E-409C-BE32-E72D297353CC}">
              <c16:uniqueId val="{00000002-AED0-4FB1-97CA-7971064E00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84-4E18-8898-5D58D235E6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84-4E18-8898-5D58D235E6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84-4E18-8898-5D58D235E62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84-4E18-8898-5D58D235E62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384-4E18-8898-5D58D235E62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0.03</c:v>
                </c:pt>
                <c:pt idx="6">
                  <c:v>#N/A</c:v>
                </c:pt>
                <c:pt idx="7">
                  <c:v>0.01</c:v>
                </c:pt>
                <c:pt idx="8">
                  <c:v>#N/A</c:v>
                </c:pt>
                <c:pt idx="9">
                  <c:v>0</c:v>
                </c:pt>
              </c:numCache>
            </c:numRef>
          </c:val>
          <c:extLst>
            <c:ext xmlns:c16="http://schemas.microsoft.com/office/drawing/2014/chart" uri="{C3380CC4-5D6E-409C-BE32-E72D297353CC}">
              <c16:uniqueId val="{00000005-3384-4E18-8898-5D58D235E62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0.76</c:v>
                </c:pt>
                <c:pt idx="2">
                  <c:v>#N/A</c:v>
                </c:pt>
                <c:pt idx="3">
                  <c:v>0.19</c:v>
                </c:pt>
                <c:pt idx="4">
                  <c:v>#N/A</c:v>
                </c:pt>
                <c:pt idx="5">
                  <c:v>0.35</c:v>
                </c:pt>
                <c:pt idx="6">
                  <c:v>#N/A</c:v>
                </c:pt>
                <c:pt idx="7">
                  <c:v>0.06</c:v>
                </c:pt>
                <c:pt idx="8">
                  <c:v>#N/A</c:v>
                </c:pt>
                <c:pt idx="9">
                  <c:v>0.22</c:v>
                </c:pt>
              </c:numCache>
            </c:numRef>
          </c:val>
          <c:extLst>
            <c:ext xmlns:c16="http://schemas.microsoft.com/office/drawing/2014/chart" uri="{C3380CC4-5D6E-409C-BE32-E72D297353CC}">
              <c16:uniqueId val="{00000006-3384-4E18-8898-5D58D235E629}"/>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0.14000000000000001</c:v>
                </c:pt>
                <c:pt idx="2">
                  <c:v>#N/A</c:v>
                </c:pt>
                <c:pt idx="3">
                  <c:v>0.24</c:v>
                </c:pt>
                <c:pt idx="4">
                  <c:v>#N/A</c:v>
                </c:pt>
                <c:pt idx="5">
                  <c:v>0.19</c:v>
                </c:pt>
                <c:pt idx="6">
                  <c:v>#N/A</c:v>
                </c:pt>
                <c:pt idx="7">
                  <c:v>0.23</c:v>
                </c:pt>
                <c:pt idx="8">
                  <c:v>#N/A</c:v>
                </c:pt>
                <c:pt idx="9">
                  <c:v>1.24</c:v>
                </c:pt>
              </c:numCache>
            </c:numRef>
          </c:val>
          <c:extLst>
            <c:ext xmlns:c16="http://schemas.microsoft.com/office/drawing/2014/chart" uri="{C3380CC4-5D6E-409C-BE32-E72D297353CC}">
              <c16:uniqueId val="{00000007-3384-4E18-8898-5D58D235E62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0.55000000000000004</c:v>
                </c:pt>
                <c:pt idx="2">
                  <c:v>#N/A</c:v>
                </c:pt>
                <c:pt idx="3">
                  <c:v>0.72</c:v>
                </c:pt>
                <c:pt idx="4">
                  <c:v>#N/A</c:v>
                </c:pt>
                <c:pt idx="5">
                  <c:v>1.67</c:v>
                </c:pt>
                <c:pt idx="6">
                  <c:v>#N/A</c:v>
                </c:pt>
                <c:pt idx="7">
                  <c:v>1.65</c:v>
                </c:pt>
                <c:pt idx="8">
                  <c:v>#N/A</c:v>
                </c:pt>
                <c:pt idx="9">
                  <c:v>1.41</c:v>
                </c:pt>
              </c:numCache>
            </c:numRef>
          </c:val>
          <c:extLst>
            <c:ext xmlns:c16="http://schemas.microsoft.com/office/drawing/2014/chart" uri="{C3380CC4-5D6E-409C-BE32-E72D297353CC}">
              <c16:uniqueId val="{00000008-3384-4E18-8898-5D58D235E62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5.27</c:v>
                </c:pt>
                <c:pt idx="2">
                  <c:v>#N/A</c:v>
                </c:pt>
                <c:pt idx="3">
                  <c:v>5.86</c:v>
                </c:pt>
                <c:pt idx="4">
                  <c:v>#N/A</c:v>
                </c:pt>
                <c:pt idx="5">
                  <c:v>8.09</c:v>
                </c:pt>
                <c:pt idx="6">
                  <c:v>#N/A</c:v>
                </c:pt>
                <c:pt idx="7">
                  <c:v>6.82</c:v>
                </c:pt>
                <c:pt idx="8">
                  <c:v>#N/A</c:v>
                </c:pt>
                <c:pt idx="9">
                  <c:v>6.77</c:v>
                </c:pt>
              </c:numCache>
            </c:numRef>
          </c:val>
          <c:extLst>
            <c:ext xmlns:c16="http://schemas.microsoft.com/office/drawing/2014/chart" uri="{C3380CC4-5D6E-409C-BE32-E72D297353CC}">
              <c16:uniqueId val="{00000009-3384-4E18-8898-5D58D235E6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323</c:v>
                </c:pt>
                <c:pt idx="5">
                  <c:v>356</c:v>
                </c:pt>
                <c:pt idx="8">
                  <c:v>377</c:v>
                </c:pt>
                <c:pt idx="11">
                  <c:v>415</c:v>
                </c:pt>
                <c:pt idx="14">
                  <c:v>434</c:v>
                </c:pt>
              </c:numCache>
            </c:numRef>
          </c:val>
          <c:extLst>
            <c:ext xmlns:c16="http://schemas.microsoft.com/office/drawing/2014/chart" uri="{C3380CC4-5D6E-409C-BE32-E72D297353CC}">
              <c16:uniqueId val="{00000000-AD67-4CB0-9568-C22E576E44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67-4CB0-9568-C22E576E44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D67-4CB0-9568-C22E576E44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1</c:v>
                </c:pt>
                <c:pt idx="6">
                  <c:v>1</c:v>
                </c:pt>
                <c:pt idx="9">
                  <c:v>4</c:v>
                </c:pt>
                <c:pt idx="12">
                  <c:v>4</c:v>
                </c:pt>
              </c:numCache>
            </c:numRef>
          </c:val>
          <c:extLst>
            <c:ext xmlns:c16="http://schemas.microsoft.com/office/drawing/2014/chart" uri="{C3380CC4-5D6E-409C-BE32-E72D297353CC}">
              <c16:uniqueId val="{00000003-AD67-4CB0-9568-C22E576E44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c:v>
                </c:pt>
                <c:pt idx="3">
                  <c:v>41</c:v>
                </c:pt>
                <c:pt idx="6">
                  <c:v>43</c:v>
                </c:pt>
                <c:pt idx="9">
                  <c:v>57</c:v>
                </c:pt>
                <c:pt idx="12">
                  <c:v>70</c:v>
                </c:pt>
              </c:numCache>
            </c:numRef>
          </c:val>
          <c:extLst>
            <c:ext xmlns:c16="http://schemas.microsoft.com/office/drawing/2014/chart" uri="{C3380CC4-5D6E-409C-BE32-E72D297353CC}">
              <c16:uniqueId val="{00000004-AD67-4CB0-9568-C22E576E44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67-4CB0-9568-C22E576E44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67-4CB0-9568-C22E576E44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356</c:v>
                </c:pt>
                <c:pt idx="3">
                  <c:v>388</c:v>
                </c:pt>
                <c:pt idx="6">
                  <c:v>400</c:v>
                </c:pt>
                <c:pt idx="9">
                  <c:v>430</c:v>
                </c:pt>
                <c:pt idx="12">
                  <c:v>455</c:v>
                </c:pt>
              </c:numCache>
            </c:numRef>
          </c:val>
          <c:extLst>
            <c:ext xmlns:c16="http://schemas.microsoft.com/office/drawing/2014/chart" uri="{C3380CC4-5D6E-409C-BE32-E72D297353CC}">
              <c16:uniqueId val="{00000007-AD67-4CB0-9568-C22E576E44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73</c:v>
                </c:pt>
                <c:pt idx="2">
                  <c:v>#N/A</c:v>
                </c:pt>
                <c:pt idx="3">
                  <c:v>#N/A</c:v>
                </c:pt>
                <c:pt idx="4">
                  <c:v>74</c:v>
                </c:pt>
                <c:pt idx="5">
                  <c:v>#N/A</c:v>
                </c:pt>
                <c:pt idx="6">
                  <c:v>#N/A</c:v>
                </c:pt>
                <c:pt idx="7">
                  <c:v>67</c:v>
                </c:pt>
                <c:pt idx="8">
                  <c:v>#N/A</c:v>
                </c:pt>
                <c:pt idx="9">
                  <c:v>#N/A</c:v>
                </c:pt>
                <c:pt idx="10">
                  <c:v>76</c:v>
                </c:pt>
                <c:pt idx="11">
                  <c:v>#N/A</c:v>
                </c:pt>
                <c:pt idx="12">
                  <c:v>#N/A</c:v>
                </c:pt>
                <c:pt idx="13">
                  <c:v>95</c:v>
                </c:pt>
                <c:pt idx="14">
                  <c:v>#N/A</c:v>
                </c:pt>
              </c:numCache>
            </c:numRef>
          </c:val>
          <c:smooth val="0"/>
          <c:extLst>
            <c:ext xmlns:c16="http://schemas.microsoft.com/office/drawing/2014/chart" uri="{C3380CC4-5D6E-409C-BE32-E72D297353CC}">
              <c16:uniqueId val="{00000008-AD67-4CB0-9568-C22E576E44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3780</c:v>
                </c:pt>
                <c:pt idx="5">
                  <c:v>3467</c:v>
                </c:pt>
                <c:pt idx="8">
                  <c:v>3341</c:v>
                </c:pt>
                <c:pt idx="11">
                  <c:v>3321</c:v>
                </c:pt>
                <c:pt idx="14">
                  <c:v>4293</c:v>
                </c:pt>
              </c:numCache>
            </c:numRef>
          </c:val>
          <c:extLst>
            <c:ext xmlns:c16="http://schemas.microsoft.com/office/drawing/2014/chart" uri="{C3380CC4-5D6E-409C-BE32-E72D297353CC}">
              <c16:uniqueId val="{00000000-8E9A-4B1B-BE0C-78615BCE43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E9A-4B1B-BE0C-78615BCE43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8969</c:v>
                </c:pt>
                <c:pt idx="5">
                  <c:v>8893</c:v>
                </c:pt>
                <c:pt idx="8">
                  <c:v>10691</c:v>
                </c:pt>
                <c:pt idx="11">
                  <c:v>11170</c:v>
                </c:pt>
                <c:pt idx="14">
                  <c:v>11252</c:v>
                </c:pt>
              </c:numCache>
            </c:numRef>
          </c:val>
          <c:extLst>
            <c:ext xmlns:c16="http://schemas.microsoft.com/office/drawing/2014/chart" uri="{C3380CC4-5D6E-409C-BE32-E72D297353CC}">
              <c16:uniqueId val="{00000002-8E9A-4B1B-BE0C-78615BCE43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9A-4B1B-BE0C-78615BCE43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9A-4B1B-BE0C-78615BCE43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9A-4B1B-BE0C-78615BCE43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613</c:v>
                </c:pt>
                <c:pt idx="3">
                  <c:v>579</c:v>
                </c:pt>
                <c:pt idx="6">
                  <c:v>547</c:v>
                </c:pt>
                <c:pt idx="9">
                  <c:v>523</c:v>
                </c:pt>
                <c:pt idx="12">
                  <c:v>582</c:v>
                </c:pt>
              </c:numCache>
            </c:numRef>
          </c:val>
          <c:extLst>
            <c:ext xmlns:c16="http://schemas.microsoft.com/office/drawing/2014/chart" uri="{C3380CC4-5D6E-409C-BE32-E72D297353CC}">
              <c16:uniqueId val="{00000006-8E9A-4B1B-BE0C-78615BCE43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c:v>
                </c:pt>
                <c:pt idx="3">
                  <c:v>42</c:v>
                </c:pt>
                <c:pt idx="6">
                  <c:v>45</c:v>
                </c:pt>
                <c:pt idx="9">
                  <c:v>40</c:v>
                </c:pt>
                <c:pt idx="12">
                  <c:v>37</c:v>
                </c:pt>
              </c:numCache>
            </c:numRef>
          </c:val>
          <c:extLst>
            <c:ext xmlns:c16="http://schemas.microsoft.com/office/drawing/2014/chart" uri="{C3380CC4-5D6E-409C-BE32-E72D297353CC}">
              <c16:uniqueId val="{00000007-8E9A-4B1B-BE0C-78615BCE43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490</c:v>
                </c:pt>
                <c:pt idx="3">
                  <c:v>476</c:v>
                </c:pt>
                <c:pt idx="6">
                  <c:v>562</c:v>
                </c:pt>
                <c:pt idx="9">
                  <c:v>732</c:v>
                </c:pt>
                <c:pt idx="12">
                  <c:v>59</c:v>
                </c:pt>
              </c:numCache>
            </c:numRef>
          </c:val>
          <c:extLst>
            <c:ext xmlns:c16="http://schemas.microsoft.com/office/drawing/2014/chart" uri="{C3380CC4-5D6E-409C-BE32-E72D297353CC}">
              <c16:uniqueId val="{00000008-8E9A-4B1B-BE0C-78615BCE43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9A-4B1B-BE0C-78615BCE43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3512</c:v>
                </c:pt>
                <c:pt idx="3">
                  <c:v>3881</c:v>
                </c:pt>
                <c:pt idx="6">
                  <c:v>4584</c:v>
                </c:pt>
                <c:pt idx="9">
                  <c:v>5078</c:v>
                </c:pt>
                <c:pt idx="12">
                  <c:v>5675</c:v>
                </c:pt>
              </c:numCache>
            </c:numRef>
          </c:val>
          <c:extLst>
            <c:ext xmlns:c16="http://schemas.microsoft.com/office/drawing/2014/chart" uri="{C3380CC4-5D6E-409C-BE32-E72D297353CC}">
              <c16:uniqueId val="{0000000A-8E9A-4B1B-BE0C-78615BCE43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9A-4B1B-BE0C-78615BCE43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3071</c:v>
                </c:pt>
                <c:pt idx="1">
                  <c:v>3081</c:v>
                </c:pt>
                <c:pt idx="2">
                  <c:v>3093</c:v>
                </c:pt>
              </c:numCache>
            </c:numRef>
          </c:val>
          <c:extLst>
            <c:ext xmlns:c16="http://schemas.microsoft.com/office/drawing/2014/chart" uri="{C3380CC4-5D6E-409C-BE32-E72D297353CC}">
              <c16:uniqueId val="{00000000-ACF4-428A-B23B-A43B607970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934</c:v>
                </c:pt>
                <c:pt idx="1">
                  <c:v>936</c:v>
                </c:pt>
                <c:pt idx="2">
                  <c:v>940</c:v>
                </c:pt>
              </c:numCache>
            </c:numRef>
          </c:val>
          <c:extLst>
            <c:ext xmlns:c16="http://schemas.microsoft.com/office/drawing/2014/chart" uri="{C3380CC4-5D6E-409C-BE32-E72D297353CC}">
              <c16:uniqueId val="{00000001-ACF4-428A-B23B-A43B607970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6291</c:v>
                </c:pt>
                <c:pt idx="1">
                  <c:v>6924</c:v>
                </c:pt>
                <c:pt idx="2">
                  <c:v>6979</c:v>
                </c:pt>
              </c:numCache>
            </c:numRef>
          </c:val>
          <c:extLst>
            <c:ext xmlns:c16="http://schemas.microsoft.com/office/drawing/2014/chart" uri="{C3380CC4-5D6E-409C-BE32-E72D297353CC}">
              <c16:uniqueId val="{00000002-ACF4-428A-B23B-A43B607970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
4,711
173.30
7,355,418
6,979,587
225,797
3,331,335
5,674,546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年度については、前年度と比較し０．０１</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となっている。人口の減少や全国平均を上回る高齢化率に加え、町内に中心となる産業がないこと等により、財政基盤が弱く、今後も行政改革、定員管理を徹底し、行政効率を図るとともに、活力あるまちづくりを展開しつつ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年度については、前年度と比較し</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ポイント増加となっている。今後も定員管理等を徹底し、人件費、公債費の抑制につとめ、経常経費の削減、比率上昇の抑制を図る。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123402</xdr:rowOff>
    </xdr:from>
    <xdr:to>
      <xdr:col>23</xdr:col>
      <xdr:colOff>133350</xdr:colOff>
      <xdr:row>62</xdr:row>
      <xdr:rowOff>112819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8185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67098</xdr:rowOff>
    </xdr:from>
    <xdr:to>
      <xdr:col>19</xdr:col>
      <xdr:colOff>133350</xdr:colOff>
      <xdr:row>61</xdr:row>
      <xdr:rowOff>123402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2554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67098</xdr:rowOff>
    </xdr:from>
    <xdr:to>
      <xdr:col>15</xdr:col>
      <xdr:colOff>82550</xdr:colOff>
      <xdr:row>62</xdr:row>
      <xdr:rowOff>4233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2554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169121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34133"/>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62019</xdr:rowOff>
    </xdr:from>
    <xdr:to>
      <xdr:col>23</xdr:col>
      <xdr:colOff>184150</xdr:colOff>
      <xdr:row>62</xdr:row>
      <xdr:rowOff>163619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78546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72602</xdr:rowOff>
    </xdr:from>
    <xdr:to>
      <xdr:col>19</xdr:col>
      <xdr:colOff>184150</xdr:colOff>
      <xdr:row>62</xdr:row>
      <xdr:rowOff>2752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9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16298</xdr:rowOff>
    </xdr:from>
    <xdr:to>
      <xdr:col>15</xdr:col>
      <xdr:colOff>133350</xdr:colOff>
      <xdr:row>61</xdr:row>
      <xdr:rowOff>117898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[403,579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１４</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８９３</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しており、類似団体の平均値よりもやや少なめとなっている。今後も人件費の軽減及び物件費のコスト削減を図る。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66379</xdr:rowOff>
    </xdr:from>
    <xdr:to>
      <xdr:col>23</xdr:col>
      <xdr:colOff>133350</xdr:colOff>
      <xdr:row>82</xdr:row>
      <xdr:rowOff>78358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25279"/>
          <a:ext cx="8382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33200</xdr:rowOff>
    </xdr:from>
    <xdr:to>
      <xdr:col>19</xdr:col>
      <xdr:colOff>133350</xdr:colOff>
      <xdr:row>82</xdr:row>
      <xdr:rowOff>78358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92100"/>
          <a:ext cx="889000" cy="4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20414</xdr:rowOff>
    </xdr:from>
    <xdr:to>
      <xdr:col>15</xdr:col>
      <xdr:colOff>82550</xdr:colOff>
      <xdr:row>82</xdr:row>
      <xdr:rowOff>33200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79314"/>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20414</xdr:rowOff>
    </xdr:from>
    <xdr:to>
      <xdr:col>11</xdr:col>
      <xdr:colOff>31750</xdr:colOff>
      <xdr:row>82</xdr:row>
      <xdr:rowOff>21923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7931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40876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15579</xdr:rowOff>
    </xdr:from>
    <xdr:to>
      <xdr:col>23</xdr:col>
      <xdr:colOff>184150</xdr:colOff>
      <xdr:row>82</xdr:row>
      <xdr:rowOff>117179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108306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27558</xdr:rowOff>
    </xdr:from>
    <xdr:to>
      <xdr:col>19</xdr:col>
      <xdr:colOff>184150</xdr:colOff>
      <xdr:row>82</xdr:row>
      <xdr:rowOff>129158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139335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5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153850</xdr:rowOff>
    </xdr:from>
    <xdr:to>
      <xdr:col>15</xdr:col>
      <xdr:colOff>133350</xdr:colOff>
      <xdr:row>82</xdr:row>
      <xdr:rowOff>84000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94177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141064</xdr:rowOff>
    </xdr:from>
    <xdr:to>
      <xdr:col>11</xdr:col>
      <xdr:colOff>82550</xdr:colOff>
      <xdr:row>82</xdr:row>
      <xdr:rowOff>71214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81391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9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142573</xdr:rowOff>
    </xdr:from>
    <xdr:to>
      <xdr:col>7</xdr:col>
      <xdr:colOff>31750</xdr:colOff>
      <xdr:row>82</xdr:row>
      <xdr:rowOff>72723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57500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1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年度については、前年度</a:t>
          </a:r>
          <a:r>
            <a:rPr lang="ja-JP" altLang="en-US" sz="1100">
              <a:solidFill>
                <a:schemeClr val="dk1"/>
              </a:solidFill>
              <a:effectLst/>
              <a:latin typeface="+mn-lt"/>
              <a:ea typeface="+mn-ea"/>
              <a:cs typeface="+mn-cs"/>
            </a:rPr>
            <a:t>と比較し同ポイント</a:t>
          </a:r>
          <a:r>
            <a:rPr lang="ja-JP" altLang="ja-JP" sz="1100">
              <a:solidFill>
                <a:schemeClr val="dk1"/>
              </a:solidFill>
              <a:effectLst/>
              <a:latin typeface="+mn-lt"/>
              <a:ea typeface="+mn-ea"/>
              <a:cs typeface="+mn-cs"/>
            </a:rPr>
            <a:t>となっている。類似団体の平均値より１．</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ポイント高い数値となっている。今後も神山町定員管理計画等の確実な実施により職員数及び給与水準の適正化をより一層図る。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99061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910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74930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367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87</xdr:row>
      <xdr:rowOff>38736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367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81615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159386</xdr:rowOff>
    </xdr:from>
    <xdr:to>
      <xdr:col>64</xdr:col>
      <xdr:colOff>152400</xdr:colOff>
      <xdr:row>87</xdr:row>
      <xdr:rowOff>89536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99713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7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している。類似団体の平均値とは</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２０</a:t>
          </a:r>
          <a:r>
            <a:rPr lang="ja-JP" altLang="ja-JP" sz="1100">
              <a:solidFill>
                <a:schemeClr val="dk1"/>
              </a:solidFill>
              <a:effectLst/>
              <a:latin typeface="+mn-lt"/>
              <a:ea typeface="+mn-ea"/>
              <a:cs typeface="+mn-cs"/>
            </a:rPr>
            <a:t>ポイント低い数値となっている。地理的な要素もあるが、適正化計画に沿って、定員管理等を実施し、職員の適正化を図る。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2000</xdr:rowOff>
    </xdr:from>
    <xdr:to>
      <xdr:col>81</xdr:col>
      <xdr:colOff>44450</xdr:colOff>
      <xdr:row>59</xdr:row>
      <xdr:rowOff>47546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17550"/>
          <a:ext cx="838200" cy="4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2000</xdr:rowOff>
    </xdr:from>
    <xdr:to>
      <xdr:col>77</xdr:col>
      <xdr:colOff>44450</xdr:colOff>
      <xdr:row>59</xdr:row>
      <xdr:rowOff>24320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117550"/>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9843</xdr:rowOff>
    </xdr:from>
    <xdr:to>
      <xdr:col>72</xdr:col>
      <xdr:colOff>203200</xdr:colOff>
      <xdr:row>59</xdr:row>
      <xdr:rowOff>24320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25393"/>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165005</xdr:rowOff>
    </xdr:from>
    <xdr:to>
      <xdr:col>68</xdr:col>
      <xdr:colOff>152400</xdr:colOff>
      <xdr:row>59</xdr:row>
      <xdr:rowOff>9843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09105"/>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78613</xdr:rowOff>
    </xdr:from>
    <xdr:to>
      <xdr:col>64</xdr:col>
      <xdr:colOff>152400</xdr:colOff>
      <xdr:row>59</xdr:row>
      <xdr:rowOff>8763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18940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7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168196</xdr:rowOff>
    </xdr:from>
    <xdr:to>
      <xdr:col>81</xdr:col>
      <xdr:colOff>95250</xdr:colOff>
      <xdr:row>59</xdr:row>
      <xdr:rowOff>98346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13273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5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122650</xdr:rowOff>
    </xdr:from>
    <xdr:to>
      <xdr:col>77</xdr:col>
      <xdr:colOff>95250</xdr:colOff>
      <xdr:row>59</xdr:row>
      <xdr:rowOff>52800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62977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144970</xdr:rowOff>
    </xdr:from>
    <xdr:to>
      <xdr:col>73</xdr:col>
      <xdr:colOff>44450</xdr:colOff>
      <xdr:row>59</xdr:row>
      <xdr:rowOff>75120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85297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5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130493</xdr:rowOff>
    </xdr:from>
    <xdr:to>
      <xdr:col>68</xdr:col>
      <xdr:colOff>203200</xdr:colOff>
      <xdr:row>59</xdr:row>
      <xdr:rowOff>60643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70820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114205</xdr:rowOff>
    </xdr:from>
    <xdr:to>
      <xdr:col>64</xdr:col>
      <xdr:colOff>152400</xdr:colOff>
      <xdr:row>59</xdr:row>
      <xdr:rowOff>44355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29132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年度については、前年度と比較し０．２ポイント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となっている。類似団体平均より低い数値となっている。今後も計画的な地方債の発行により健全な財政運営を図る。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113454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839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113454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7839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113454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839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97367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678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年度についても類似団体の平均と同じく「－％」である。地方債残高の減少によるものである。今後も定員管理、計画的な地方債の発行により将来負担比率の管理に尽力する。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
4,711
173.30
7,355,418
6,979,587
225,797
3,331,335
5,674,546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人件費にかかるものは、前年度と比較して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ポイント減少している。令和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ポイント類似団体平均と比べて低い水準にある。県平均と比べると７．</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ポイント低くなっている。今後も定員適正化及び行財政改革への取組を通じて人件費の削減に努める。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98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06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632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80535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物件費にかかるものは、前年度と比較して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ポイント増加となっている。令和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年度において１．</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ポイント類似団体平均と比べて低い水準にある。県平均と比べて０．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低く</a:t>
          </a:r>
          <a:r>
            <a:rPr lang="ja-JP" altLang="ja-JP" sz="1100">
              <a:solidFill>
                <a:schemeClr val="dk1"/>
              </a:solidFill>
              <a:effectLst/>
              <a:latin typeface="+mn-lt"/>
              <a:ea typeface="+mn-ea"/>
              <a:cs typeface="+mn-cs"/>
            </a:rPr>
            <a:t>なっている。今後も不用な支出を抑制し、物件費の削減に努める。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14986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204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17</xdr:row>
      <xdr:rowOff>5842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016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66819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扶助費にかかるものは、前年度と比較して０．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ポイント増加となっている。令和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ポイント類似団体平均と比べて高い水準にある。しかし県平均と比べると</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ポイント低くなっている。高齢者の人口割合も高く、障害及び老人関係の増加による扶助費が原因となっているが今後も費用の抑制を図り適正化に努める。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1007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994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1009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その他にかかるものは、前年度と比較して０．</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年度において３．</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ポイント類似団体平均と比べて高い水準にある。また県平均と比べて０．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高く</a:t>
          </a:r>
          <a:r>
            <a:rPr lang="ja-JP" altLang="ja-JP" sz="1100">
              <a:solidFill>
                <a:schemeClr val="dk1"/>
              </a:solidFill>
              <a:effectLst/>
              <a:latin typeface="+mn-lt"/>
              <a:ea typeface="+mn-ea"/>
              <a:cs typeface="+mn-cs"/>
            </a:rPr>
            <a:t>なっている。今後も適正化を図り抑制に努める。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138430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100482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98425</xdr:rowOff>
    </xdr:from>
    <xdr:to>
      <xdr:col>78</xdr:col>
      <xdr:colOff>69850</xdr:colOff>
      <xdr:row>58</xdr:row>
      <xdr:rowOff>104140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0425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98425</xdr:rowOff>
    </xdr:from>
    <xdr:to>
      <xdr:col>73</xdr:col>
      <xdr:colOff>180975</xdr:colOff>
      <xdr:row>59</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0425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86995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1396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87630</xdr:rowOff>
    </xdr:from>
    <xdr:to>
      <xdr:col>82</xdr:col>
      <xdr:colOff>158750</xdr:colOff>
      <xdr:row>59</xdr:row>
      <xdr:rowOff>17780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59707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47625</xdr:rowOff>
    </xdr:from>
    <xdr:to>
      <xdr:col>74</xdr:col>
      <xdr:colOff>31750</xdr:colOff>
      <xdr:row>58</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36195</xdr:rowOff>
    </xdr:from>
    <xdr:to>
      <xdr:col>65</xdr:col>
      <xdr:colOff>53975</xdr:colOff>
      <xdr:row>59</xdr:row>
      <xdr:rowOff>137795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122572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3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補助費等にかかるものは、前年度と比較して</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となっている。令和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．４ポイント類似団体平均と比べて低い水準にある。県平均と比べると</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高く</a:t>
          </a:r>
          <a:r>
            <a:rPr lang="ja-JP" altLang="ja-JP" sz="1100">
              <a:solidFill>
                <a:schemeClr val="dk1"/>
              </a:solidFill>
              <a:effectLst/>
              <a:latin typeface="+mn-lt"/>
              <a:ea typeface="+mn-ea"/>
              <a:cs typeface="+mn-cs"/>
            </a:rPr>
            <a:t>なっている。今後も補助団体等の適正化を図り補助費の抑制に努める。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36</xdr:row>
      <xdr:rowOff>72136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0717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106426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07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106426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084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公債費にかかるものは、前年度と比較して０．</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ポイント増加している。令和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ポイント類似団体平均と比べて低くなっている。県平均より</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．２ポイント低い数値となっています。公債費においても建設事業を選定し、増加を抑制するように努める。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1270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004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111760</xdr:rowOff>
    </xdr:from>
    <xdr:to>
      <xdr:col>19</xdr:col>
      <xdr:colOff>187325</xdr:colOff>
      <xdr:row>75</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2970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111760</xdr:rowOff>
    </xdr:from>
    <xdr:to>
      <xdr:col>15</xdr:col>
      <xdr:colOff>98425</xdr:colOff>
      <xdr:row>75</xdr:row>
      <xdr:rowOff>138430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970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134620</xdr:rowOff>
    </xdr:from>
    <xdr:to>
      <xdr:col>11</xdr:col>
      <xdr:colOff>9525</xdr:colOff>
      <xdr:row>75</xdr:row>
      <xdr:rowOff>138430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2993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60960</xdr:rowOff>
    </xdr:from>
    <xdr:to>
      <xdr:col>15</xdr:col>
      <xdr:colOff>149225</xdr:colOff>
      <xdr:row>75</xdr:row>
      <xdr:rowOff>162561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83820</xdr:rowOff>
    </xdr:from>
    <xdr:to>
      <xdr:col>6</xdr:col>
      <xdr:colOff>171450</xdr:colOff>
      <xdr:row>76</xdr:row>
      <xdr:rowOff>13970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24147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公債費以外にかかるものは、前年度と比較して</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ポイント増加している。令和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ポイント類似団体平均と比べて低い水準にある。県平均と比べても１</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イント低い水準にある。物件費、</a:t>
          </a:r>
          <a:r>
            <a:rPr lang="ja-JP" altLang="en-US" sz="1100">
              <a:solidFill>
                <a:schemeClr val="dk1"/>
              </a:solidFill>
              <a:effectLst/>
              <a:latin typeface="+mn-lt"/>
              <a:ea typeface="+mn-ea"/>
              <a:cs typeface="+mn-cs"/>
            </a:rPr>
            <a:t>補助</a:t>
          </a:r>
          <a:r>
            <a:rPr lang="ja-JP" altLang="ja-JP" sz="1100">
              <a:solidFill>
                <a:schemeClr val="dk1"/>
              </a:solidFill>
              <a:effectLst/>
              <a:latin typeface="+mn-lt"/>
              <a:ea typeface="+mn-ea"/>
              <a:cs typeface="+mn-cs"/>
            </a:rPr>
            <a:t>費が低い水準となっているためである。今後も義務的経費の抑制を図り、適正化に努める。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134620</xdr:rowOff>
    </xdr:from>
    <xdr:to>
      <xdr:col>82</xdr:col>
      <xdr:colOff>107950</xdr:colOff>
      <xdr:row>78</xdr:row>
      <xdr:rowOff>88900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3627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134620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17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20320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1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20320</xdr:rowOff>
    </xdr:from>
    <xdr:to>
      <xdr:col>69</xdr:col>
      <xdr:colOff>92075</xdr:colOff>
      <xdr:row>79</xdr:row>
      <xdr:rowOff>8889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3934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54627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83820</xdr:rowOff>
    </xdr:from>
    <xdr:to>
      <xdr:col>78</xdr:col>
      <xdr:colOff>120650</xdr:colOff>
      <xdr:row>78</xdr:row>
      <xdr:rowOff>13970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24147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5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81297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16388</xdr:rowOff>
    </xdr:from>
    <xdr:to>
      <xdr:col>29</xdr:col>
      <xdr:colOff>127000</xdr:colOff>
      <xdr:row>18</xdr:row>
      <xdr:rowOff>45799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50113"/>
          <a:ext cx="647700" cy="2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45799</xdr:rowOff>
    </xdr:from>
    <xdr:to>
      <xdr:col>26</xdr:col>
      <xdr:colOff>50800</xdr:colOff>
      <xdr:row>18</xdr:row>
      <xdr:rowOff>63975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79524"/>
          <a:ext cx="698500" cy="1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63975</xdr:rowOff>
    </xdr:from>
    <xdr:to>
      <xdr:col>22</xdr:col>
      <xdr:colOff>114300</xdr:colOff>
      <xdr:row>18</xdr:row>
      <xdr:rowOff>74811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97700"/>
          <a:ext cx="698500" cy="10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71879</xdr:rowOff>
    </xdr:from>
    <xdr:to>
      <xdr:col>18</xdr:col>
      <xdr:colOff>177800</xdr:colOff>
      <xdr:row>18</xdr:row>
      <xdr:rowOff>74811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05604"/>
          <a:ext cx="698500" cy="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29244</xdr:rowOff>
    </xdr:from>
    <xdr:to>
      <xdr:col>15</xdr:col>
      <xdr:colOff>101600</xdr:colOff>
      <xdr:row>18</xdr:row>
      <xdr:rowOff>130844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115621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137038</xdr:rowOff>
    </xdr:from>
    <xdr:to>
      <xdr:col>29</xdr:col>
      <xdr:colOff>177800</xdr:colOff>
      <xdr:row>18</xdr:row>
      <xdr:rowOff>67188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45615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0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166449</xdr:rowOff>
    </xdr:from>
    <xdr:to>
      <xdr:col>26</xdr:col>
      <xdr:colOff>101600</xdr:colOff>
      <xdr:row>18</xdr:row>
      <xdr:rowOff>96599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2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81377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15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13175</xdr:rowOff>
    </xdr:from>
    <xdr:to>
      <xdr:col>22</xdr:col>
      <xdr:colOff>165100</xdr:colOff>
      <xdr:row>18</xdr:row>
      <xdr:rowOff>114775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4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99552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24011</xdr:rowOff>
    </xdr:from>
    <xdr:to>
      <xdr:col>19</xdr:col>
      <xdr:colOff>38100</xdr:colOff>
      <xdr:row>18</xdr:row>
      <xdr:rowOff>125611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57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110388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4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21079</xdr:rowOff>
    </xdr:from>
    <xdr:to>
      <xdr:col>15</xdr:col>
      <xdr:colOff>101600</xdr:colOff>
      <xdr:row>18</xdr:row>
      <xdr:rowOff>122679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54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132856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9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321479</xdr:rowOff>
    </xdr:from>
    <xdr:to>
      <xdr:col>29</xdr:col>
      <xdr:colOff>127000</xdr:colOff>
      <xdr:row>35</xdr:row>
      <xdr:rowOff>341825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31829"/>
          <a:ext cx="6477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341825</xdr:rowOff>
    </xdr:from>
    <xdr:to>
      <xdr:col>26</xdr:col>
      <xdr:colOff>50800</xdr:colOff>
      <xdr:row>36</xdr:row>
      <xdr:rowOff>7296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52175"/>
          <a:ext cx="698500" cy="8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2605</xdr:rowOff>
    </xdr:from>
    <xdr:to>
      <xdr:col>22</xdr:col>
      <xdr:colOff>114300</xdr:colOff>
      <xdr:row>36</xdr:row>
      <xdr:rowOff>7296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55855"/>
          <a:ext cx="698500" cy="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2605</xdr:rowOff>
    </xdr:from>
    <xdr:to>
      <xdr:col>18</xdr:col>
      <xdr:colOff>177800</xdr:colOff>
      <xdr:row>36</xdr:row>
      <xdr:rowOff>5966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55855"/>
          <a:ext cx="698500" cy="3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188722</xdr:rowOff>
    </xdr:from>
    <xdr:to>
      <xdr:col>15</xdr:col>
      <xdr:colOff>101600</xdr:colOff>
      <xdr:row>35</xdr:row>
      <xdr:rowOff>290322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300499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270679</xdr:rowOff>
    </xdr:from>
    <xdr:to>
      <xdr:col>29</xdr:col>
      <xdr:colOff>177800</xdr:colOff>
      <xdr:row>36</xdr:row>
      <xdr:rowOff>29379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81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242756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5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291025</xdr:rowOff>
    </xdr:from>
    <xdr:to>
      <xdr:col>26</xdr:col>
      <xdr:colOff>101600</xdr:colOff>
      <xdr:row>36</xdr:row>
      <xdr:rowOff>49725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0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34502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8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299396</xdr:rowOff>
    </xdr:from>
    <xdr:to>
      <xdr:col>22</xdr:col>
      <xdr:colOff>165100</xdr:colOff>
      <xdr:row>36</xdr:row>
      <xdr:rowOff>58096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09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42873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9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294705</xdr:rowOff>
    </xdr:from>
    <xdr:to>
      <xdr:col>19</xdr:col>
      <xdr:colOff>38100</xdr:colOff>
      <xdr:row>36</xdr:row>
      <xdr:rowOff>53405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0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38182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298066</xdr:rowOff>
    </xdr:from>
    <xdr:to>
      <xdr:col>15</xdr:col>
      <xdr:colOff>101600</xdr:colOff>
      <xdr:row>36</xdr:row>
      <xdr:rowOff>56766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0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9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
4,711
173.30
7,355,418
6,979,587
225,797
3,331,335
5,674,546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43086</xdr:rowOff>
    </xdr:from>
    <xdr:to>
      <xdr:col>24</xdr:col>
      <xdr:colOff>63500</xdr:colOff>
      <xdr:row>37</xdr:row>
      <xdr:rowOff>49633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86736"/>
          <a:ext cx="8382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49633</xdr:rowOff>
    </xdr:from>
    <xdr:to>
      <xdr:col>19</xdr:col>
      <xdr:colOff>177800</xdr:colOff>
      <xdr:row>37</xdr:row>
      <xdr:rowOff>59339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93283"/>
          <a:ext cx="8890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59339</xdr:rowOff>
    </xdr:from>
    <xdr:to>
      <xdr:col>15</xdr:col>
      <xdr:colOff>50800</xdr:colOff>
      <xdr:row>37</xdr:row>
      <xdr:rowOff>64672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2989"/>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64672</xdr:rowOff>
    </xdr:from>
    <xdr:to>
      <xdr:col>10</xdr:col>
      <xdr:colOff>114300</xdr:colOff>
      <xdr:row>37</xdr:row>
      <xdr:rowOff>102979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08322"/>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69448</xdr:rowOff>
    </xdr:from>
    <xdr:to>
      <xdr:col>6</xdr:col>
      <xdr:colOff>38100</xdr:colOff>
      <xdr:row>37</xdr:row>
      <xdr:rowOff>171048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162175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163736</xdr:rowOff>
    </xdr:from>
    <xdr:to>
      <xdr:col>24</xdr:col>
      <xdr:colOff>114300</xdr:colOff>
      <xdr:row>37</xdr:row>
      <xdr:rowOff>93886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142163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170283</xdr:rowOff>
    </xdr:from>
    <xdr:to>
      <xdr:col>20</xdr:col>
      <xdr:colOff>38100</xdr:colOff>
      <xdr:row>37</xdr:row>
      <xdr:rowOff>100433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91560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8539</xdr:rowOff>
    </xdr:from>
    <xdr:to>
      <xdr:col>15</xdr:col>
      <xdr:colOff>101600</xdr:colOff>
      <xdr:row>37</xdr:row>
      <xdr:rowOff>110139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101266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4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13872</xdr:rowOff>
    </xdr:from>
    <xdr:to>
      <xdr:col>10</xdr:col>
      <xdr:colOff>165100</xdr:colOff>
      <xdr:row>37</xdr:row>
      <xdr:rowOff>115472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106599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5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52179</xdr:rowOff>
    </xdr:from>
    <xdr:to>
      <xdr:col>6</xdr:col>
      <xdr:colOff>38100</xdr:colOff>
      <xdr:row>37</xdr:row>
      <xdr:rowOff>153779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170306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7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82502</xdr:rowOff>
    </xdr:from>
    <xdr:to>
      <xdr:col>24</xdr:col>
      <xdr:colOff>63500</xdr:colOff>
      <xdr:row>57</xdr:row>
      <xdr:rowOff>115159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5515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82502</xdr:rowOff>
    </xdr:from>
    <xdr:to>
      <xdr:col>19</xdr:col>
      <xdr:colOff>177800</xdr:colOff>
      <xdr:row>57</xdr:row>
      <xdr:rowOff>143158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55152"/>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143158</xdr:rowOff>
    </xdr:from>
    <xdr:to>
      <xdr:col>15</xdr:col>
      <xdr:colOff>50800</xdr:colOff>
      <xdr:row>57</xdr:row>
      <xdr:rowOff>154196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15808"/>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133853</xdr:rowOff>
    </xdr:from>
    <xdr:to>
      <xdr:col>10</xdr:col>
      <xdr:colOff>114300</xdr:colOff>
      <xdr:row>57</xdr:row>
      <xdr:rowOff>154196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06503"/>
          <a:ext cx="889000" cy="2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145038</xdr:rowOff>
    </xdr:from>
    <xdr:to>
      <xdr:col>6</xdr:col>
      <xdr:colOff>38100</xdr:colOff>
      <xdr:row>58</xdr:row>
      <xdr:rowOff>75188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66315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01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64359</xdr:rowOff>
    </xdr:from>
    <xdr:to>
      <xdr:col>24</xdr:col>
      <xdr:colOff>114300</xdr:colOff>
      <xdr:row>57</xdr:row>
      <xdr:rowOff>165959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42786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31702</xdr:rowOff>
    </xdr:from>
    <xdr:to>
      <xdr:col>20</xdr:col>
      <xdr:colOff>38100</xdr:colOff>
      <xdr:row>57</xdr:row>
      <xdr:rowOff>133302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124429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9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92358</xdr:rowOff>
    </xdr:from>
    <xdr:to>
      <xdr:col>15</xdr:col>
      <xdr:colOff>101600</xdr:colOff>
      <xdr:row>58</xdr:row>
      <xdr:rowOff>22508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13635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5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103396</xdr:rowOff>
    </xdr:from>
    <xdr:to>
      <xdr:col>10</xdr:col>
      <xdr:colOff>165100</xdr:colOff>
      <xdr:row>58</xdr:row>
      <xdr:rowOff>33546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7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24673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6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83053</xdr:rowOff>
    </xdr:from>
    <xdr:to>
      <xdr:col>6</xdr:col>
      <xdr:colOff>38100</xdr:colOff>
      <xdr:row>58</xdr:row>
      <xdr:rowOff>13203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29730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3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68943</xdr:rowOff>
    </xdr:from>
    <xdr:to>
      <xdr:col>24</xdr:col>
      <xdr:colOff>63500</xdr:colOff>
      <xdr:row>78</xdr:row>
      <xdr:rowOff>73118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42043"/>
          <a:ext cx="838200" cy="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73118</xdr:rowOff>
    </xdr:from>
    <xdr:to>
      <xdr:col>19</xdr:col>
      <xdr:colOff>177800</xdr:colOff>
      <xdr:row>78</xdr:row>
      <xdr:rowOff>83231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46218"/>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83231</xdr:rowOff>
    </xdr:from>
    <xdr:to>
      <xdr:col>15</xdr:col>
      <xdr:colOff>50800</xdr:colOff>
      <xdr:row>78</xdr:row>
      <xdr:rowOff>85920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56331"/>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84196</xdr:rowOff>
    </xdr:from>
    <xdr:to>
      <xdr:col>10</xdr:col>
      <xdr:colOff>114300</xdr:colOff>
      <xdr:row>78</xdr:row>
      <xdr:rowOff>85920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5729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xdr:rowOff>
    </xdr:from>
    <xdr:to>
      <xdr:col>6</xdr:col>
      <xdr:colOff>38100</xdr:colOff>
      <xdr:row>78</xdr:row>
      <xdr:rowOff>117751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134278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18143</xdr:rowOff>
    </xdr:from>
    <xdr:to>
      <xdr:col>24</xdr:col>
      <xdr:colOff>114300</xdr:colOff>
      <xdr:row>78</xdr:row>
      <xdr:rowOff>119743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104520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22318</xdr:rowOff>
    </xdr:from>
    <xdr:to>
      <xdr:col>20</xdr:col>
      <xdr:colOff>38100</xdr:colOff>
      <xdr:row>78</xdr:row>
      <xdr:rowOff>123918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9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115045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32431</xdr:rowOff>
    </xdr:from>
    <xdr:to>
      <xdr:col>15</xdr:col>
      <xdr:colOff>101600</xdr:colOff>
      <xdr:row>78</xdr:row>
      <xdr:rowOff>134031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125158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35120</xdr:rowOff>
    </xdr:from>
    <xdr:to>
      <xdr:col>10</xdr:col>
      <xdr:colOff>165100</xdr:colOff>
      <xdr:row>78</xdr:row>
      <xdr:rowOff>136720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127847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50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33396</xdr:rowOff>
    </xdr:from>
    <xdr:to>
      <xdr:col>6</xdr:col>
      <xdr:colOff>38100</xdr:colOff>
      <xdr:row>78</xdr:row>
      <xdr:rowOff>134996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126123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9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93280</xdr:rowOff>
    </xdr:from>
    <xdr:to>
      <xdr:col>24</xdr:col>
      <xdr:colOff>63500</xdr:colOff>
      <xdr:row>95</xdr:row>
      <xdr:rowOff>6083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09580"/>
          <a:ext cx="838200" cy="8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124735</xdr:rowOff>
    </xdr:from>
    <xdr:to>
      <xdr:col>19</xdr:col>
      <xdr:colOff>177800</xdr:colOff>
      <xdr:row>95</xdr:row>
      <xdr:rowOff>6083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41035"/>
          <a:ext cx="889000" cy="5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124735</xdr:rowOff>
    </xdr:from>
    <xdr:to>
      <xdr:col>15</xdr:col>
      <xdr:colOff>50800</xdr:colOff>
      <xdr:row>96</xdr:row>
      <xdr:rowOff>14984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41035"/>
          <a:ext cx="889000" cy="23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14236</xdr:rowOff>
    </xdr:from>
    <xdr:to>
      <xdr:col>10</xdr:col>
      <xdr:colOff>114300</xdr:colOff>
      <xdr:row>96</xdr:row>
      <xdr:rowOff>14984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73436"/>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105953</xdr:rowOff>
    </xdr:from>
    <xdr:to>
      <xdr:col>6</xdr:col>
      <xdr:colOff>38100</xdr:colOff>
      <xdr:row>96</xdr:row>
      <xdr:rowOff>36103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52630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42480</xdr:rowOff>
    </xdr:from>
    <xdr:to>
      <xdr:col>24</xdr:col>
      <xdr:colOff>114300</xdr:colOff>
      <xdr:row>94</xdr:row>
      <xdr:rowOff>144080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65357</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1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126733</xdr:rowOff>
    </xdr:from>
    <xdr:to>
      <xdr:col>20</xdr:col>
      <xdr:colOff>38100</xdr:colOff>
      <xdr:row>95</xdr:row>
      <xdr:rowOff>56883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73410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1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73935</xdr:rowOff>
    </xdr:from>
    <xdr:to>
      <xdr:col>15</xdr:col>
      <xdr:colOff>101600</xdr:colOff>
      <xdr:row>95</xdr:row>
      <xdr:rowOff>4085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20612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96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135634</xdr:rowOff>
    </xdr:from>
    <xdr:to>
      <xdr:col>10</xdr:col>
      <xdr:colOff>165100</xdr:colOff>
      <xdr:row>96</xdr:row>
      <xdr:rowOff>65784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2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56911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1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134886</xdr:rowOff>
    </xdr:from>
    <xdr:to>
      <xdr:col>6</xdr:col>
      <xdr:colOff>38100</xdr:colOff>
      <xdr:row>96</xdr:row>
      <xdr:rowOff>65036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56163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1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166469</xdr:rowOff>
    </xdr:from>
    <xdr:to>
      <xdr:col>55</xdr:col>
      <xdr:colOff>0</xdr:colOff>
      <xdr:row>37</xdr:row>
      <xdr:rowOff>128579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38669"/>
          <a:ext cx="838200" cy="13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128579</xdr:rowOff>
    </xdr:from>
    <xdr:to>
      <xdr:col>50</xdr:col>
      <xdr:colOff>114300</xdr:colOff>
      <xdr:row>37</xdr:row>
      <xdr:rowOff>129139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72229"/>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22040</xdr:rowOff>
    </xdr:from>
    <xdr:to>
      <xdr:col>45</xdr:col>
      <xdr:colOff>177800</xdr:colOff>
      <xdr:row>37</xdr:row>
      <xdr:rowOff>129139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65690"/>
          <a:ext cx="8890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22040</xdr:rowOff>
    </xdr:from>
    <xdr:to>
      <xdr:col>41</xdr:col>
      <xdr:colOff>50800</xdr:colOff>
      <xdr:row>38</xdr:row>
      <xdr:rowOff>87333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65690"/>
          <a:ext cx="889000" cy="23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50920</xdr:rowOff>
    </xdr:from>
    <xdr:to>
      <xdr:col>36</xdr:col>
      <xdr:colOff>165100</xdr:colOff>
      <xdr:row>37</xdr:row>
      <xdr:rowOff>152520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169047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115669</xdr:rowOff>
    </xdr:from>
    <xdr:to>
      <xdr:col>55</xdr:col>
      <xdr:colOff>50800</xdr:colOff>
      <xdr:row>37</xdr:row>
      <xdr:rowOff>45819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94096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6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77779</xdr:rowOff>
    </xdr:from>
    <xdr:to>
      <xdr:col>50</xdr:col>
      <xdr:colOff>165100</xdr:colOff>
      <xdr:row>38</xdr:row>
      <xdr:rowOff>7928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214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170506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78339</xdr:rowOff>
    </xdr:from>
    <xdr:to>
      <xdr:col>46</xdr:col>
      <xdr:colOff>38100</xdr:colOff>
      <xdr:row>38</xdr:row>
      <xdr:rowOff>8489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171066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1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142690</xdr:rowOff>
    </xdr:from>
    <xdr:to>
      <xdr:col>41</xdr:col>
      <xdr:colOff>101600</xdr:colOff>
      <xdr:row>37</xdr:row>
      <xdr:rowOff>72840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63967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0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36533</xdr:rowOff>
    </xdr:from>
    <xdr:to>
      <xdr:col>36</xdr:col>
      <xdr:colOff>165100</xdr:colOff>
      <xdr:row>38</xdr:row>
      <xdr:rowOff>138133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129260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45009</xdr:rowOff>
    </xdr:from>
    <xdr:to>
      <xdr:col>55</xdr:col>
      <xdr:colOff>0</xdr:colOff>
      <xdr:row>57</xdr:row>
      <xdr:rowOff>120505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17659"/>
          <a:ext cx="838200" cy="7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45009</xdr:rowOff>
    </xdr:from>
    <xdr:to>
      <xdr:col>50</xdr:col>
      <xdr:colOff>114300</xdr:colOff>
      <xdr:row>57</xdr:row>
      <xdr:rowOff>140083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17659"/>
          <a:ext cx="889000" cy="9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140083</xdr:rowOff>
    </xdr:from>
    <xdr:to>
      <xdr:col>45</xdr:col>
      <xdr:colOff>177800</xdr:colOff>
      <xdr:row>58</xdr:row>
      <xdr:rowOff>17431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12733"/>
          <a:ext cx="889000" cy="4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17431</xdr:rowOff>
    </xdr:from>
    <xdr:to>
      <xdr:col>41</xdr:col>
      <xdr:colOff>50800</xdr:colOff>
      <xdr:row>58</xdr:row>
      <xdr:rowOff>73119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61531"/>
          <a:ext cx="889000" cy="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20111</xdr:rowOff>
    </xdr:from>
    <xdr:to>
      <xdr:col>36</xdr:col>
      <xdr:colOff>165100</xdr:colOff>
      <xdr:row>58</xdr:row>
      <xdr:rowOff>121711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138238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69705</xdr:rowOff>
    </xdr:from>
    <xdr:to>
      <xdr:col>55</xdr:col>
      <xdr:colOff>50800</xdr:colOff>
      <xdr:row>57</xdr:row>
      <xdr:rowOff>171305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92582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9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165659</xdr:rowOff>
    </xdr:from>
    <xdr:to>
      <xdr:col>50</xdr:col>
      <xdr:colOff>165100</xdr:colOff>
      <xdr:row>57</xdr:row>
      <xdr:rowOff>95809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6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112336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4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89283</xdr:rowOff>
    </xdr:from>
    <xdr:to>
      <xdr:col>46</xdr:col>
      <xdr:colOff>38100</xdr:colOff>
      <xdr:row>58</xdr:row>
      <xdr:rowOff>19433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6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35960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3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138081</xdr:rowOff>
    </xdr:from>
    <xdr:to>
      <xdr:col>41</xdr:col>
      <xdr:colOff>101600</xdr:colOff>
      <xdr:row>58</xdr:row>
      <xdr:rowOff>68231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59358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0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22319</xdr:rowOff>
    </xdr:from>
    <xdr:to>
      <xdr:col>36</xdr:col>
      <xdr:colOff>165100</xdr:colOff>
      <xdr:row>58</xdr:row>
      <xdr:rowOff>123919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115046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5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42732</xdr:rowOff>
    </xdr:from>
    <xdr:to>
      <xdr:col>55</xdr:col>
      <xdr:colOff>0</xdr:colOff>
      <xdr:row>78</xdr:row>
      <xdr:rowOff>103321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15832"/>
          <a:ext cx="838200" cy="6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61288</xdr:rowOff>
    </xdr:from>
    <xdr:to>
      <xdr:col>50</xdr:col>
      <xdr:colOff>114300</xdr:colOff>
      <xdr:row>78</xdr:row>
      <xdr:rowOff>103321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34388"/>
          <a:ext cx="889000" cy="4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30738</xdr:rowOff>
    </xdr:from>
    <xdr:to>
      <xdr:col>45</xdr:col>
      <xdr:colOff>177800</xdr:colOff>
      <xdr:row>78</xdr:row>
      <xdr:rowOff>61288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03838"/>
          <a:ext cx="889000" cy="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30738</xdr:rowOff>
    </xdr:from>
    <xdr:to>
      <xdr:col>41</xdr:col>
      <xdr:colOff>50800</xdr:colOff>
      <xdr:row>78</xdr:row>
      <xdr:rowOff>133023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03838"/>
          <a:ext cx="889000" cy="10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693</xdr:rowOff>
    </xdr:from>
    <xdr:to>
      <xdr:col>36</xdr:col>
      <xdr:colOff>165100</xdr:colOff>
      <xdr:row>79</xdr:row>
      <xdr:rowOff>102293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93420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163382</xdr:rowOff>
    </xdr:from>
    <xdr:to>
      <xdr:col>55</xdr:col>
      <xdr:colOff>50800</xdr:colOff>
      <xdr:row>78</xdr:row>
      <xdr:rowOff>93532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6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14809</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1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52521</xdr:rowOff>
    </xdr:from>
    <xdr:to>
      <xdr:col>50</xdr:col>
      <xdr:colOff>165100</xdr:colOff>
      <xdr:row>78</xdr:row>
      <xdr:rowOff>154121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170648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20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10488</xdr:rowOff>
    </xdr:from>
    <xdr:to>
      <xdr:col>46</xdr:col>
      <xdr:colOff>38100</xdr:colOff>
      <xdr:row>78</xdr:row>
      <xdr:rowOff>112088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8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128615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5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151388</xdr:rowOff>
    </xdr:from>
    <xdr:to>
      <xdr:col>41</xdr:col>
      <xdr:colOff>101600</xdr:colOff>
      <xdr:row>78</xdr:row>
      <xdr:rowOff>81538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5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98065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2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82223</xdr:rowOff>
    </xdr:from>
    <xdr:to>
      <xdr:col>36</xdr:col>
      <xdr:colOff>165100</xdr:colOff>
      <xdr:row>79</xdr:row>
      <xdr:rowOff>12373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28900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23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158308</xdr:rowOff>
    </xdr:from>
    <xdr:to>
      <xdr:col>55</xdr:col>
      <xdr:colOff>0</xdr:colOff>
      <xdr:row>98</xdr:row>
      <xdr:rowOff>165105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60408"/>
          <a:ext cx="838200" cy="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135984</xdr:rowOff>
    </xdr:from>
    <xdr:to>
      <xdr:col>50</xdr:col>
      <xdr:colOff>114300</xdr:colOff>
      <xdr:row>98</xdr:row>
      <xdr:rowOff>158308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38084"/>
          <a:ext cx="889000" cy="2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135984</xdr:rowOff>
    </xdr:from>
    <xdr:to>
      <xdr:col>45</xdr:col>
      <xdr:colOff>177800</xdr:colOff>
      <xdr:row>99</xdr:row>
      <xdr:rowOff>57553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38084"/>
          <a:ext cx="889000" cy="9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37488</xdr:rowOff>
    </xdr:from>
    <xdr:to>
      <xdr:col>41</xdr:col>
      <xdr:colOff>50800</xdr:colOff>
      <xdr:row>99</xdr:row>
      <xdr:rowOff>57553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7011038"/>
          <a:ext cx="8890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96811</xdr:rowOff>
    </xdr:from>
    <xdr:to>
      <xdr:col>36</xdr:col>
      <xdr:colOff>165100</xdr:colOff>
      <xdr:row>99</xdr:row>
      <xdr:rowOff>26961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9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43488</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114305</xdr:rowOff>
    </xdr:from>
    <xdr:to>
      <xdr:col>55</xdr:col>
      <xdr:colOff>50800</xdr:colOff>
      <xdr:row>99</xdr:row>
      <xdr:rowOff>44455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29232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3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107508</xdr:rowOff>
    </xdr:from>
    <xdr:to>
      <xdr:col>50</xdr:col>
      <xdr:colOff>165100</xdr:colOff>
      <xdr:row>99</xdr:row>
      <xdr:rowOff>37658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0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28785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700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85184</xdr:rowOff>
    </xdr:from>
    <xdr:to>
      <xdr:col>46</xdr:col>
      <xdr:colOff>38100</xdr:colOff>
      <xdr:row>99</xdr:row>
      <xdr:rowOff>15334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8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6461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8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6753</xdr:rowOff>
    </xdr:from>
    <xdr:to>
      <xdr:col>41</xdr:col>
      <xdr:colOff>101600</xdr:colOff>
      <xdr:row>99</xdr:row>
      <xdr:rowOff>108353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99480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7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158138</xdr:rowOff>
    </xdr:from>
    <xdr:to>
      <xdr:col>36</xdr:col>
      <xdr:colOff>165100</xdr:colOff>
      <xdr:row>99</xdr:row>
      <xdr:rowOff>88288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6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79415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5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19012</xdr:rowOff>
    </xdr:from>
    <xdr:to>
      <xdr:col>85</xdr:col>
      <xdr:colOff>127000</xdr:colOff>
      <xdr:row>39</xdr:row>
      <xdr:rowOff>40594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05562"/>
          <a:ext cx="838200" cy="2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16305</xdr:rowOff>
    </xdr:from>
    <xdr:to>
      <xdr:col>81</xdr:col>
      <xdr:colOff>50800</xdr:colOff>
      <xdr:row>39</xdr:row>
      <xdr:rowOff>40594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02855"/>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16305</xdr:rowOff>
    </xdr:from>
    <xdr:to>
      <xdr:col>76</xdr:col>
      <xdr:colOff>114300</xdr:colOff>
      <xdr:row>39</xdr:row>
      <xdr:rowOff>17004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02855"/>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3336</xdr:rowOff>
    </xdr:from>
    <xdr:to>
      <xdr:col>71</xdr:col>
      <xdr:colOff>177800</xdr:colOff>
      <xdr:row>39</xdr:row>
      <xdr:rowOff>17004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89886"/>
          <a:ext cx="889000" cy="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144156</xdr:rowOff>
    </xdr:from>
    <xdr:to>
      <xdr:col>67</xdr:col>
      <xdr:colOff>101600</xdr:colOff>
      <xdr:row>39</xdr:row>
      <xdr:rowOff>74306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65433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139662</xdr:rowOff>
    </xdr:from>
    <xdr:to>
      <xdr:col>85</xdr:col>
      <xdr:colOff>177800</xdr:colOff>
      <xdr:row>39</xdr:row>
      <xdr:rowOff>69812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161244</xdr:rowOff>
    </xdr:from>
    <xdr:to>
      <xdr:col>81</xdr:col>
      <xdr:colOff>101600</xdr:colOff>
      <xdr:row>39</xdr:row>
      <xdr:rowOff>91394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82521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136955</xdr:rowOff>
    </xdr:from>
    <xdr:to>
      <xdr:col>76</xdr:col>
      <xdr:colOff>165100</xdr:colOff>
      <xdr:row>39</xdr:row>
      <xdr:rowOff>67105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58232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74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137654</xdr:rowOff>
    </xdr:from>
    <xdr:to>
      <xdr:col>72</xdr:col>
      <xdr:colOff>38100</xdr:colOff>
      <xdr:row>39</xdr:row>
      <xdr:rowOff>67804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58931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74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123986</xdr:rowOff>
    </xdr:from>
    <xdr:to>
      <xdr:col>67</xdr:col>
      <xdr:colOff>101600</xdr:colOff>
      <xdr:row>39</xdr:row>
      <xdr:rowOff>54136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70663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1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162814</xdr:rowOff>
    </xdr:from>
    <xdr:to>
      <xdr:col>67</xdr:col>
      <xdr:colOff>101600</xdr:colOff>
      <xdr:row>59</xdr:row>
      <xdr:rowOff>92964</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109491</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34440</xdr:rowOff>
    </xdr:from>
    <xdr:to>
      <xdr:col>85</xdr:col>
      <xdr:colOff>127000</xdr:colOff>
      <xdr:row>78</xdr:row>
      <xdr:rowOff>46912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07540"/>
          <a:ext cx="838200" cy="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46912</xdr:rowOff>
    </xdr:from>
    <xdr:to>
      <xdr:col>81</xdr:col>
      <xdr:colOff>50800</xdr:colOff>
      <xdr:row>78</xdr:row>
      <xdr:rowOff>62731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2001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62731</xdr:rowOff>
    </xdr:from>
    <xdr:to>
      <xdr:col>76</xdr:col>
      <xdr:colOff>114300</xdr:colOff>
      <xdr:row>78</xdr:row>
      <xdr:rowOff>71258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35831"/>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71258</xdr:rowOff>
    </xdr:from>
    <xdr:to>
      <xdr:col>71</xdr:col>
      <xdr:colOff>177800</xdr:colOff>
      <xdr:row>78</xdr:row>
      <xdr:rowOff>85782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44358"/>
          <a:ext cx="8890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124225</xdr:rowOff>
    </xdr:from>
    <xdr:to>
      <xdr:col>67</xdr:col>
      <xdr:colOff>101600</xdr:colOff>
      <xdr:row>78</xdr:row>
      <xdr:rowOff>54375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70902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155090</xdr:rowOff>
    </xdr:from>
    <xdr:to>
      <xdr:col>85</xdr:col>
      <xdr:colOff>177800</xdr:colOff>
      <xdr:row>78</xdr:row>
      <xdr:rowOff>85240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70017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7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167562</xdr:rowOff>
    </xdr:from>
    <xdr:to>
      <xdr:col>81</xdr:col>
      <xdr:colOff>101600</xdr:colOff>
      <xdr:row>78</xdr:row>
      <xdr:rowOff>97712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88839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11931</xdr:rowOff>
    </xdr:from>
    <xdr:to>
      <xdr:col>76</xdr:col>
      <xdr:colOff>165100</xdr:colOff>
      <xdr:row>78</xdr:row>
      <xdr:rowOff>113531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104658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20458</xdr:rowOff>
    </xdr:from>
    <xdr:to>
      <xdr:col>72</xdr:col>
      <xdr:colOff>38100</xdr:colOff>
      <xdr:row>78</xdr:row>
      <xdr:rowOff>122058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113185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8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34982</xdr:rowOff>
    </xdr:from>
    <xdr:to>
      <xdr:col>67</xdr:col>
      <xdr:colOff>101600</xdr:colOff>
      <xdr:row>78</xdr:row>
      <xdr:rowOff>136582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127709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102141</xdr:rowOff>
    </xdr:from>
    <xdr:to>
      <xdr:col>85</xdr:col>
      <xdr:colOff>127000</xdr:colOff>
      <xdr:row>98</xdr:row>
      <xdr:rowOff>7240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561341"/>
          <a:ext cx="838200" cy="24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81051</xdr:rowOff>
    </xdr:from>
    <xdr:to>
      <xdr:col>81</xdr:col>
      <xdr:colOff>50800</xdr:colOff>
      <xdr:row>96</xdr:row>
      <xdr:rowOff>102141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40251"/>
          <a:ext cx="889000" cy="2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81051</xdr:rowOff>
    </xdr:from>
    <xdr:to>
      <xdr:col>76</xdr:col>
      <xdr:colOff>114300</xdr:colOff>
      <xdr:row>98</xdr:row>
      <xdr:rowOff>55846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40251"/>
          <a:ext cx="889000" cy="3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55846</xdr:rowOff>
    </xdr:from>
    <xdr:to>
      <xdr:col>71</xdr:col>
      <xdr:colOff>177800</xdr:colOff>
      <xdr:row>98</xdr:row>
      <xdr:rowOff>78474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57946"/>
          <a:ext cx="889000" cy="2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98538</xdr:rowOff>
    </xdr:from>
    <xdr:to>
      <xdr:col>67</xdr:col>
      <xdr:colOff>101600</xdr:colOff>
      <xdr:row>99</xdr:row>
      <xdr:rowOff>28688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19815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127890</xdr:rowOff>
    </xdr:from>
    <xdr:to>
      <xdr:col>85</xdr:col>
      <xdr:colOff>177800</xdr:colOff>
      <xdr:row>98</xdr:row>
      <xdr:rowOff>58040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150767</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0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51341</xdr:rowOff>
    </xdr:from>
    <xdr:to>
      <xdr:col>81</xdr:col>
      <xdr:colOff>101600</xdr:colOff>
      <xdr:row>96</xdr:row>
      <xdr:rowOff>152941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169468</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28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30251</xdr:rowOff>
    </xdr:from>
    <xdr:to>
      <xdr:col>76</xdr:col>
      <xdr:colOff>165100</xdr:colOff>
      <xdr:row>96</xdr:row>
      <xdr:rowOff>131851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148378</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26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5046</xdr:rowOff>
    </xdr:from>
    <xdr:to>
      <xdr:col>72</xdr:col>
      <xdr:colOff>38100</xdr:colOff>
      <xdr:row>98</xdr:row>
      <xdr:rowOff>106646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123173</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27674</xdr:rowOff>
    </xdr:from>
    <xdr:to>
      <xdr:col>67</xdr:col>
      <xdr:colOff>101600</xdr:colOff>
      <xdr:row>98</xdr:row>
      <xdr:rowOff>129274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145801</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60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137281</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2381"/>
          <a:ext cx="838200" cy="7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137281</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52381"/>
          <a:ext cx="889000" cy="7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33876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7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97472</xdr:rowOff>
    </xdr:from>
    <xdr:to>
      <xdr:col>98</xdr:col>
      <xdr:colOff>38100</xdr:colOff>
      <xdr:row>39</xdr:row>
      <xdr:rowOff>27622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44149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86481</xdr:rowOff>
    </xdr:from>
    <xdr:to>
      <xdr:col>112</xdr:col>
      <xdr:colOff>38100</xdr:colOff>
      <xdr:row>39</xdr:row>
      <xdr:rowOff>16631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33158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37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121321</xdr:rowOff>
    </xdr:from>
    <xdr:to>
      <xdr:col>116</xdr:col>
      <xdr:colOff>63500</xdr:colOff>
      <xdr:row>58</xdr:row>
      <xdr:rowOff>124759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65421"/>
          <a:ext cx="8382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124045</xdr:rowOff>
    </xdr:from>
    <xdr:to>
      <xdr:col>111</xdr:col>
      <xdr:colOff>177800</xdr:colOff>
      <xdr:row>58</xdr:row>
      <xdr:rowOff>124759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68145"/>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117306</xdr:rowOff>
    </xdr:from>
    <xdr:to>
      <xdr:col>107</xdr:col>
      <xdr:colOff>50800</xdr:colOff>
      <xdr:row>58</xdr:row>
      <xdr:rowOff>124045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61406"/>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117178</xdr:rowOff>
    </xdr:from>
    <xdr:to>
      <xdr:col>102</xdr:col>
      <xdr:colOff>114300</xdr:colOff>
      <xdr:row>58</xdr:row>
      <xdr:rowOff>117306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61278"/>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44716</xdr:rowOff>
    </xdr:from>
    <xdr:to>
      <xdr:col>98</xdr:col>
      <xdr:colOff>38100</xdr:colOff>
      <xdr:row>58</xdr:row>
      <xdr:rowOff>146316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162843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70521</xdr:rowOff>
    </xdr:from>
    <xdr:to>
      <xdr:col>116</xdr:col>
      <xdr:colOff>114300</xdr:colOff>
      <xdr:row>59</xdr:row>
      <xdr:rowOff>671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73959</xdr:rowOff>
    </xdr:from>
    <xdr:to>
      <xdr:col>112</xdr:col>
      <xdr:colOff>38100</xdr:colOff>
      <xdr:row>59</xdr:row>
      <xdr:rowOff>4109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166686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1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73245</xdr:rowOff>
    </xdr:from>
    <xdr:to>
      <xdr:col>107</xdr:col>
      <xdr:colOff>101600</xdr:colOff>
      <xdr:row>59</xdr:row>
      <xdr:rowOff>3395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165972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66506</xdr:rowOff>
    </xdr:from>
    <xdr:to>
      <xdr:col>102</xdr:col>
      <xdr:colOff>165100</xdr:colOff>
      <xdr:row>58</xdr:row>
      <xdr:rowOff>168106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159233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0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66378</xdr:rowOff>
    </xdr:from>
    <xdr:to>
      <xdr:col>98</xdr:col>
      <xdr:colOff>38100</xdr:colOff>
      <xdr:row>58</xdr:row>
      <xdr:rowOff>167978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159105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152109</xdr:rowOff>
    </xdr:from>
    <xdr:to>
      <xdr:col>116</xdr:col>
      <xdr:colOff>63500</xdr:colOff>
      <xdr:row>76</xdr:row>
      <xdr:rowOff>170999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82309"/>
          <a:ext cx="838200" cy="1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170999</xdr:rowOff>
    </xdr:from>
    <xdr:to>
      <xdr:col>111</xdr:col>
      <xdr:colOff>177800</xdr:colOff>
      <xdr:row>77</xdr:row>
      <xdr:rowOff>22081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01199"/>
          <a:ext cx="8890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16111</xdr:rowOff>
    </xdr:from>
    <xdr:to>
      <xdr:col>107</xdr:col>
      <xdr:colOff>50800</xdr:colOff>
      <xdr:row>77</xdr:row>
      <xdr:rowOff>22081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17761"/>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16111</xdr:rowOff>
    </xdr:from>
    <xdr:to>
      <xdr:col>102</xdr:col>
      <xdr:colOff>114300</xdr:colOff>
      <xdr:row>77</xdr:row>
      <xdr:rowOff>29755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17761"/>
          <a:ext cx="88900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30657</xdr:rowOff>
    </xdr:from>
    <xdr:to>
      <xdr:col>98</xdr:col>
      <xdr:colOff>38100</xdr:colOff>
      <xdr:row>77</xdr:row>
      <xdr:rowOff>132257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123384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101309</xdr:rowOff>
    </xdr:from>
    <xdr:to>
      <xdr:col>116</xdr:col>
      <xdr:colOff>114300</xdr:colOff>
      <xdr:row>77</xdr:row>
      <xdr:rowOff>31459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79736</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0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120199</xdr:rowOff>
    </xdr:from>
    <xdr:to>
      <xdr:col>112</xdr:col>
      <xdr:colOff>38100</xdr:colOff>
      <xdr:row>77</xdr:row>
      <xdr:rowOff>50349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41476</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4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142731</xdr:rowOff>
    </xdr:from>
    <xdr:to>
      <xdr:col>107</xdr:col>
      <xdr:colOff>101600</xdr:colOff>
      <xdr:row>77</xdr:row>
      <xdr:rowOff>72881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7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64008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6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136761</xdr:rowOff>
    </xdr:from>
    <xdr:to>
      <xdr:col>102</xdr:col>
      <xdr:colOff>165100</xdr:colOff>
      <xdr:row>77</xdr:row>
      <xdr:rowOff>66911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58038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150405</xdr:rowOff>
    </xdr:from>
    <xdr:to>
      <xdr:col>98</xdr:col>
      <xdr:colOff>38100</xdr:colOff>
      <xdr:row>77</xdr:row>
      <xdr:rowOff>80555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97082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9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年度において歳出決算総額は、住民一人あたり　１，</a:t>
          </a:r>
          <a:r>
            <a:rPr kumimoji="1" lang="ja-JP" altLang="en-US" sz="1100">
              <a:solidFill>
                <a:schemeClr val="dk1"/>
              </a:solidFill>
              <a:effectLst/>
              <a:latin typeface="+mn-lt"/>
              <a:ea typeface="+mn-ea"/>
              <a:cs typeface="+mn-cs"/>
            </a:rPr>
            <a:t>４６１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０８２</a:t>
          </a:r>
          <a:r>
            <a:rPr kumimoji="1" lang="ja-JP" altLang="ja-JP" sz="1100">
              <a:solidFill>
                <a:schemeClr val="dk1"/>
              </a:solidFill>
              <a:effectLst/>
              <a:latin typeface="+mn-lt"/>
              <a:ea typeface="+mn-ea"/>
              <a:cs typeface="+mn-cs"/>
            </a:rPr>
            <a:t>円となっいる。普通建設事業費、普通建設事業費（うち新規整備）、扶助費</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は類似団体より高い数値となっている。</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においては</a:t>
          </a:r>
          <a:r>
            <a:rPr kumimoji="1" lang="ja-JP" altLang="en-US" sz="1100">
              <a:solidFill>
                <a:schemeClr val="dk1"/>
              </a:solidFill>
              <a:effectLst/>
              <a:latin typeface="+mn-lt"/>
              <a:ea typeface="+mn-ea"/>
              <a:cs typeface="+mn-cs"/>
            </a:rPr>
            <a:t>中学校建設事業</a:t>
          </a:r>
          <a:r>
            <a:rPr kumimoji="1" lang="ja-JP" altLang="ja-JP" sz="1100">
              <a:solidFill>
                <a:schemeClr val="dk1"/>
              </a:solidFill>
              <a:effectLst/>
              <a:latin typeface="+mn-lt"/>
              <a:ea typeface="+mn-ea"/>
              <a:cs typeface="+mn-cs"/>
            </a:rPr>
            <a:t>による増加である。積立金においてはふるさと納税の基金への積立が増加したためである。今後も事業を進めていく上で、事業内容を精査し、必要な事業を実施し健全な財政運営に努めていく。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
4,711
173.30
7,355,418
6,979,587
225,797
3,331,335
5,674,546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31077</xdr:rowOff>
    </xdr:from>
    <xdr:to>
      <xdr:col>24</xdr:col>
      <xdr:colOff>63500</xdr:colOff>
      <xdr:row>38</xdr:row>
      <xdr:rowOff>35992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46177"/>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31077</xdr:rowOff>
    </xdr:from>
    <xdr:to>
      <xdr:col>19</xdr:col>
      <xdr:colOff>177800</xdr:colOff>
      <xdr:row>38</xdr:row>
      <xdr:rowOff>40145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46177"/>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40145</xdr:rowOff>
    </xdr:from>
    <xdr:to>
      <xdr:col>15</xdr:col>
      <xdr:colOff>50800</xdr:colOff>
      <xdr:row>38</xdr:row>
      <xdr:rowOff>45612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55245"/>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22199</xdr:rowOff>
    </xdr:from>
    <xdr:to>
      <xdr:col>10</xdr:col>
      <xdr:colOff>114300</xdr:colOff>
      <xdr:row>38</xdr:row>
      <xdr:rowOff>45612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37299"/>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135191</xdr:rowOff>
    </xdr:from>
    <xdr:to>
      <xdr:col>6</xdr:col>
      <xdr:colOff>38100</xdr:colOff>
      <xdr:row>38</xdr:row>
      <xdr:rowOff>65342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81868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156642</xdr:rowOff>
    </xdr:from>
    <xdr:to>
      <xdr:col>24</xdr:col>
      <xdr:colOff>114300</xdr:colOff>
      <xdr:row>38</xdr:row>
      <xdr:rowOff>86792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71569</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151727</xdr:rowOff>
    </xdr:from>
    <xdr:to>
      <xdr:col>20</xdr:col>
      <xdr:colOff>38100</xdr:colOff>
      <xdr:row>38</xdr:row>
      <xdr:rowOff>81877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9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73004</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8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160795</xdr:rowOff>
    </xdr:from>
    <xdr:to>
      <xdr:col>15</xdr:col>
      <xdr:colOff>101600</xdr:colOff>
      <xdr:row>38</xdr:row>
      <xdr:rowOff>90945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82072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166262</xdr:rowOff>
    </xdr:from>
    <xdr:to>
      <xdr:col>10</xdr:col>
      <xdr:colOff>165100</xdr:colOff>
      <xdr:row>38</xdr:row>
      <xdr:rowOff>96412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87539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6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142849</xdr:rowOff>
    </xdr:from>
    <xdr:to>
      <xdr:col>6</xdr:col>
      <xdr:colOff>38100</xdr:colOff>
      <xdr:row>38</xdr:row>
      <xdr:rowOff>72999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64126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7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87797</xdr:rowOff>
    </xdr:from>
    <xdr:to>
      <xdr:col>24</xdr:col>
      <xdr:colOff>63500</xdr:colOff>
      <xdr:row>56</xdr:row>
      <xdr:rowOff>96933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517547"/>
          <a:ext cx="838200" cy="18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87797</xdr:rowOff>
    </xdr:from>
    <xdr:to>
      <xdr:col>19</xdr:col>
      <xdr:colOff>177800</xdr:colOff>
      <xdr:row>56</xdr:row>
      <xdr:rowOff>31729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517547"/>
          <a:ext cx="889000" cy="1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31729</xdr:rowOff>
    </xdr:from>
    <xdr:to>
      <xdr:col>15</xdr:col>
      <xdr:colOff>50800</xdr:colOff>
      <xdr:row>56</xdr:row>
      <xdr:rowOff>138109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632929"/>
          <a:ext cx="889000" cy="10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138109</xdr:rowOff>
    </xdr:from>
    <xdr:to>
      <xdr:col>10</xdr:col>
      <xdr:colOff>114300</xdr:colOff>
      <xdr:row>57</xdr:row>
      <xdr:rowOff>37449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39309"/>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35234</xdr:rowOff>
    </xdr:from>
    <xdr:to>
      <xdr:col>6</xdr:col>
      <xdr:colOff>38100</xdr:colOff>
      <xdr:row>57</xdr:row>
      <xdr:rowOff>136834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127961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90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46133</xdr:rowOff>
    </xdr:from>
    <xdr:to>
      <xdr:col>24</xdr:col>
      <xdr:colOff>114300</xdr:colOff>
      <xdr:row>56</xdr:row>
      <xdr:rowOff>147733</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69010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9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36997</xdr:rowOff>
    </xdr:from>
    <xdr:to>
      <xdr:col>20</xdr:col>
      <xdr:colOff>38100</xdr:colOff>
      <xdr:row>55</xdr:row>
      <xdr:rowOff>138597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4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155124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24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152379</xdr:rowOff>
    </xdr:from>
    <xdr:to>
      <xdr:col>15</xdr:col>
      <xdr:colOff>101600</xdr:colOff>
      <xdr:row>56</xdr:row>
      <xdr:rowOff>82529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5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99056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35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87309</xdr:rowOff>
    </xdr:from>
    <xdr:to>
      <xdr:col>10</xdr:col>
      <xdr:colOff>165100</xdr:colOff>
      <xdr:row>57</xdr:row>
      <xdr:rowOff>17459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8586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78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158099</xdr:rowOff>
    </xdr:from>
    <xdr:to>
      <xdr:col>6</xdr:col>
      <xdr:colOff>38100</xdr:colOff>
      <xdr:row>57</xdr:row>
      <xdr:rowOff>88249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104776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5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57086</xdr:rowOff>
    </xdr:from>
    <xdr:to>
      <xdr:col>24</xdr:col>
      <xdr:colOff>63500</xdr:colOff>
      <xdr:row>76</xdr:row>
      <xdr:rowOff>75456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87286"/>
          <a:ext cx="8382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63793</xdr:rowOff>
    </xdr:from>
    <xdr:to>
      <xdr:col>19</xdr:col>
      <xdr:colOff>177800</xdr:colOff>
      <xdr:row>76</xdr:row>
      <xdr:rowOff>75456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93993"/>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63793</xdr:rowOff>
    </xdr:from>
    <xdr:to>
      <xdr:col>15</xdr:col>
      <xdr:colOff>50800</xdr:colOff>
      <xdr:row>76</xdr:row>
      <xdr:rowOff>130606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93993"/>
          <a:ext cx="889000" cy="6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130606</xdr:rowOff>
    </xdr:from>
    <xdr:to>
      <xdr:col>10</xdr:col>
      <xdr:colOff>114300</xdr:colOff>
      <xdr:row>76</xdr:row>
      <xdr:rowOff>160596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60806"/>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140591</xdr:rowOff>
    </xdr:from>
    <xdr:to>
      <xdr:col>6</xdr:col>
      <xdr:colOff>38100</xdr:colOff>
      <xdr:row>77</xdr:row>
      <xdr:rowOff>70741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61868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6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6286</xdr:rowOff>
    </xdr:from>
    <xdr:to>
      <xdr:col>24</xdr:col>
      <xdr:colOff>114300</xdr:colOff>
      <xdr:row>76</xdr:row>
      <xdr:rowOff>107886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3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156163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1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24656</xdr:rowOff>
    </xdr:from>
    <xdr:to>
      <xdr:col>20</xdr:col>
      <xdr:colOff>38100</xdr:colOff>
      <xdr:row>76</xdr:row>
      <xdr:rowOff>126256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142783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83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12993</xdr:rowOff>
    </xdr:from>
    <xdr:to>
      <xdr:col>15</xdr:col>
      <xdr:colOff>101600</xdr:colOff>
      <xdr:row>76</xdr:row>
      <xdr:rowOff>114593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131120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81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79806</xdr:rowOff>
    </xdr:from>
    <xdr:to>
      <xdr:col>10</xdr:col>
      <xdr:colOff>165100</xdr:colOff>
      <xdr:row>77</xdr:row>
      <xdr:rowOff>9956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0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109796</xdr:rowOff>
    </xdr:from>
    <xdr:to>
      <xdr:col>6</xdr:col>
      <xdr:colOff>38100</xdr:colOff>
      <xdr:row>77</xdr:row>
      <xdr:rowOff>39946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56473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91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97434</xdr:rowOff>
    </xdr:from>
    <xdr:to>
      <xdr:col>24</xdr:col>
      <xdr:colOff>63500</xdr:colOff>
      <xdr:row>98</xdr:row>
      <xdr:rowOff>100699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9953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100699</xdr:rowOff>
    </xdr:from>
    <xdr:to>
      <xdr:col>19</xdr:col>
      <xdr:colOff>177800</xdr:colOff>
      <xdr:row>98</xdr:row>
      <xdr:rowOff>114074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902799"/>
          <a:ext cx="8890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114074</xdr:rowOff>
    </xdr:from>
    <xdr:to>
      <xdr:col>15</xdr:col>
      <xdr:colOff>50800</xdr:colOff>
      <xdr:row>98</xdr:row>
      <xdr:rowOff>128986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916174"/>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128986</xdr:rowOff>
    </xdr:from>
    <xdr:to>
      <xdr:col>10</xdr:col>
      <xdr:colOff>114300</xdr:colOff>
      <xdr:row>98</xdr:row>
      <xdr:rowOff>131939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31086"/>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169032</xdr:rowOff>
    </xdr:from>
    <xdr:to>
      <xdr:col>6</xdr:col>
      <xdr:colOff>38100</xdr:colOff>
      <xdr:row>98</xdr:row>
      <xdr:rowOff>99182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115709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7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46634</xdr:rowOff>
    </xdr:from>
    <xdr:to>
      <xdr:col>24</xdr:col>
      <xdr:colOff>114300</xdr:colOff>
      <xdr:row>98</xdr:row>
      <xdr:rowOff>148234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133011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49899</xdr:rowOff>
    </xdr:from>
    <xdr:to>
      <xdr:col>20</xdr:col>
      <xdr:colOff>38100</xdr:colOff>
      <xdr:row>98</xdr:row>
      <xdr:rowOff>151499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142626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63274</xdr:rowOff>
    </xdr:from>
    <xdr:to>
      <xdr:col>15</xdr:col>
      <xdr:colOff>101600</xdr:colOff>
      <xdr:row>98</xdr:row>
      <xdr:rowOff>164874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156001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5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78186</xdr:rowOff>
    </xdr:from>
    <xdr:to>
      <xdr:col>10</xdr:col>
      <xdr:colOff>165100</xdr:colOff>
      <xdr:row>99</xdr:row>
      <xdr:rowOff>8336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8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170913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7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81139</xdr:rowOff>
    </xdr:from>
    <xdr:to>
      <xdr:col>6</xdr:col>
      <xdr:colOff>38100</xdr:colOff>
      <xdr:row>99</xdr:row>
      <xdr:rowOff>11289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2416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111015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5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137328</xdr:rowOff>
    </xdr:from>
    <xdr:to>
      <xdr:col>55</xdr:col>
      <xdr:colOff>0</xdr:colOff>
      <xdr:row>57</xdr:row>
      <xdr:rowOff>145498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09978"/>
          <a:ext cx="8382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145498</xdr:rowOff>
    </xdr:from>
    <xdr:to>
      <xdr:col>50</xdr:col>
      <xdr:colOff>114300</xdr:colOff>
      <xdr:row>57</xdr:row>
      <xdr:rowOff>149692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18148"/>
          <a:ext cx="889000" cy="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149692</xdr:rowOff>
    </xdr:from>
    <xdr:to>
      <xdr:col>45</xdr:col>
      <xdr:colOff>177800</xdr:colOff>
      <xdr:row>57</xdr:row>
      <xdr:rowOff>155836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22342"/>
          <a:ext cx="8890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155060</xdr:rowOff>
    </xdr:from>
    <xdr:to>
      <xdr:col>41</xdr:col>
      <xdr:colOff>50800</xdr:colOff>
      <xdr:row>57</xdr:row>
      <xdr:rowOff>155836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27710"/>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85797</xdr:rowOff>
    </xdr:from>
    <xdr:to>
      <xdr:col>36</xdr:col>
      <xdr:colOff>165100</xdr:colOff>
      <xdr:row>58</xdr:row>
      <xdr:rowOff>15947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32474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86528</xdr:rowOff>
    </xdr:from>
    <xdr:to>
      <xdr:col>55</xdr:col>
      <xdr:colOff>50800</xdr:colOff>
      <xdr:row>58</xdr:row>
      <xdr:rowOff>16678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94698</xdr:rowOff>
    </xdr:from>
    <xdr:to>
      <xdr:col>50</xdr:col>
      <xdr:colOff>165100</xdr:colOff>
      <xdr:row>58</xdr:row>
      <xdr:rowOff>24848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15975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6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98892</xdr:rowOff>
    </xdr:from>
    <xdr:to>
      <xdr:col>46</xdr:col>
      <xdr:colOff>38100</xdr:colOff>
      <xdr:row>58</xdr:row>
      <xdr:rowOff>29042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20169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105036</xdr:rowOff>
    </xdr:from>
    <xdr:to>
      <xdr:col>41</xdr:col>
      <xdr:colOff>101600</xdr:colOff>
      <xdr:row>58</xdr:row>
      <xdr:rowOff>35186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26313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104260</xdr:rowOff>
    </xdr:from>
    <xdr:to>
      <xdr:col>36</xdr:col>
      <xdr:colOff>165100</xdr:colOff>
      <xdr:row>58</xdr:row>
      <xdr:rowOff>34410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25537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96563</xdr:rowOff>
    </xdr:from>
    <xdr:to>
      <xdr:col>55</xdr:col>
      <xdr:colOff>0</xdr:colOff>
      <xdr:row>78</xdr:row>
      <xdr:rowOff>119304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69663"/>
          <a:ext cx="8382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77777</xdr:rowOff>
    </xdr:from>
    <xdr:to>
      <xdr:col>50</xdr:col>
      <xdr:colOff>114300</xdr:colOff>
      <xdr:row>78</xdr:row>
      <xdr:rowOff>119304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50877"/>
          <a:ext cx="889000" cy="4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77777</xdr:rowOff>
    </xdr:from>
    <xdr:to>
      <xdr:col>45</xdr:col>
      <xdr:colOff>177800</xdr:colOff>
      <xdr:row>78</xdr:row>
      <xdr:rowOff>145571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50877"/>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126704</xdr:rowOff>
    </xdr:from>
    <xdr:to>
      <xdr:col>41</xdr:col>
      <xdr:colOff>50800</xdr:colOff>
      <xdr:row>78</xdr:row>
      <xdr:rowOff>145571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99804"/>
          <a:ext cx="889000" cy="1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58200</xdr:rowOff>
    </xdr:from>
    <xdr:to>
      <xdr:col>36</xdr:col>
      <xdr:colOff>165100</xdr:colOff>
      <xdr:row>78</xdr:row>
      <xdr:rowOff>159800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45763</xdr:rowOff>
    </xdr:from>
    <xdr:to>
      <xdr:col>55</xdr:col>
      <xdr:colOff>50800</xdr:colOff>
      <xdr:row>78</xdr:row>
      <xdr:rowOff>147363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132140</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68504</xdr:rowOff>
    </xdr:from>
    <xdr:to>
      <xdr:col>50</xdr:col>
      <xdr:colOff>165100</xdr:colOff>
      <xdr:row>78</xdr:row>
      <xdr:rowOff>170104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161231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26977</xdr:rowOff>
    </xdr:from>
    <xdr:to>
      <xdr:col>46</xdr:col>
      <xdr:colOff>38100</xdr:colOff>
      <xdr:row>78</xdr:row>
      <xdr:rowOff>128577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0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119704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94771</xdr:rowOff>
    </xdr:from>
    <xdr:to>
      <xdr:col>41</xdr:col>
      <xdr:colOff>101600</xdr:colOff>
      <xdr:row>79</xdr:row>
      <xdr:rowOff>24921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6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16048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6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75904</xdr:rowOff>
    </xdr:from>
    <xdr:to>
      <xdr:col>36</xdr:col>
      <xdr:colOff>165100</xdr:colOff>
      <xdr:row>79</xdr:row>
      <xdr:rowOff>6054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168631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65647</xdr:rowOff>
    </xdr:from>
    <xdr:to>
      <xdr:col>55</xdr:col>
      <xdr:colOff>0</xdr:colOff>
      <xdr:row>98</xdr:row>
      <xdr:rowOff>69414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67747"/>
          <a:ext cx="8382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65647</xdr:rowOff>
    </xdr:from>
    <xdr:to>
      <xdr:col>50</xdr:col>
      <xdr:colOff>114300</xdr:colOff>
      <xdr:row>98</xdr:row>
      <xdr:rowOff>107260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67747"/>
          <a:ext cx="889000" cy="4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92773</xdr:rowOff>
    </xdr:from>
    <xdr:to>
      <xdr:col>45</xdr:col>
      <xdr:colOff>177800</xdr:colOff>
      <xdr:row>98</xdr:row>
      <xdr:rowOff>107260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94873"/>
          <a:ext cx="8890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45472</xdr:rowOff>
    </xdr:from>
    <xdr:to>
      <xdr:col>41</xdr:col>
      <xdr:colOff>50800</xdr:colOff>
      <xdr:row>98</xdr:row>
      <xdr:rowOff>92773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47572"/>
          <a:ext cx="889000" cy="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59080</xdr:rowOff>
    </xdr:from>
    <xdr:to>
      <xdr:col>36</xdr:col>
      <xdr:colOff>165100</xdr:colOff>
      <xdr:row>98</xdr:row>
      <xdr:rowOff>160680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8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151807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9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18614</xdr:rowOff>
    </xdr:from>
    <xdr:to>
      <xdr:col>55</xdr:col>
      <xdr:colOff>50800</xdr:colOff>
      <xdr:row>98</xdr:row>
      <xdr:rowOff>120214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168491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14847</xdr:rowOff>
    </xdr:from>
    <xdr:to>
      <xdr:col>50</xdr:col>
      <xdr:colOff>165100</xdr:colOff>
      <xdr:row>98</xdr:row>
      <xdr:rowOff>116447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107574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90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56460</xdr:rowOff>
    </xdr:from>
    <xdr:to>
      <xdr:col>46</xdr:col>
      <xdr:colOff>38100</xdr:colOff>
      <xdr:row>98</xdr:row>
      <xdr:rowOff>158060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149187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41973</xdr:rowOff>
    </xdr:from>
    <xdr:to>
      <xdr:col>41</xdr:col>
      <xdr:colOff>101600</xdr:colOff>
      <xdr:row>98</xdr:row>
      <xdr:rowOff>143573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4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134700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166122</xdr:rowOff>
    </xdr:from>
    <xdr:to>
      <xdr:col>36</xdr:col>
      <xdr:colOff>165100</xdr:colOff>
      <xdr:row>98</xdr:row>
      <xdr:rowOff>96272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112799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7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83597</xdr:rowOff>
    </xdr:from>
    <xdr:to>
      <xdr:col>85</xdr:col>
      <xdr:colOff>127000</xdr:colOff>
      <xdr:row>37</xdr:row>
      <xdr:rowOff>122061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27247"/>
          <a:ext cx="838200" cy="3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119245</xdr:rowOff>
    </xdr:from>
    <xdr:to>
      <xdr:col>81</xdr:col>
      <xdr:colOff>50800</xdr:colOff>
      <xdr:row>37</xdr:row>
      <xdr:rowOff>122061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62895"/>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113745</xdr:rowOff>
    </xdr:from>
    <xdr:to>
      <xdr:col>76</xdr:col>
      <xdr:colOff>114300</xdr:colOff>
      <xdr:row>37</xdr:row>
      <xdr:rowOff>119245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57395"/>
          <a:ext cx="8890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113745</xdr:rowOff>
    </xdr:from>
    <xdr:to>
      <xdr:col>71</xdr:col>
      <xdr:colOff>177800</xdr:colOff>
      <xdr:row>37</xdr:row>
      <xdr:rowOff>145159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57395"/>
          <a:ext cx="889000" cy="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51446</xdr:rowOff>
    </xdr:from>
    <xdr:to>
      <xdr:col>67</xdr:col>
      <xdr:colOff>101600</xdr:colOff>
      <xdr:row>37</xdr:row>
      <xdr:rowOff>153046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169573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32797</xdr:rowOff>
    </xdr:from>
    <xdr:to>
      <xdr:col>85</xdr:col>
      <xdr:colOff>177800</xdr:colOff>
      <xdr:row>37</xdr:row>
      <xdr:rowOff>134397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11224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71261</xdr:rowOff>
    </xdr:from>
    <xdr:to>
      <xdr:col>81</xdr:col>
      <xdr:colOff>101600</xdr:colOff>
      <xdr:row>38</xdr:row>
      <xdr:rowOff>1411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163989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0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68445</xdr:rowOff>
    </xdr:from>
    <xdr:to>
      <xdr:col>76</xdr:col>
      <xdr:colOff>165100</xdr:colOff>
      <xdr:row>37</xdr:row>
      <xdr:rowOff>170045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161172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62945</xdr:rowOff>
    </xdr:from>
    <xdr:to>
      <xdr:col>72</xdr:col>
      <xdr:colOff>38100</xdr:colOff>
      <xdr:row>37</xdr:row>
      <xdr:rowOff>164545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155672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94359</xdr:rowOff>
    </xdr:from>
    <xdr:to>
      <xdr:col>67</xdr:col>
      <xdr:colOff>101600</xdr:colOff>
      <xdr:row>38</xdr:row>
      <xdr:rowOff>24509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15636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125074</xdr:rowOff>
    </xdr:from>
    <xdr:to>
      <xdr:col>85</xdr:col>
      <xdr:colOff>127000</xdr:colOff>
      <xdr:row>57</xdr:row>
      <xdr:rowOff>39682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26274"/>
          <a:ext cx="838200" cy="8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100608</xdr:rowOff>
    </xdr:from>
    <xdr:to>
      <xdr:col>81</xdr:col>
      <xdr:colOff>50800</xdr:colOff>
      <xdr:row>57</xdr:row>
      <xdr:rowOff>39682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01808"/>
          <a:ext cx="889000" cy="1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100608</xdr:rowOff>
    </xdr:from>
    <xdr:to>
      <xdr:col>76</xdr:col>
      <xdr:colOff>114300</xdr:colOff>
      <xdr:row>57</xdr:row>
      <xdr:rowOff>25451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01808"/>
          <a:ext cx="889000" cy="9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25451</xdr:rowOff>
    </xdr:from>
    <xdr:to>
      <xdr:col>71</xdr:col>
      <xdr:colOff>177800</xdr:colOff>
      <xdr:row>58</xdr:row>
      <xdr:rowOff>65132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98101"/>
          <a:ext cx="889000" cy="2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147281</xdr:rowOff>
    </xdr:from>
    <xdr:to>
      <xdr:col>67</xdr:col>
      <xdr:colOff>101600</xdr:colOff>
      <xdr:row>58</xdr:row>
      <xdr:rowOff>77431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93958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74274</xdr:rowOff>
    </xdr:from>
    <xdr:to>
      <xdr:col>85</xdr:col>
      <xdr:colOff>177800</xdr:colOff>
      <xdr:row>57</xdr:row>
      <xdr:rowOff>4424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7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97151</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2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160332</xdr:rowOff>
    </xdr:from>
    <xdr:to>
      <xdr:col>81</xdr:col>
      <xdr:colOff>101600</xdr:colOff>
      <xdr:row>57</xdr:row>
      <xdr:rowOff>90482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107009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3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49808</xdr:rowOff>
    </xdr:from>
    <xdr:to>
      <xdr:col>76</xdr:col>
      <xdr:colOff>165100</xdr:colOff>
      <xdr:row>56</xdr:row>
      <xdr:rowOff>151408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167935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42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146101</xdr:rowOff>
    </xdr:from>
    <xdr:to>
      <xdr:col>72</xdr:col>
      <xdr:colOff>38100</xdr:colOff>
      <xdr:row>57</xdr:row>
      <xdr:rowOff>76251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92778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2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14332</xdr:rowOff>
    </xdr:from>
    <xdr:to>
      <xdr:col>67</xdr:col>
      <xdr:colOff>101600</xdr:colOff>
      <xdr:row>58</xdr:row>
      <xdr:rowOff>115932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107059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19011</xdr:rowOff>
    </xdr:from>
    <xdr:to>
      <xdr:col>85</xdr:col>
      <xdr:colOff>127000</xdr:colOff>
      <xdr:row>79</xdr:row>
      <xdr:rowOff>40594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63561"/>
          <a:ext cx="8382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16306</xdr:rowOff>
    </xdr:from>
    <xdr:to>
      <xdr:col>81</xdr:col>
      <xdr:colOff>50800</xdr:colOff>
      <xdr:row>79</xdr:row>
      <xdr:rowOff>40594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60856"/>
          <a:ext cx="889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16306</xdr:rowOff>
    </xdr:from>
    <xdr:to>
      <xdr:col>76</xdr:col>
      <xdr:colOff>114300</xdr:colOff>
      <xdr:row>79</xdr:row>
      <xdr:rowOff>17004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60856"/>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3336</xdr:rowOff>
    </xdr:from>
    <xdr:to>
      <xdr:col>71</xdr:col>
      <xdr:colOff>177800</xdr:colOff>
      <xdr:row>79</xdr:row>
      <xdr:rowOff>17004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47886"/>
          <a:ext cx="889000" cy="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144156</xdr:rowOff>
    </xdr:from>
    <xdr:to>
      <xdr:col>67</xdr:col>
      <xdr:colOff>101600</xdr:colOff>
      <xdr:row>79</xdr:row>
      <xdr:rowOff>74306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1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65433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139661</xdr:rowOff>
    </xdr:from>
    <xdr:to>
      <xdr:col>85</xdr:col>
      <xdr:colOff>177800</xdr:colOff>
      <xdr:row>79</xdr:row>
      <xdr:rowOff>69811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110973</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161244</xdr:rowOff>
    </xdr:from>
    <xdr:to>
      <xdr:col>81</xdr:col>
      <xdr:colOff>101600</xdr:colOff>
      <xdr:row>79</xdr:row>
      <xdr:rowOff>91394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82521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136956</xdr:rowOff>
    </xdr:from>
    <xdr:to>
      <xdr:col>76</xdr:col>
      <xdr:colOff>165100</xdr:colOff>
      <xdr:row>79</xdr:row>
      <xdr:rowOff>67106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58233</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6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137654</xdr:rowOff>
    </xdr:from>
    <xdr:to>
      <xdr:col>72</xdr:col>
      <xdr:colOff>38100</xdr:colOff>
      <xdr:row>79</xdr:row>
      <xdr:rowOff>67804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1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58931</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6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123986</xdr:rowOff>
    </xdr:from>
    <xdr:to>
      <xdr:col>67</xdr:col>
      <xdr:colOff>101600</xdr:colOff>
      <xdr:row>79</xdr:row>
      <xdr:rowOff>54136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70663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34440</xdr:rowOff>
    </xdr:from>
    <xdr:to>
      <xdr:col>85</xdr:col>
      <xdr:colOff>127000</xdr:colOff>
      <xdr:row>98</xdr:row>
      <xdr:rowOff>46912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36540"/>
          <a:ext cx="838200" cy="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46912</xdr:rowOff>
    </xdr:from>
    <xdr:to>
      <xdr:col>81</xdr:col>
      <xdr:colOff>50800</xdr:colOff>
      <xdr:row>98</xdr:row>
      <xdr:rowOff>62731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4901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62731</xdr:rowOff>
    </xdr:from>
    <xdr:to>
      <xdr:col>76</xdr:col>
      <xdr:colOff>114300</xdr:colOff>
      <xdr:row>98</xdr:row>
      <xdr:rowOff>71258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64831"/>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71258</xdr:rowOff>
    </xdr:from>
    <xdr:to>
      <xdr:col>71</xdr:col>
      <xdr:colOff>177800</xdr:colOff>
      <xdr:row>98</xdr:row>
      <xdr:rowOff>85782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73358"/>
          <a:ext cx="8890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124192</xdr:rowOff>
    </xdr:from>
    <xdr:to>
      <xdr:col>67</xdr:col>
      <xdr:colOff>101600</xdr:colOff>
      <xdr:row>98</xdr:row>
      <xdr:rowOff>54342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70869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155090</xdr:rowOff>
    </xdr:from>
    <xdr:to>
      <xdr:col>85</xdr:col>
      <xdr:colOff>177800</xdr:colOff>
      <xdr:row>98</xdr:row>
      <xdr:rowOff>85240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70017</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167562</xdr:rowOff>
    </xdr:from>
    <xdr:to>
      <xdr:col>81</xdr:col>
      <xdr:colOff>101600</xdr:colOff>
      <xdr:row>98</xdr:row>
      <xdr:rowOff>97712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9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88839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9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11931</xdr:rowOff>
    </xdr:from>
    <xdr:to>
      <xdr:col>76</xdr:col>
      <xdr:colOff>165100</xdr:colOff>
      <xdr:row>98</xdr:row>
      <xdr:rowOff>113531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8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104658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9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20458</xdr:rowOff>
    </xdr:from>
    <xdr:to>
      <xdr:col>72</xdr:col>
      <xdr:colOff>38100</xdr:colOff>
      <xdr:row>98</xdr:row>
      <xdr:rowOff>122058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8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113185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9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34982</xdr:rowOff>
    </xdr:from>
    <xdr:to>
      <xdr:col>67</xdr:col>
      <xdr:colOff>101600</xdr:colOff>
      <xdr:row>98</xdr:row>
      <xdr:rowOff>136582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8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127709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9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153848</xdr:rowOff>
    </xdr:from>
    <xdr:to>
      <xdr:col>98</xdr:col>
      <xdr:colOff>38100</xdr:colOff>
      <xdr:row>39</xdr:row>
      <xdr:rowOff>83998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100525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総務費については、</a:t>
          </a:r>
          <a:r>
            <a:rPr kumimoji="1" lang="en-US" altLang="ja-JP" sz="1100">
              <a:solidFill>
                <a:schemeClr val="dk1"/>
              </a:solidFill>
              <a:effectLst/>
              <a:latin typeface="+mn-lt"/>
              <a:ea typeface="+mn-ea"/>
              <a:cs typeface="+mn-cs"/>
            </a:rPr>
            <a:t>315,986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474,833</a:t>
          </a:r>
          <a:r>
            <a:rPr kumimoji="1" lang="ja-JP" altLang="ja-JP" sz="1100">
              <a:solidFill>
                <a:schemeClr val="dk1"/>
              </a:solidFill>
              <a:effectLst/>
              <a:latin typeface="+mn-lt"/>
              <a:ea typeface="+mn-ea"/>
              <a:cs typeface="+mn-cs"/>
            </a:rPr>
            <a:t>円となっている。これは主にまち・ひと・しごと創生推進事業基金積立の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教育費については、</a:t>
          </a:r>
          <a:r>
            <a:rPr kumimoji="1" lang="en-US" altLang="ja-JP" sz="1100">
              <a:solidFill>
                <a:schemeClr val="dk1"/>
              </a:solidFill>
              <a:effectLst/>
              <a:latin typeface="+mn-lt"/>
              <a:ea typeface="+mn-ea"/>
              <a:cs typeface="+mn-cs"/>
            </a:rPr>
            <a:t>45,175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227,678</a:t>
          </a:r>
          <a:r>
            <a:rPr kumimoji="1" lang="ja-JP" altLang="ja-JP" sz="1100">
              <a:solidFill>
                <a:schemeClr val="dk1"/>
              </a:solidFill>
              <a:effectLst/>
              <a:latin typeface="+mn-lt"/>
              <a:ea typeface="+mn-ea"/>
              <a:cs typeface="+mn-cs"/>
            </a:rPr>
            <a:t>円となっている。これは中学校建設事業の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5,969</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31,322</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セクターの神山温泉宿泊施設改修工事</a:t>
          </a:r>
          <a:r>
            <a:rPr kumimoji="1" lang="ja-JP" altLang="ja-JP" sz="1100">
              <a:solidFill>
                <a:schemeClr val="dk1"/>
              </a:solidFill>
              <a:effectLst/>
              <a:latin typeface="+mn-lt"/>
              <a:ea typeface="+mn-ea"/>
              <a:cs typeface="+mn-cs"/>
            </a:rPr>
            <a:t>の増加によるものである。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今後も事業を進めていくうえで、事業内容を精査し、必要な事業を実施し健全な財政運営に努めていく。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年度の実質収支額の比率は、前年度と比較して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０４</a:t>
          </a:r>
          <a:r>
            <a:rPr lang="ja-JP" altLang="ja-JP" sz="1100">
              <a:solidFill>
                <a:schemeClr val="dk1"/>
              </a:solidFill>
              <a:effectLst/>
              <a:latin typeface="+mn-lt"/>
              <a:ea typeface="+mn-ea"/>
              <a:cs typeface="+mn-cs"/>
            </a:rPr>
            <a:t>ポイント減少し、６．</a:t>
          </a:r>
          <a:r>
            <a:rPr lang="ja-JP" altLang="en-US" sz="1100">
              <a:solidFill>
                <a:schemeClr val="dk1"/>
              </a:solidFill>
              <a:effectLst/>
              <a:latin typeface="+mn-lt"/>
              <a:ea typeface="+mn-ea"/>
              <a:cs typeface="+mn-cs"/>
            </a:rPr>
            <a:t>７８</a:t>
          </a:r>
          <a:r>
            <a:rPr lang="ja-JP" altLang="ja-JP" sz="1100">
              <a:solidFill>
                <a:schemeClr val="dk1"/>
              </a:solidFill>
              <a:effectLst/>
              <a:latin typeface="+mn-lt"/>
              <a:ea typeface="+mn-ea"/>
              <a:cs typeface="+mn-cs"/>
            </a:rPr>
            <a:t>％となっている。今後も５％程度を維持できるような運営に努める。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年度において、連結実質赤字比率について、黒字となっている。今後も黒字で運営できるよう努める。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元利償還金について前年度より</a:t>
          </a:r>
          <a:r>
            <a:rPr lang="ja-JP" altLang="en-US" sz="1100">
              <a:solidFill>
                <a:schemeClr val="dk1"/>
              </a:solidFill>
              <a:effectLst/>
              <a:latin typeface="+mn-lt"/>
              <a:ea typeface="+mn-ea"/>
              <a:cs typeface="+mn-cs"/>
            </a:rPr>
            <a:t>２５</a:t>
          </a:r>
          <a:r>
            <a:rPr lang="ja-JP" altLang="ja-JP" sz="1100">
              <a:solidFill>
                <a:schemeClr val="dk1"/>
              </a:solidFill>
              <a:effectLst/>
              <a:latin typeface="+mn-lt"/>
              <a:ea typeface="+mn-ea"/>
              <a:cs typeface="+mn-cs"/>
            </a:rPr>
            <a:t>百万円の増加となっている。これは過疎債の増加によるものである。今後も計画的な地方債の発行により健全な財政運営を図る。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年度において、将来負担比率は、算出されていない。今後も定員の適正化、公債費の抑制を図り、健全な財政運営に努める。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徳島県神山町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11,011</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全体的には、その他特定目的基金が増加しており、</a:t>
          </a:r>
          <a:r>
            <a:rPr kumimoji="1" lang="ja-JP" altLang="en-US" sz="1100">
              <a:solidFill>
                <a:schemeClr val="dk1"/>
              </a:solidFill>
              <a:effectLst/>
              <a:latin typeface="+mn-lt"/>
              <a:ea typeface="+mn-ea"/>
              <a:cs typeface="+mn-cs"/>
            </a:rPr>
            <a:t>神山町役場庁舎等増改築基金</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本町では、平成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年度に地方創生戦略「まちを将来世代へつなぐプロジェクト」を策定し、様々な取り組みを行ってきた。令和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年度から企業版ふるさと納税を活用し、集まった寄附金を計画的に使用できるよう一度基金へ積み立て、その次年度より事業実施へ向けて充てることとしている。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神山町役場庁舎等増改築基金：庁舎等公共施設の増改築のために要する経費に充てるためのもの。</a:t>
          </a:r>
          <a:endParaRPr lang="ja-JP" altLang="ja-JP" sz="1400">
            <a:effectLst/>
          </a:endParaRPr>
        </a:p>
        <a:p>
          <a:r>
            <a:rPr kumimoji="1" lang="ja-JP" altLang="ja-JP" sz="1100">
              <a:solidFill>
                <a:schemeClr val="dk1"/>
              </a:solidFill>
              <a:effectLst/>
              <a:latin typeface="+mn-lt"/>
              <a:ea typeface="+mn-ea"/>
              <a:cs typeface="+mn-cs"/>
            </a:rPr>
            <a:t>廃棄物処理施設整備事業基金：施設の整備事業費の財源に充てるためのもの。</a:t>
          </a:r>
          <a:endParaRPr lang="ja-JP" altLang="ja-JP" sz="1400">
            <a:effectLst/>
          </a:endParaRPr>
        </a:p>
        <a:p>
          <a:r>
            <a:rPr kumimoji="1" lang="ja-JP" altLang="ja-JP" sz="1100">
              <a:solidFill>
                <a:schemeClr val="dk1"/>
              </a:solidFill>
              <a:effectLst/>
              <a:latin typeface="+mn-lt"/>
              <a:ea typeface="+mn-ea"/>
              <a:cs typeface="+mn-cs"/>
            </a:rPr>
            <a:t>ふるさと創生事業基金：地域の特性を生かした「ふるさと」づくりを行うためのもの。</a:t>
          </a:r>
          <a:endParaRPr lang="ja-JP" altLang="ja-JP" sz="1400">
            <a:effectLst/>
          </a:endParaRPr>
        </a:p>
        <a:p>
          <a:r>
            <a:rPr kumimoji="1" lang="ja-JP" altLang="en-US" sz="1100">
              <a:solidFill>
                <a:schemeClr val="dk1"/>
              </a:solidFill>
              <a:effectLst/>
              <a:latin typeface="+mn-lt"/>
              <a:ea typeface="+mn-ea"/>
              <a:cs typeface="+mn-cs"/>
            </a:rPr>
            <a:t>地域振興基金</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地域における福祉活動の促進、快適な生活環境の形成等を図るため</a:t>
          </a:r>
          <a:r>
            <a:rPr kumimoji="1" lang="ja-JP" altLang="ja-JP" sz="1100">
              <a:solidFill>
                <a:schemeClr val="dk1"/>
              </a:solidFill>
              <a:effectLst/>
              <a:latin typeface="+mn-lt"/>
              <a:ea typeface="+mn-ea"/>
              <a:cs typeface="+mn-cs"/>
            </a:rPr>
            <a:t>のもの。</a:t>
          </a:r>
          <a:endParaRPr lang="ja-JP" altLang="ja-JP" sz="1400">
            <a:effectLst/>
          </a:endParaRPr>
        </a:p>
        <a:p>
          <a:r>
            <a:rPr kumimoji="1" lang="ja-JP" altLang="ja-JP" sz="1100">
              <a:solidFill>
                <a:schemeClr val="dk1"/>
              </a:solidFill>
              <a:effectLst/>
              <a:latin typeface="+mn-lt"/>
              <a:ea typeface="+mn-ea"/>
              <a:cs typeface="+mn-cs"/>
            </a:rPr>
            <a:t>まち・ひと・しごと創生推進事業基金：神山町まち・ひと・しごと創生推進事業に要する経費に充てるためのもの。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神山町役場庁舎等増改築基金：老朽化した公共施設の更新のための財源として積立てたことにより</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百万円の増加である。</a:t>
          </a:r>
          <a:r>
            <a:rPr kumimoji="1" lang="en-US"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まち・ひと・しごと創生推進事業基金：企業版ふるさと納税を神山町まち・ひと・しごと創生推進事業に充てるため積立てたことによる</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ふるさと創生事業基金：個人版ふるさと納税や一般寄附金等を教育応援や農業活性化等の取り組みへの補助金等に充てるため積立てたことによる</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沿って老朽化や長寿命化への対応また奨学資金などの財政支出に備えるため、一定額を確保していくとともに、まち・ひと・しごと創生推進事業、創生戦略のまちを将来世代へつなぐプロジェクトの事業遂行や、教育分野、農業分野等への補助金等の財源のひとつであるふるさと納税を今後も活用し、引き続きその他特定目的基金への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年度末の基金残高は</a:t>
          </a:r>
          <a:r>
            <a:rPr lang="en-US" altLang="ja-JP" sz="1100" b="0" i="0" baseline="0">
              <a:solidFill>
                <a:schemeClr val="dk1"/>
              </a:solidFill>
              <a:effectLst/>
              <a:latin typeface="+mn-lt"/>
              <a:ea typeface="+mn-ea"/>
              <a:cs typeface="+mn-cs"/>
            </a:rPr>
            <a:t>3,093</a:t>
          </a:r>
          <a:r>
            <a:rPr lang="ja-JP" altLang="ja-JP"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主な要因は、</a:t>
          </a:r>
          <a:r>
            <a:rPr lang="ja-JP" altLang="en-US" sz="1100" b="0" i="0" baseline="0">
              <a:solidFill>
                <a:schemeClr val="dk1"/>
              </a:solidFill>
              <a:effectLst/>
              <a:latin typeface="+mn-lt"/>
              <a:ea typeface="+mn-ea"/>
              <a:cs typeface="+mn-cs"/>
            </a:rPr>
            <a:t>利子の</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百万円を</a:t>
          </a:r>
          <a:r>
            <a:rPr lang="ja-JP" altLang="en-US" sz="1100" b="0" i="0" baseline="0">
              <a:solidFill>
                <a:schemeClr val="dk1"/>
              </a:solidFill>
              <a:effectLst/>
              <a:latin typeface="+mn-lt"/>
              <a:ea typeface="+mn-ea"/>
              <a:cs typeface="+mn-cs"/>
            </a:rPr>
            <a:t>基金へ</a:t>
          </a:r>
          <a:r>
            <a:rPr lang="ja-JP" altLang="ja-JP" sz="1100" b="0" i="0" baseline="0">
              <a:solidFill>
                <a:schemeClr val="dk1"/>
              </a:solidFill>
              <a:effectLst/>
              <a:latin typeface="+mn-lt"/>
              <a:ea typeface="+mn-ea"/>
              <a:cs typeface="+mn-cs"/>
            </a:rPr>
            <a:t>積み立て、取り崩しを行わなかったことによる増加である。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年度末の基金残高は</a:t>
          </a:r>
          <a:r>
            <a:rPr lang="en-US" altLang="ja-JP" sz="1100" b="0" i="0" baseline="0">
              <a:solidFill>
                <a:schemeClr val="dk1"/>
              </a:solidFill>
              <a:effectLst/>
              <a:latin typeface="+mn-lt"/>
              <a:ea typeface="+mn-ea"/>
              <a:cs typeface="+mn-cs"/>
            </a:rPr>
            <a:t>940</a:t>
          </a:r>
          <a:r>
            <a:rPr lang="ja-JP" altLang="ja-JP"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これは利子を積み立てたことによるものである。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a:t>
          </a:r>
          <a:r>
            <a:rPr lang="ja-JP" altLang="ja-JP" sz="1100" b="0" i="0" baseline="0">
              <a:solidFill>
                <a:schemeClr val="dk1"/>
              </a:solidFill>
              <a:effectLst/>
              <a:latin typeface="+mn-lt"/>
              <a:ea typeface="+mn-ea"/>
              <a:cs typeface="+mn-cs"/>
            </a:rPr>
            <a:t>地方債償還に備えて計画的に積立を行う予定である。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7355418</v>
      </c>
      <c r="BO4" s="449"/>
      <c r="BP4" s="449"/>
      <c r="BQ4" s="449"/>
      <c r="BR4" s="449"/>
      <c r="BS4" s="449"/>
      <c r="BT4" s="449"/>
      <c r="BU4" s="450"/>
      <c r="BV4" s="448">
        <v>8530111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6.8</v>
      </c>
      <c r="CU4" s="589"/>
      <c r="CV4" s="589"/>
      <c r="CW4" s="589"/>
      <c r="CX4" s="589"/>
      <c r="CY4" s="589"/>
      <c r="CZ4" s="589"/>
      <c r="DA4" s="590"/>
      <c r="DB4" s="588">
        <v>6.8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6979587</v>
      </c>
      <c r="BO5" s="420"/>
      <c r="BP5" s="420"/>
      <c r="BQ5" s="420"/>
      <c r="BR5" s="420"/>
      <c r="BS5" s="420"/>
      <c r="BT5" s="420"/>
      <c r="BU5" s="421"/>
      <c r="BV5" s="419">
        <v>8097102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78.7</v>
      </c>
      <c r="CU5" s="417"/>
      <c r="CV5" s="417"/>
      <c r="CW5" s="417"/>
      <c r="CX5" s="417"/>
      <c r="CY5" s="417"/>
      <c r="CZ5" s="417"/>
      <c r="DA5" s="418"/>
      <c r="DB5" s="416">
        <v>74.7</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375831</v>
      </c>
      <c r="BO6" s="420"/>
      <c r="BP6" s="420"/>
      <c r="BQ6" s="420"/>
      <c r="BR6" s="420"/>
      <c r="BS6" s="420"/>
      <c r="BT6" s="420"/>
      <c r="BU6" s="421"/>
      <c r="BV6" s="419">
        <v>433009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78.7</v>
      </c>
      <c r="CU6" s="563"/>
      <c r="CV6" s="563"/>
      <c r="CW6" s="563"/>
      <c r="CX6" s="563"/>
      <c r="CY6" s="563"/>
      <c r="CZ6" s="563"/>
      <c r="DA6" s="564"/>
      <c r="DB6" s="562">
        <v>75.400000000000006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150034</v>
      </c>
      <c r="BO7" s="420"/>
      <c r="BP7" s="420"/>
      <c r="BQ7" s="420"/>
      <c r="BR7" s="420"/>
      <c r="BS7" s="420"/>
      <c r="BT7" s="420"/>
      <c r="BU7" s="421"/>
      <c r="BV7" s="419">
        <v>208710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3331335</v>
      </c>
      <c r="CU7" s="420"/>
      <c r="CV7" s="420"/>
      <c r="CW7" s="420"/>
      <c r="CX7" s="420"/>
      <c r="CY7" s="420"/>
      <c r="CZ7" s="420"/>
      <c r="DA7" s="421"/>
      <c r="DB7" s="419">
        <v>3286856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225797</v>
      </c>
      <c r="BO8" s="420"/>
      <c r="BP8" s="420"/>
      <c r="BQ8" s="420"/>
      <c r="BR8" s="420"/>
      <c r="BS8" s="420"/>
      <c r="BT8" s="420"/>
      <c r="BU8" s="421"/>
      <c r="BV8" s="419">
        <v>224299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0.19</v>
      </c>
      <c r="CU8" s="523"/>
      <c r="CV8" s="523"/>
      <c r="CW8" s="523"/>
      <c r="CX8" s="523"/>
      <c r="CY8" s="523"/>
      <c r="CZ8" s="523"/>
      <c r="DA8" s="524"/>
      <c r="DB8" s="522">
        <v>0.2</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4647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1498</v>
      </c>
      <c r="BO9" s="420"/>
      <c r="BP9" s="420"/>
      <c r="BQ9" s="420"/>
      <c r="BR9" s="420"/>
      <c r="BS9" s="420"/>
      <c r="BT9" s="420"/>
      <c r="BU9" s="421"/>
      <c r="BV9" s="419">
        <v>-44092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11.3</v>
      </c>
      <c r="CU9" s="417"/>
      <c r="CV9" s="417"/>
      <c r="CW9" s="417"/>
      <c r="CX9" s="417"/>
      <c r="CY9" s="417"/>
      <c r="CZ9" s="417"/>
      <c r="DA9" s="418"/>
      <c r="DB9" s="416">
        <v>10.6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5300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11887</v>
      </c>
      <c r="BO10" s="420"/>
      <c r="BP10" s="420"/>
      <c r="BQ10" s="420"/>
      <c r="BR10" s="420"/>
      <c r="BS10" s="420"/>
      <c r="BT10" s="420"/>
      <c r="BU10" s="421"/>
      <c r="BV10" s="419">
        <v>9540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4777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4711</v>
      </c>
      <c r="S13" s="507"/>
      <c r="T13" s="507"/>
      <c r="U13" s="507"/>
      <c r="V13" s="508"/>
      <c r="W13" s="509" t="s">
        <v>131</v>
      </c>
      <c r="X13" s="405"/>
      <c r="Y13" s="405"/>
      <c r="Z13" s="405"/>
      <c r="AA13" s="405"/>
      <c r="AB13" s="406"/>
      <c r="AC13" s="372">
        <v>695</v>
      </c>
      <c r="AD13" s="373"/>
      <c r="AE13" s="373"/>
      <c r="AF13" s="373"/>
      <c r="AG13" s="374"/>
      <c r="AH13" s="372">
        <v>860</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13385</v>
      </c>
      <c r="BO13" s="420"/>
      <c r="BP13" s="420"/>
      <c r="BQ13" s="420"/>
      <c r="BR13" s="420"/>
      <c r="BS13" s="420"/>
      <c r="BT13" s="420"/>
      <c r="BU13" s="421"/>
      <c r="BV13" s="419">
        <v>-34552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2.7</v>
      </c>
      <c r="CU13" s="417"/>
      <c r="CV13" s="417"/>
      <c r="CW13" s="417"/>
      <c r="CX13" s="417"/>
      <c r="CY13" s="417"/>
      <c r="CZ13" s="417"/>
      <c r="DA13" s="418"/>
      <c r="DB13" s="416">
        <v>2.5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4846</v>
      </c>
      <c r="S14" s="507"/>
      <c r="T14" s="507"/>
      <c r="U14" s="507"/>
      <c r="V14" s="508"/>
      <c r="W14" s="510"/>
      <c r="X14" s="408"/>
      <c r="Y14" s="408"/>
      <c r="Z14" s="408"/>
      <c r="AA14" s="408"/>
      <c r="AB14" s="409"/>
      <c r="AC14" s="499">
        <v>30.3</v>
      </c>
      <c r="AD14" s="500"/>
      <c r="AE14" s="500"/>
      <c r="AF14" s="500"/>
      <c r="AG14" s="501"/>
      <c r="AH14" s="499">
        <v>32.299999999999997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4789</v>
      </c>
      <c r="S15" s="507"/>
      <c r="T15" s="507"/>
      <c r="U15" s="507"/>
      <c r="V15" s="508"/>
      <c r="W15" s="509" t="s">
        <v>137</v>
      </c>
      <c r="X15" s="405"/>
      <c r="Y15" s="405"/>
      <c r="Z15" s="405"/>
      <c r="AA15" s="405"/>
      <c r="AB15" s="406"/>
      <c r="AC15" s="372">
        <v>405</v>
      </c>
      <c r="AD15" s="373"/>
      <c r="AE15" s="373"/>
      <c r="AF15" s="373"/>
      <c r="AG15" s="374"/>
      <c r="AH15" s="372">
        <v>491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630270</v>
      </c>
      <c r="BO15" s="449"/>
      <c r="BP15" s="449"/>
      <c r="BQ15" s="449"/>
      <c r="BR15" s="449"/>
      <c r="BS15" s="449"/>
      <c r="BT15" s="449"/>
      <c r="BU15" s="450"/>
      <c r="BV15" s="448">
        <v>592391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17.600000000000001</v>
      </c>
      <c r="AD16" s="500"/>
      <c r="AE16" s="500"/>
      <c r="AF16" s="500"/>
      <c r="AG16" s="501"/>
      <c r="AH16" s="499">
        <v>18.5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3185739</v>
      </c>
      <c r="BO16" s="420"/>
      <c r="BP16" s="420"/>
      <c r="BQ16" s="420"/>
      <c r="BR16" s="420"/>
      <c r="BS16" s="420"/>
      <c r="BT16" s="420"/>
      <c r="BU16" s="421"/>
      <c r="BV16" s="419">
        <v>3113024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1195</v>
      </c>
      <c r="AD17" s="373"/>
      <c r="AE17" s="373"/>
      <c r="AF17" s="373"/>
      <c r="AG17" s="374"/>
      <c r="AH17" s="372">
        <v>1309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762539</v>
      </c>
      <c r="BO17" s="420"/>
      <c r="BP17" s="420"/>
      <c r="BQ17" s="420"/>
      <c r="BR17" s="420"/>
      <c r="BS17" s="420"/>
      <c r="BT17" s="420"/>
      <c r="BU17" s="421"/>
      <c r="BV17" s="419">
        <v>713498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173.3</v>
      </c>
      <c r="M18" s="472"/>
      <c r="N18" s="472"/>
      <c r="O18" s="472"/>
      <c r="P18" s="472"/>
      <c r="Q18" s="472"/>
      <c r="R18" s="473"/>
      <c r="S18" s="473"/>
      <c r="T18" s="473"/>
      <c r="U18" s="473"/>
      <c r="V18" s="474"/>
      <c r="W18" s="490"/>
      <c r="X18" s="491"/>
      <c r="Y18" s="491"/>
      <c r="Z18" s="491"/>
      <c r="AA18" s="491"/>
      <c r="AB18" s="515"/>
      <c r="AC18" s="389">
        <v>52.1</v>
      </c>
      <c r="AD18" s="390"/>
      <c r="AE18" s="390"/>
      <c r="AF18" s="390"/>
      <c r="AG18" s="475"/>
      <c r="AH18" s="389">
        <v>49.2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2620524</v>
      </c>
      <c r="BO18" s="420"/>
      <c r="BP18" s="420"/>
      <c r="BQ18" s="420"/>
      <c r="BR18" s="420"/>
      <c r="BS18" s="420"/>
      <c r="BT18" s="420"/>
      <c r="BU18" s="421"/>
      <c r="BV18" s="419">
        <v>2466673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4020277</v>
      </c>
      <c r="BO19" s="420"/>
      <c r="BP19" s="420"/>
      <c r="BQ19" s="420"/>
      <c r="BR19" s="420"/>
      <c r="BS19" s="420"/>
      <c r="BT19" s="420"/>
      <c r="BU19" s="421"/>
      <c r="BV19" s="419">
        <v>4071126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2021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5674546</v>
      </c>
      <c r="BO22" s="449"/>
      <c r="BP22" s="449"/>
      <c r="BQ22" s="449"/>
      <c r="BR22" s="449"/>
      <c r="BS22" s="449"/>
      <c r="BT22" s="449"/>
      <c r="BU22" s="450"/>
      <c r="BV22" s="448">
        <v>5077613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5659051</v>
      </c>
      <c r="BO23" s="420"/>
      <c r="BP23" s="420"/>
      <c r="BQ23" s="420"/>
      <c r="BR23" s="420"/>
      <c r="BS23" s="420"/>
      <c r="BT23" s="420"/>
      <c r="BU23" s="421"/>
      <c r="BV23" s="419">
        <v>5063581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7460</v>
      </c>
      <c r="R24" s="373"/>
      <c r="S24" s="373"/>
      <c r="T24" s="373"/>
      <c r="U24" s="373"/>
      <c r="V24" s="374"/>
      <c r="W24" s="462"/>
      <c r="X24" s="399"/>
      <c r="Y24" s="400"/>
      <c r="Z24" s="375" t="s">
        <v>162</v>
      </c>
      <c r="AA24" s="376"/>
      <c r="AB24" s="376"/>
      <c r="AC24" s="376"/>
      <c r="AD24" s="376"/>
      <c r="AE24" s="376"/>
      <c r="AF24" s="376"/>
      <c r="AG24" s="377"/>
      <c r="AH24" s="372">
        <v>91</v>
      </c>
      <c r="AI24" s="373"/>
      <c r="AJ24" s="373"/>
      <c r="AK24" s="373"/>
      <c r="AL24" s="374"/>
      <c r="AM24" s="372">
        <v>269815</v>
      </c>
      <c r="AN24" s="373"/>
      <c r="AO24" s="373"/>
      <c r="AP24" s="373"/>
      <c r="AQ24" s="373"/>
      <c r="AR24" s="374"/>
      <c r="AS24" s="372">
        <v>2965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5164086</v>
      </c>
      <c r="BO24" s="420"/>
      <c r="BP24" s="420"/>
      <c r="BQ24" s="420"/>
      <c r="BR24" s="420"/>
      <c r="BS24" s="420"/>
      <c r="BT24" s="420"/>
      <c r="BU24" s="421"/>
      <c r="BV24" s="419">
        <v>4435672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5970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268491</v>
      </c>
      <c r="BO25" s="449"/>
      <c r="BP25" s="449"/>
      <c r="BQ25" s="449"/>
      <c r="BR25" s="449"/>
      <c r="BS25" s="449"/>
      <c r="BT25" s="449"/>
      <c r="BU25" s="450"/>
      <c r="BV25" s="448">
        <v>337662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5410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11720</v>
      </c>
      <c r="AN26" s="373"/>
      <c r="AO26" s="373"/>
      <c r="AP26" s="373"/>
      <c r="AQ26" s="373"/>
      <c r="AR26" s="374"/>
      <c r="AS26" s="372">
        <v>2930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2840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144802</v>
      </c>
      <c r="BO27" s="454"/>
      <c r="BP27" s="454"/>
      <c r="BQ27" s="454"/>
      <c r="BR27" s="454"/>
      <c r="BS27" s="454"/>
      <c r="BT27" s="454"/>
      <c r="BU27" s="455"/>
      <c r="BV27" s="453">
        <v>144802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2340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3092593</v>
      </c>
      <c r="BO28" s="449"/>
      <c r="BP28" s="449"/>
      <c r="BQ28" s="449"/>
      <c r="BR28" s="449"/>
      <c r="BS28" s="449"/>
      <c r="BT28" s="449"/>
      <c r="BU28" s="450"/>
      <c r="BV28" s="448">
        <v>3080706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6</v>
      </c>
      <c r="M29" s="373"/>
      <c r="N29" s="373"/>
      <c r="O29" s="373"/>
      <c r="P29" s="374"/>
      <c r="Q29" s="372">
        <v>1950</v>
      </c>
      <c r="R29" s="373"/>
      <c r="S29" s="373"/>
      <c r="T29" s="373"/>
      <c r="U29" s="373"/>
      <c r="V29" s="374"/>
      <c r="W29" s="463"/>
      <c r="X29" s="464"/>
      <c r="Y29" s="465"/>
      <c r="Z29" s="375" t="s">
        <v>177</v>
      </c>
      <c r="AA29" s="376"/>
      <c r="AB29" s="376"/>
      <c r="AC29" s="376"/>
      <c r="AD29" s="376"/>
      <c r="AE29" s="376"/>
      <c r="AF29" s="376"/>
      <c r="AG29" s="377"/>
      <c r="AH29" s="372">
        <v>91</v>
      </c>
      <c r="AI29" s="373"/>
      <c r="AJ29" s="373"/>
      <c r="AK29" s="373"/>
      <c r="AL29" s="374"/>
      <c r="AM29" s="372">
        <v>269815</v>
      </c>
      <c r="AN29" s="373"/>
      <c r="AO29" s="373"/>
      <c r="AP29" s="373"/>
      <c r="AQ29" s="373"/>
      <c r="AR29" s="374"/>
      <c r="AS29" s="372">
        <v>2965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939682</v>
      </c>
      <c r="BO29" s="420"/>
      <c r="BP29" s="420"/>
      <c r="BQ29" s="420"/>
      <c r="BR29" s="420"/>
      <c r="BS29" s="420"/>
      <c r="BT29" s="420"/>
      <c r="BU29" s="421"/>
      <c r="BV29" s="419">
        <v>936482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6978869</v>
      </c>
      <c r="BO30" s="454"/>
      <c r="BP30" s="454"/>
      <c r="BQ30" s="454"/>
      <c r="BR30" s="454"/>
      <c r="BS30" s="454"/>
      <c r="BT30" s="454"/>
      <c r="BU30" s="455"/>
      <c r="BV30" s="453">
        <v>6924264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徳島県市町村議会議員公務災害補償等組合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（株）神山温泉</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徳島県市町村総合事務組合(一般会計)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徳島県市町村総合事務組合(滞納整理機構特別会計)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阿北環境整備組合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名西消防組合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徳島県後期高齢者広域連合(一般会計)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徳島県後期高齢者広域連合(後期高齢者医療事業会計)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YA+1n/P4zv/M+L2/RfhTkTKYe/AgdewNxlYWgZNxtiUGrfciDOl2aJWjBNuVnGxzsZmvMI83jvrjzA+Z8HVYYA==" saltValue="CHYM8333urnpF8iXupLUw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486986</v>
      </c>
      <c r="S5" s="674"/>
      <c r="T5" s="674"/>
      <c r="U5" s="674"/>
      <c r="V5" s="674"/>
      <c r="W5" s="674"/>
      <c r="X5" s="674"/>
      <c r="Y5" s="702"/>
      <c r="Z5" s="715">
        <v>6.6</v>
      </c>
      <c r="AA5" s="715"/>
      <c r="AB5" s="715"/>
      <c r="AC5" s="715"/>
      <c r="AD5" s="716">
        <v>486986</v>
      </c>
      <c r="AE5" s="716"/>
      <c r="AF5" s="716"/>
      <c r="AG5" s="716"/>
      <c r="AH5" s="716"/>
      <c r="AI5" s="716"/>
      <c r="AJ5" s="716"/>
      <c r="AK5" s="716"/>
      <c r="AL5" s="703">
        <v>14.6</v>
      </c>
      <c r="AM5" s="685"/>
      <c r="AN5" s="685"/>
      <c r="AO5" s="704"/>
      <c r="AP5" s="676" t="s">
        <v>216</v>
      </c>
      <c r="AQ5" s="677"/>
      <c r="AR5" s="677"/>
      <c r="AS5" s="677"/>
      <c r="AT5" s="677"/>
      <c r="AU5" s="677"/>
      <c r="AV5" s="677"/>
      <c r="AW5" s="677"/>
      <c r="AX5" s="677"/>
      <c r="AY5" s="677"/>
      <c r="AZ5" s="677"/>
      <c r="BA5" s="677"/>
      <c r="BB5" s="677"/>
      <c r="BC5" s="677"/>
      <c r="BD5" s="677"/>
      <c r="BE5" s="677"/>
      <c r="BF5" s="678"/>
      <c r="BG5" s="621">
        <v>486986</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18" t="s">
        <v>220</v>
      </c>
      <c r="C6" s="619"/>
      <c r="D6" s="619"/>
      <c r="E6" s="619"/>
      <c r="F6" s="619"/>
      <c r="G6" s="619"/>
      <c r="H6" s="619"/>
      <c r="I6" s="619"/>
      <c r="J6" s="619"/>
      <c r="K6" s="619"/>
      <c r="L6" s="619"/>
      <c r="M6" s="619"/>
      <c r="N6" s="619"/>
      <c r="O6" s="619"/>
      <c r="P6" s="619"/>
      <c r="Q6" s="620"/>
      <c r="R6" s="621">
        <v>138702</v>
      </c>
      <c r="S6" s="622"/>
      <c r="T6" s="622"/>
      <c r="U6" s="622"/>
      <c r="V6" s="622"/>
      <c r="W6" s="622"/>
      <c r="X6" s="622"/>
      <c r="Y6" s="623"/>
      <c r="Z6" s="659">
        <v>1.9</v>
      </c>
      <c r="AA6" s="659"/>
      <c r="AB6" s="659"/>
      <c r="AC6" s="659"/>
      <c r="AD6" s="660">
        <v>138702</v>
      </c>
      <c r="AE6" s="660"/>
      <c r="AF6" s="660"/>
      <c r="AG6" s="660"/>
      <c r="AH6" s="660"/>
      <c r="AI6" s="660"/>
      <c r="AJ6" s="660"/>
      <c r="AK6" s="660"/>
      <c r="AL6" s="624">
        <v>4.2</v>
      </c>
      <c r="AM6" s="625"/>
      <c r="AN6" s="625"/>
      <c r="AO6" s="661"/>
      <c r="AP6" s="618" t="s">
        <v>221</v>
      </c>
      <c r="AQ6" s="619"/>
      <c r="AR6" s="619"/>
      <c r="AS6" s="619"/>
      <c r="AT6" s="619"/>
      <c r="AU6" s="619"/>
      <c r="AV6" s="619"/>
      <c r="AW6" s="619"/>
      <c r="AX6" s="619"/>
      <c r="AY6" s="619"/>
      <c r="AZ6" s="619"/>
      <c r="BA6" s="619"/>
      <c r="BB6" s="619"/>
      <c r="BC6" s="619"/>
      <c r="BD6" s="619"/>
      <c r="BE6" s="619"/>
      <c r="BF6" s="620"/>
      <c r="BG6" s="621">
        <v>486986</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45112</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45112</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188</v>
      </c>
      <c r="S7" s="622"/>
      <c r="T7" s="622"/>
      <c r="U7" s="622"/>
      <c r="V7" s="622"/>
      <c r="W7" s="622"/>
      <c r="X7" s="622"/>
      <c r="Y7" s="623"/>
      <c r="Z7" s="659">
        <v>0</v>
      </c>
      <c r="AA7" s="659"/>
      <c r="AB7" s="659"/>
      <c r="AC7" s="659"/>
      <c r="AD7" s="660">
        <v>188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164508</v>
      </c>
      <c r="BH7" s="622"/>
      <c r="BI7" s="622"/>
      <c r="BJ7" s="622"/>
      <c r="BK7" s="622"/>
      <c r="BL7" s="622"/>
      <c r="BM7" s="622"/>
      <c r="BN7" s="623"/>
      <c r="BO7" s="659">
        <v>33.799999999999997</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2268277</v>
      </c>
      <c r="CS7" s="622"/>
      <c r="CT7" s="622"/>
      <c r="CU7" s="622"/>
      <c r="CV7" s="622"/>
      <c r="CW7" s="622"/>
      <c r="CX7" s="622"/>
      <c r="CY7" s="623"/>
      <c r="CZ7" s="659">
        <v>32.5</v>
      </c>
      <c r="DA7" s="659"/>
      <c r="DB7" s="659"/>
      <c r="DC7" s="659"/>
      <c r="DD7" s="627">
        <v>155797</v>
      </c>
      <c r="DE7" s="622"/>
      <c r="DF7" s="622"/>
      <c r="DG7" s="622"/>
      <c r="DH7" s="622"/>
      <c r="DI7" s="622"/>
      <c r="DJ7" s="622"/>
      <c r="DK7" s="622"/>
      <c r="DL7" s="622"/>
      <c r="DM7" s="622"/>
      <c r="DN7" s="622"/>
      <c r="DO7" s="622"/>
      <c r="DP7" s="623"/>
      <c r="DQ7" s="627">
        <v>975750</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3677</v>
      </c>
      <c r="S8" s="622"/>
      <c r="T8" s="622"/>
      <c r="U8" s="622"/>
      <c r="V8" s="622"/>
      <c r="W8" s="622"/>
      <c r="X8" s="622"/>
      <c r="Y8" s="623"/>
      <c r="Z8" s="659">
        <v>0</v>
      </c>
      <c r="AA8" s="659"/>
      <c r="AB8" s="659"/>
      <c r="AC8" s="659"/>
      <c r="AD8" s="660">
        <v>3677</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6962</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1258106</v>
      </c>
      <c r="CS8" s="622"/>
      <c r="CT8" s="622"/>
      <c r="CU8" s="622"/>
      <c r="CV8" s="622"/>
      <c r="CW8" s="622"/>
      <c r="CX8" s="622"/>
      <c r="CY8" s="623"/>
      <c r="CZ8" s="659">
        <v>18</v>
      </c>
      <c r="DA8" s="659"/>
      <c r="DB8" s="659"/>
      <c r="DC8" s="659"/>
      <c r="DD8" s="627">
        <v>6567</v>
      </c>
      <c r="DE8" s="622"/>
      <c r="DF8" s="622"/>
      <c r="DG8" s="622"/>
      <c r="DH8" s="622"/>
      <c r="DI8" s="622"/>
      <c r="DJ8" s="622"/>
      <c r="DK8" s="622"/>
      <c r="DL8" s="622"/>
      <c r="DM8" s="622"/>
      <c r="DN8" s="622"/>
      <c r="DO8" s="622"/>
      <c r="DP8" s="623"/>
      <c r="DQ8" s="627">
        <v>919232</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3908</v>
      </c>
      <c r="S9" s="622"/>
      <c r="T9" s="622"/>
      <c r="U9" s="622"/>
      <c r="V9" s="622"/>
      <c r="W9" s="622"/>
      <c r="X9" s="622"/>
      <c r="Y9" s="623"/>
      <c r="Z9" s="659">
        <v>0.1</v>
      </c>
      <c r="AA9" s="659"/>
      <c r="AB9" s="659"/>
      <c r="AC9" s="659"/>
      <c r="AD9" s="660">
        <v>3908</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142963</v>
      </c>
      <c r="BH9" s="622"/>
      <c r="BI9" s="622"/>
      <c r="BJ9" s="622"/>
      <c r="BK9" s="622"/>
      <c r="BL9" s="622"/>
      <c r="BM9" s="622"/>
      <c r="BN9" s="623"/>
      <c r="BO9" s="659">
        <v>29.4</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297067</v>
      </c>
      <c r="CS9" s="622"/>
      <c r="CT9" s="622"/>
      <c r="CU9" s="622"/>
      <c r="CV9" s="622"/>
      <c r="CW9" s="622"/>
      <c r="CX9" s="622"/>
      <c r="CY9" s="623"/>
      <c r="CZ9" s="659">
        <v>4.3</v>
      </c>
      <c r="DA9" s="659"/>
      <c r="DB9" s="659"/>
      <c r="DC9" s="659"/>
      <c r="DD9" s="627">
        <v>8407</v>
      </c>
      <c r="DE9" s="622"/>
      <c r="DF9" s="622"/>
      <c r="DG9" s="622"/>
      <c r="DH9" s="622"/>
      <c r="DI9" s="622"/>
      <c r="DJ9" s="622"/>
      <c r="DK9" s="622"/>
      <c r="DL9" s="622"/>
      <c r="DM9" s="622"/>
      <c r="DN9" s="622"/>
      <c r="DO9" s="622"/>
      <c r="DP9" s="623"/>
      <c r="DQ9" s="627">
        <v>257657</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10904</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102624</v>
      </c>
      <c r="S11" s="622"/>
      <c r="T11" s="622"/>
      <c r="U11" s="622"/>
      <c r="V11" s="622"/>
      <c r="W11" s="622"/>
      <c r="X11" s="622"/>
      <c r="Y11" s="623"/>
      <c r="Z11" s="624">
        <v>1.4</v>
      </c>
      <c r="AA11" s="625"/>
      <c r="AB11" s="625"/>
      <c r="AC11" s="626"/>
      <c r="AD11" s="627">
        <v>102624</v>
      </c>
      <c r="AE11" s="622"/>
      <c r="AF11" s="622"/>
      <c r="AG11" s="622"/>
      <c r="AH11" s="622"/>
      <c r="AI11" s="622"/>
      <c r="AJ11" s="622"/>
      <c r="AK11" s="623"/>
      <c r="AL11" s="624">
        <v>3.1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3679</v>
      </c>
      <c r="BH11" s="622"/>
      <c r="BI11" s="622"/>
      <c r="BJ11" s="622"/>
      <c r="BK11" s="622"/>
      <c r="BL11" s="622"/>
      <c r="BM11" s="622"/>
      <c r="BN11" s="623"/>
      <c r="BO11" s="659">
        <v>0.8</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497525</v>
      </c>
      <c r="CS11" s="622"/>
      <c r="CT11" s="622"/>
      <c r="CU11" s="622"/>
      <c r="CV11" s="622"/>
      <c r="CW11" s="622"/>
      <c r="CX11" s="622"/>
      <c r="CY11" s="623"/>
      <c r="CZ11" s="659">
        <v>7.1</v>
      </c>
      <c r="DA11" s="659"/>
      <c r="DB11" s="659"/>
      <c r="DC11" s="659"/>
      <c r="DD11" s="627">
        <v>174612</v>
      </c>
      <c r="DE11" s="622"/>
      <c r="DF11" s="622"/>
      <c r="DG11" s="622"/>
      <c r="DH11" s="622"/>
      <c r="DI11" s="622"/>
      <c r="DJ11" s="622"/>
      <c r="DK11" s="622"/>
      <c r="DL11" s="622"/>
      <c r="DM11" s="622"/>
      <c r="DN11" s="622"/>
      <c r="DO11" s="622"/>
      <c r="DP11" s="623"/>
      <c r="DQ11" s="627">
        <v>220654</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17491</v>
      </c>
      <c r="S12" s="622"/>
      <c r="T12" s="622"/>
      <c r="U12" s="622"/>
      <c r="V12" s="622"/>
      <c r="W12" s="622"/>
      <c r="X12" s="622"/>
      <c r="Y12" s="623"/>
      <c r="Z12" s="659">
        <v>0.2</v>
      </c>
      <c r="AA12" s="659"/>
      <c r="AB12" s="659"/>
      <c r="AC12" s="659"/>
      <c r="AD12" s="660">
        <v>17491</v>
      </c>
      <c r="AE12" s="660"/>
      <c r="AF12" s="660"/>
      <c r="AG12" s="660"/>
      <c r="AH12" s="660"/>
      <c r="AI12" s="660"/>
      <c r="AJ12" s="660"/>
      <c r="AK12" s="660"/>
      <c r="AL12" s="624">
        <v>0.5</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279338</v>
      </c>
      <c r="BH12" s="622"/>
      <c r="BI12" s="622"/>
      <c r="BJ12" s="622"/>
      <c r="BK12" s="622"/>
      <c r="BL12" s="622"/>
      <c r="BM12" s="622"/>
      <c r="BN12" s="623"/>
      <c r="BO12" s="659">
        <v>57.4</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149624</v>
      </c>
      <c r="CS12" s="622"/>
      <c r="CT12" s="622"/>
      <c r="CU12" s="622"/>
      <c r="CV12" s="622"/>
      <c r="CW12" s="622"/>
      <c r="CX12" s="622"/>
      <c r="CY12" s="623"/>
      <c r="CZ12" s="659">
        <v>2.1</v>
      </c>
      <c r="DA12" s="659"/>
      <c r="DB12" s="659"/>
      <c r="DC12" s="659"/>
      <c r="DD12" s="627">
        <v>96258</v>
      </c>
      <c r="DE12" s="622"/>
      <c r="DF12" s="622"/>
      <c r="DG12" s="622"/>
      <c r="DH12" s="622"/>
      <c r="DI12" s="622"/>
      <c r="DJ12" s="622"/>
      <c r="DK12" s="622"/>
      <c r="DL12" s="622"/>
      <c r="DM12" s="622"/>
      <c r="DN12" s="622"/>
      <c r="DO12" s="622"/>
      <c r="DP12" s="623"/>
      <c r="DQ12" s="627">
        <v>62096</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278907</v>
      </c>
      <c r="BH13" s="622"/>
      <c r="BI13" s="622"/>
      <c r="BJ13" s="622"/>
      <c r="BK13" s="622"/>
      <c r="BL13" s="622"/>
      <c r="BM13" s="622"/>
      <c r="BN13" s="623"/>
      <c r="BO13" s="659">
        <v>57.3</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587788</v>
      </c>
      <c r="CS13" s="622"/>
      <c r="CT13" s="622"/>
      <c r="CU13" s="622"/>
      <c r="CV13" s="622"/>
      <c r="CW13" s="622"/>
      <c r="CX13" s="622"/>
      <c r="CY13" s="623"/>
      <c r="CZ13" s="659">
        <v>8.4</v>
      </c>
      <c r="DA13" s="659"/>
      <c r="DB13" s="659"/>
      <c r="DC13" s="659"/>
      <c r="DD13" s="627">
        <v>426773</v>
      </c>
      <c r="DE13" s="622"/>
      <c r="DF13" s="622"/>
      <c r="DG13" s="622"/>
      <c r="DH13" s="622"/>
      <c r="DI13" s="622"/>
      <c r="DJ13" s="622"/>
      <c r="DK13" s="622"/>
      <c r="DL13" s="622"/>
      <c r="DM13" s="622"/>
      <c r="DN13" s="622"/>
      <c r="DO13" s="622"/>
      <c r="DP13" s="623"/>
      <c r="DQ13" s="627">
        <v>180739</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771</v>
      </c>
      <c r="S14" s="622"/>
      <c r="T14" s="622"/>
      <c r="U14" s="622"/>
      <c r="V14" s="622"/>
      <c r="W14" s="622"/>
      <c r="X14" s="622"/>
      <c r="Y14" s="623"/>
      <c r="Z14" s="659">
        <v>0</v>
      </c>
      <c r="AA14" s="659"/>
      <c r="AB14" s="659"/>
      <c r="AC14" s="659"/>
      <c r="AD14" s="660">
        <v>771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25988</v>
      </c>
      <c r="BH14" s="622"/>
      <c r="BI14" s="622"/>
      <c r="BJ14" s="622"/>
      <c r="BK14" s="622"/>
      <c r="BL14" s="622"/>
      <c r="BM14" s="622"/>
      <c r="BN14" s="623"/>
      <c r="BO14" s="659">
        <v>5.3</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237754</v>
      </c>
      <c r="CS14" s="622"/>
      <c r="CT14" s="622"/>
      <c r="CU14" s="622"/>
      <c r="CV14" s="622"/>
      <c r="CW14" s="622"/>
      <c r="CX14" s="622"/>
      <c r="CY14" s="623"/>
      <c r="CZ14" s="659">
        <v>3.4</v>
      </c>
      <c r="DA14" s="659"/>
      <c r="DB14" s="659"/>
      <c r="DC14" s="659"/>
      <c r="DD14" s="627">
        <v>8085</v>
      </c>
      <c r="DE14" s="622"/>
      <c r="DF14" s="622"/>
      <c r="DG14" s="622"/>
      <c r="DH14" s="622"/>
      <c r="DI14" s="622"/>
      <c r="DJ14" s="622"/>
      <c r="DK14" s="622"/>
      <c r="DL14" s="622"/>
      <c r="DM14" s="622"/>
      <c r="DN14" s="622"/>
      <c r="DO14" s="622"/>
      <c r="DP14" s="623"/>
      <c r="DQ14" s="627">
        <v>224777</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17152</v>
      </c>
      <c r="BH15" s="622"/>
      <c r="BI15" s="622"/>
      <c r="BJ15" s="622"/>
      <c r="BK15" s="622"/>
      <c r="BL15" s="622"/>
      <c r="BM15" s="622"/>
      <c r="BN15" s="623"/>
      <c r="BO15" s="659">
        <v>3.5</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1087618</v>
      </c>
      <c r="CS15" s="622"/>
      <c r="CT15" s="622"/>
      <c r="CU15" s="622"/>
      <c r="CV15" s="622"/>
      <c r="CW15" s="622"/>
      <c r="CX15" s="622"/>
      <c r="CY15" s="623"/>
      <c r="CZ15" s="659">
        <v>15.6</v>
      </c>
      <c r="DA15" s="659"/>
      <c r="DB15" s="659"/>
      <c r="DC15" s="659"/>
      <c r="DD15" s="627">
        <v>796358</v>
      </c>
      <c r="DE15" s="622"/>
      <c r="DF15" s="622"/>
      <c r="DG15" s="622"/>
      <c r="DH15" s="622"/>
      <c r="DI15" s="622"/>
      <c r="DJ15" s="622"/>
      <c r="DK15" s="622"/>
      <c r="DL15" s="622"/>
      <c r="DM15" s="622"/>
      <c r="DN15" s="622"/>
      <c r="DO15" s="622"/>
      <c r="DP15" s="623"/>
      <c r="DQ15" s="627">
        <v>292733</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8980</v>
      </c>
      <c r="S16" s="622"/>
      <c r="T16" s="622"/>
      <c r="U16" s="622"/>
      <c r="V16" s="622"/>
      <c r="W16" s="622"/>
      <c r="X16" s="622"/>
      <c r="Y16" s="623"/>
      <c r="Z16" s="659">
        <v>0.1</v>
      </c>
      <c r="AA16" s="659"/>
      <c r="AB16" s="659"/>
      <c r="AC16" s="659"/>
      <c r="AD16" s="660">
        <v>8980</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95682</v>
      </c>
      <c r="CS16" s="622"/>
      <c r="CT16" s="622"/>
      <c r="CU16" s="622"/>
      <c r="CV16" s="622"/>
      <c r="CW16" s="622"/>
      <c r="CX16" s="622"/>
      <c r="CY16" s="623"/>
      <c r="CZ16" s="659">
        <v>1.4</v>
      </c>
      <c r="DA16" s="659"/>
      <c r="DB16" s="659"/>
      <c r="DC16" s="659"/>
      <c r="DD16" s="627" t="s">
        <v>122</v>
      </c>
      <c r="DE16" s="622"/>
      <c r="DF16" s="622"/>
      <c r="DG16" s="622"/>
      <c r="DH16" s="622"/>
      <c r="DI16" s="622"/>
      <c r="DJ16" s="622"/>
      <c r="DK16" s="622"/>
      <c r="DL16" s="622"/>
      <c r="DM16" s="622"/>
      <c r="DN16" s="622"/>
      <c r="DO16" s="622"/>
      <c r="DP16" s="623"/>
      <c r="DQ16" s="627">
        <v>10662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8361</v>
      </c>
      <c r="S17" s="622"/>
      <c r="T17" s="622"/>
      <c r="U17" s="622"/>
      <c r="V17" s="622"/>
      <c r="W17" s="622"/>
      <c r="X17" s="622"/>
      <c r="Y17" s="623"/>
      <c r="Z17" s="659">
        <v>0.1</v>
      </c>
      <c r="AA17" s="659"/>
      <c r="AB17" s="659"/>
      <c r="AC17" s="659"/>
      <c r="AD17" s="660">
        <v>8361</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455034</v>
      </c>
      <c r="CS17" s="622"/>
      <c r="CT17" s="622"/>
      <c r="CU17" s="622"/>
      <c r="CV17" s="622"/>
      <c r="CW17" s="622"/>
      <c r="CX17" s="622"/>
      <c r="CY17" s="623"/>
      <c r="CZ17" s="659">
        <v>6.5</v>
      </c>
      <c r="DA17" s="659"/>
      <c r="DB17" s="659"/>
      <c r="DC17" s="659"/>
      <c r="DD17" s="627" t="s">
        <v>122</v>
      </c>
      <c r="DE17" s="622"/>
      <c r="DF17" s="622"/>
      <c r="DG17" s="622"/>
      <c r="DH17" s="622"/>
      <c r="DI17" s="622"/>
      <c r="DJ17" s="622"/>
      <c r="DK17" s="622"/>
      <c r="DL17" s="622"/>
      <c r="DM17" s="622"/>
      <c r="DN17" s="622"/>
      <c r="DO17" s="622"/>
      <c r="DP17" s="623"/>
      <c r="DQ17" s="627">
        <v>455034</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1353</v>
      </c>
      <c r="S18" s="622"/>
      <c r="T18" s="622"/>
      <c r="U18" s="622"/>
      <c r="V18" s="622"/>
      <c r="W18" s="622"/>
      <c r="X18" s="622"/>
      <c r="Y18" s="623"/>
      <c r="Z18" s="659">
        <v>0</v>
      </c>
      <c r="AA18" s="659"/>
      <c r="AB18" s="659"/>
      <c r="AC18" s="659"/>
      <c r="AD18" s="660">
        <v>1353</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828</v>
      </c>
      <c r="S19" s="622"/>
      <c r="T19" s="622"/>
      <c r="U19" s="622"/>
      <c r="V19" s="622"/>
      <c r="W19" s="622"/>
      <c r="X19" s="622"/>
      <c r="Y19" s="623"/>
      <c r="Z19" s="659">
        <v>0</v>
      </c>
      <c r="AA19" s="659"/>
      <c r="AB19" s="659"/>
      <c r="AC19" s="659"/>
      <c r="AD19" s="660">
        <v>828</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525</v>
      </c>
      <c r="S20" s="622"/>
      <c r="T20" s="622"/>
      <c r="U20" s="622"/>
      <c r="V20" s="622"/>
      <c r="W20" s="622"/>
      <c r="X20" s="622"/>
      <c r="Y20" s="623"/>
      <c r="Z20" s="659">
        <v>0</v>
      </c>
      <c r="AA20" s="659"/>
      <c r="AB20" s="659"/>
      <c r="AC20" s="659"/>
      <c r="AD20" s="660">
        <v>525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6979587</v>
      </c>
      <c r="CS20" s="622"/>
      <c r="CT20" s="622"/>
      <c r="CU20" s="622"/>
      <c r="CV20" s="622"/>
      <c r="CW20" s="622"/>
      <c r="CX20" s="622"/>
      <c r="CY20" s="623"/>
      <c r="CZ20" s="659">
        <v>100</v>
      </c>
      <c r="DA20" s="659"/>
      <c r="DB20" s="659"/>
      <c r="DC20" s="659"/>
      <c r="DD20" s="627">
        <v>1672857</v>
      </c>
      <c r="DE20" s="622"/>
      <c r="DF20" s="622"/>
      <c r="DG20" s="622"/>
      <c r="DH20" s="622"/>
      <c r="DI20" s="622"/>
      <c r="DJ20" s="622"/>
      <c r="DK20" s="622"/>
      <c r="DL20" s="622"/>
      <c r="DM20" s="622"/>
      <c r="DN20" s="622"/>
      <c r="DO20" s="622"/>
      <c r="DP20" s="623"/>
      <c r="DQ20" s="627">
        <v>3644446</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2782184</v>
      </c>
      <c r="S21" s="622"/>
      <c r="T21" s="622"/>
      <c r="U21" s="622"/>
      <c r="V21" s="622"/>
      <c r="W21" s="622"/>
      <c r="X21" s="622"/>
      <c r="Y21" s="623"/>
      <c r="Z21" s="659">
        <v>37.799999999999997</v>
      </c>
      <c r="AA21" s="659"/>
      <c r="AB21" s="659"/>
      <c r="AC21" s="659"/>
      <c r="AD21" s="660">
        <v>2555469</v>
      </c>
      <c r="AE21" s="660"/>
      <c r="AF21" s="660"/>
      <c r="AG21" s="660"/>
      <c r="AH21" s="660"/>
      <c r="AI21" s="660"/>
      <c r="AJ21" s="660"/>
      <c r="AK21" s="660"/>
      <c r="AL21" s="624">
        <v>76.8</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2555469</v>
      </c>
      <c r="S22" s="622"/>
      <c r="T22" s="622"/>
      <c r="U22" s="622"/>
      <c r="V22" s="622"/>
      <c r="W22" s="622"/>
      <c r="X22" s="622"/>
      <c r="Y22" s="623"/>
      <c r="Z22" s="659">
        <v>34.700000000000003</v>
      </c>
      <c r="AA22" s="659"/>
      <c r="AB22" s="659"/>
      <c r="AC22" s="659"/>
      <c r="AD22" s="660">
        <v>2555469</v>
      </c>
      <c r="AE22" s="660"/>
      <c r="AF22" s="660"/>
      <c r="AG22" s="660"/>
      <c r="AH22" s="660"/>
      <c r="AI22" s="660"/>
      <c r="AJ22" s="660"/>
      <c r="AK22" s="660"/>
      <c r="AL22" s="624">
        <v>76.8</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270</v>
      </c>
      <c r="C23" s="619"/>
      <c r="D23" s="619"/>
      <c r="E23" s="619"/>
      <c r="F23" s="619"/>
      <c r="G23" s="619"/>
      <c r="H23" s="619"/>
      <c r="I23" s="619"/>
      <c r="J23" s="619"/>
      <c r="K23" s="619"/>
      <c r="L23" s="619"/>
      <c r="M23" s="619"/>
      <c r="N23" s="619"/>
      <c r="O23" s="619"/>
      <c r="P23" s="619"/>
      <c r="Q23" s="620"/>
      <c r="R23" s="621">
        <v>226715</v>
      </c>
      <c r="S23" s="622"/>
      <c r="T23" s="622"/>
      <c r="U23" s="622"/>
      <c r="V23" s="622"/>
      <c r="W23" s="622"/>
      <c r="X23" s="622"/>
      <c r="Y23" s="623"/>
      <c r="Z23" s="659">
        <v>3.1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1825116</v>
      </c>
      <c r="CS24" s="674"/>
      <c r="CT24" s="674"/>
      <c r="CU24" s="674"/>
      <c r="CV24" s="674"/>
      <c r="CW24" s="674"/>
      <c r="CX24" s="674"/>
      <c r="CY24" s="702"/>
      <c r="CZ24" s="703">
        <v>26.1</v>
      </c>
      <c r="DA24" s="685"/>
      <c r="DB24" s="685"/>
      <c r="DC24" s="705"/>
      <c r="DD24" s="701">
        <v>1558914</v>
      </c>
      <c r="DE24" s="674"/>
      <c r="DF24" s="674"/>
      <c r="DG24" s="674"/>
      <c r="DH24" s="674"/>
      <c r="DI24" s="674"/>
      <c r="DJ24" s="674"/>
      <c r="DK24" s="702"/>
      <c r="DL24" s="701">
        <v>1313561</v>
      </c>
      <c r="DM24" s="674"/>
      <c r="DN24" s="674"/>
      <c r="DO24" s="674"/>
      <c r="DP24" s="674"/>
      <c r="DQ24" s="674"/>
      <c r="DR24" s="674"/>
      <c r="DS24" s="674"/>
      <c r="DT24" s="674"/>
      <c r="DU24" s="674"/>
      <c r="DV24" s="702"/>
      <c r="DW24" s="703">
        <v>39.4</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3555225</v>
      </c>
      <c r="S25" s="622"/>
      <c r="T25" s="622"/>
      <c r="U25" s="622"/>
      <c r="V25" s="622"/>
      <c r="W25" s="622"/>
      <c r="X25" s="622"/>
      <c r="Y25" s="623"/>
      <c r="Z25" s="659">
        <v>48.3</v>
      </c>
      <c r="AA25" s="659"/>
      <c r="AB25" s="659"/>
      <c r="AC25" s="659"/>
      <c r="AD25" s="660">
        <v>3328510</v>
      </c>
      <c r="AE25" s="660"/>
      <c r="AF25" s="660"/>
      <c r="AG25" s="660"/>
      <c r="AH25" s="660"/>
      <c r="AI25" s="660"/>
      <c r="AJ25" s="660"/>
      <c r="AK25" s="660"/>
      <c r="AL25" s="624">
        <v>100</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863280</v>
      </c>
      <c r="CS25" s="634"/>
      <c r="CT25" s="634"/>
      <c r="CU25" s="634"/>
      <c r="CV25" s="634"/>
      <c r="CW25" s="634"/>
      <c r="CX25" s="634"/>
      <c r="CY25" s="635"/>
      <c r="CZ25" s="624">
        <v>12.4</v>
      </c>
      <c r="DA25" s="636"/>
      <c r="DB25" s="636"/>
      <c r="DC25" s="637"/>
      <c r="DD25" s="627">
        <v>819132</v>
      </c>
      <c r="DE25" s="634"/>
      <c r="DF25" s="634"/>
      <c r="DG25" s="634"/>
      <c r="DH25" s="634"/>
      <c r="DI25" s="634"/>
      <c r="DJ25" s="634"/>
      <c r="DK25" s="635"/>
      <c r="DL25" s="627">
        <v>677099</v>
      </c>
      <c r="DM25" s="634"/>
      <c r="DN25" s="634"/>
      <c r="DO25" s="634"/>
      <c r="DP25" s="634"/>
      <c r="DQ25" s="634"/>
      <c r="DR25" s="634"/>
      <c r="DS25" s="634"/>
      <c r="DT25" s="634"/>
      <c r="DU25" s="634"/>
      <c r="DV25" s="635"/>
      <c r="DW25" s="624">
        <v>20.3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765</v>
      </c>
      <c r="S26" s="622"/>
      <c r="T26" s="622"/>
      <c r="U26" s="622"/>
      <c r="V26" s="622"/>
      <c r="W26" s="622"/>
      <c r="X26" s="622"/>
      <c r="Y26" s="623"/>
      <c r="Z26" s="659">
        <v>0</v>
      </c>
      <c r="AA26" s="659"/>
      <c r="AB26" s="659"/>
      <c r="AC26" s="659"/>
      <c r="AD26" s="660">
        <v>765</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565532</v>
      </c>
      <c r="CS26" s="622"/>
      <c r="CT26" s="622"/>
      <c r="CU26" s="622"/>
      <c r="CV26" s="622"/>
      <c r="CW26" s="622"/>
      <c r="CX26" s="622"/>
      <c r="CY26" s="623"/>
      <c r="CZ26" s="624">
        <v>8.1</v>
      </c>
      <c r="DA26" s="636"/>
      <c r="DB26" s="636"/>
      <c r="DC26" s="637"/>
      <c r="DD26" s="627">
        <v>529646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37413</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486986</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506802</v>
      </c>
      <c r="CS27" s="634"/>
      <c r="CT27" s="634"/>
      <c r="CU27" s="634"/>
      <c r="CV27" s="634"/>
      <c r="CW27" s="634"/>
      <c r="CX27" s="634"/>
      <c r="CY27" s="635"/>
      <c r="CZ27" s="624">
        <v>7.3</v>
      </c>
      <c r="DA27" s="636"/>
      <c r="DB27" s="636"/>
      <c r="DC27" s="637"/>
      <c r="DD27" s="627">
        <v>284748</v>
      </c>
      <c r="DE27" s="634"/>
      <c r="DF27" s="634"/>
      <c r="DG27" s="634"/>
      <c r="DH27" s="634"/>
      <c r="DI27" s="634"/>
      <c r="DJ27" s="634"/>
      <c r="DK27" s="635"/>
      <c r="DL27" s="627">
        <v>181428</v>
      </c>
      <c r="DM27" s="634"/>
      <c r="DN27" s="634"/>
      <c r="DO27" s="634"/>
      <c r="DP27" s="634"/>
      <c r="DQ27" s="634"/>
      <c r="DR27" s="634"/>
      <c r="DS27" s="634"/>
      <c r="DT27" s="634"/>
      <c r="DU27" s="634"/>
      <c r="DV27" s="635"/>
      <c r="DW27" s="624">
        <v>5.4</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39956</v>
      </c>
      <c r="S28" s="622"/>
      <c r="T28" s="622"/>
      <c r="U28" s="622"/>
      <c r="V28" s="622"/>
      <c r="W28" s="622"/>
      <c r="X28" s="622"/>
      <c r="Y28" s="623"/>
      <c r="Z28" s="659">
        <v>0.5</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455034</v>
      </c>
      <c r="CS28" s="622"/>
      <c r="CT28" s="622"/>
      <c r="CU28" s="622"/>
      <c r="CV28" s="622"/>
      <c r="CW28" s="622"/>
      <c r="CX28" s="622"/>
      <c r="CY28" s="623"/>
      <c r="CZ28" s="624">
        <v>6.5</v>
      </c>
      <c r="DA28" s="636"/>
      <c r="DB28" s="636"/>
      <c r="DC28" s="637"/>
      <c r="DD28" s="627">
        <v>455034</v>
      </c>
      <c r="DE28" s="622"/>
      <c r="DF28" s="622"/>
      <c r="DG28" s="622"/>
      <c r="DH28" s="622"/>
      <c r="DI28" s="622"/>
      <c r="DJ28" s="622"/>
      <c r="DK28" s="623"/>
      <c r="DL28" s="627">
        <v>455034</v>
      </c>
      <c r="DM28" s="622"/>
      <c r="DN28" s="622"/>
      <c r="DO28" s="622"/>
      <c r="DP28" s="622"/>
      <c r="DQ28" s="622"/>
      <c r="DR28" s="622"/>
      <c r="DS28" s="622"/>
      <c r="DT28" s="622"/>
      <c r="DU28" s="622"/>
      <c r="DV28" s="623"/>
      <c r="DW28" s="624">
        <v>13.7</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4782</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455034</v>
      </c>
      <c r="CS29" s="634"/>
      <c r="CT29" s="634"/>
      <c r="CU29" s="634"/>
      <c r="CV29" s="634"/>
      <c r="CW29" s="634"/>
      <c r="CX29" s="634"/>
      <c r="CY29" s="635"/>
      <c r="CZ29" s="624">
        <v>6.5</v>
      </c>
      <c r="DA29" s="636"/>
      <c r="DB29" s="636"/>
      <c r="DC29" s="637"/>
      <c r="DD29" s="627">
        <v>455034</v>
      </c>
      <c r="DE29" s="634"/>
      <c r="DF29" s="634"/>
      <c r="DG29" s="634"/>
      <c r="DH29" s="634"/>
      <c r="DI29" s="634"/>
      <c r="DJ29" s="634"/>
      <c r="DK29" s="635"/>
      <c r="DL29" s="627">
        <v>455034</v>
      </c>
      <c r="DM29" s="634"/>
      <c r="DN29" s="634"/>
      <c r="DO29" s="634"/>
      <c r="DP29" s="634"/>
      <c r="DQ29" s="634"/>
      <c r="DR29" s="634"/>
      <c r="DS29" s="634"/>
      <c r="DT29" s="634"/>
      <c r="DU29" s="634"/>
      <c r="DV29" s="635"/>
      <c r="DW29" s="624">
        <v>13.7</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557016</v>
      </c>
      <c r="S30" s="622"/>
      <c r="T30" s="622"/>
      <c r="U30" s="622"/>
      <c r="V30" s="622"/>
      <c r="W30" s="622"/>
      <c r="X30" s="622"/>
      <c r="Y30" s="623"/>
      <c r="Z30" s="659">
        <v>7.6</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445767</v>
      </c>
      <c r="CS30" s="622"/>
      <c r="CT30" s="622"/>
      <c r="CU30" s="622"/>
      <c r="CV30" s="622"/>
      <c r="CW30" s="622"/>
      <c r="CX30" s="622"/>
      <c r="CY30" s="623"/>
      <c r="CZ30" s="624">
        <v>6.4</v>
      </c>
      <c r="DA30" s="636"/>
      <c r="DB30" s="636"/>
      <c r="DC30" s="637"/>
      <c r="DD30" s="627">
        <v>445767</v>
      </c>
      <c r="DE30" s="622"/>
      <c r="DF30" s="622"/>
      <c r="DG30" s="622"/>
      <c r="DH30" s="622"/>
      <c r="DI30" s="622"/>
      <c r="DJ30" s="622"/>
      <c r="DK30" s="623"/>
      <c r="DL30" s="627">
        <v>445767</v>
      </c>
      <c r="DM30" s="622"/>
      <c r="DN30" s="622"/>
      <c r="DO30" s="622"/>
      <c r="DP30" s="622"/>
      <c r="DQ30" s="622"/>
      <c r="DR30" s="622"/>
      <c r="DS30" s="622"/>
      <c r="DT30" s="622"/>
      <c r="DU30" s="622"/>
      <c r="DV30" s="623"/>
      <c r="DW30" s="624">
        <v>13.4</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99.3</v>
      </c>
      <c r="BH31" s="684"/>
      <c r="BI31" s="684"/>
      <c r="BJ31" s="684"/>
      <c r="BK31" s="684"/>
      <c r="BL31" s="684"/>
      <c r="BM31" s="685">
        <v>98.1</v>
      </c>
      <c r="BN31" s="684"/>
      <c r="BO31" s="684"/>
      <c r="BP31" s="684"/>
      <c r="BQ31" s="686"/>
      <c r="BR31" s="683">
        <v>99.2</v>
      </c>
      <c r="BS31" s="684"/>
      <c r="BT31" s="684"/>
      <c r="BU31" s="684"/>
      <c r="BV31" s="684"/>
      <c r="BW31" s="684"/>
      <c r="BX31" s="685">
        <v>97.5</v>
      </c>
      <c r="BY31" s="684"/>
      <c r="BZ31" s="684"/>
      <c r="CA31" s="684"/>
      <c r="CB31" s="686"/>
      <c r="CD31" s="642"/>
      <c r="CE31" s="643"/>
      <c r="CF31" s="618" t="s">
        <v>300</v>
      </c>
      <c r="CG31" s="619"/>
      <c r="CH31" s="619"/>
      <c r="CI31" s="619"/>
      <c r="CJ31" s="619"/>
      <c r="CK31" s="619"/>
      <c r="CL31" s="619"/>
      <c r="CM31" s="619"/>
      <c r="CN31" s="619"/>
      <c r="CO31" s="619"/>
      <c r="CP31" s="619"/>
      <c r="CQ31" s="620"/>
      <c r="CR31" s="621">
        <v>9267</v>
      </c>
      <c r="CS31" s="634"/>
      <c r="CT31" s="634"/>
      <c r="CU31" s="634"/>
      <c r="CV31" s="634"/>
      <c r="CW31" s="634"/>
      <c r="CX31" s="634"/>
      <c r="CY31" s="635"/>
      <c r="CZ31" s="624">
        <v>0.1</v>
      </c>
      <c r="DA31" s="636"/>
      <c r="DB31" s="636"/>
      <c r="DC31" s="637"/>
      <c r="DD31" s="627">
        <v>9267</v>
      </c>
      <c r="DE31" s="634"/>
      <c r="DF31" s="634"/>
      <c r="DG31" s="634"/>
      <c r="DH31" s="634"/>
      <c r="DI31" s="634"/>
      <c r="DJ31" s="634"/>
      <c r="DK31" s="635"/>
      <c r="DL31" s="627">
        <v>9267</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379900</v>
      </c>
      <c r="S32" s="622"/>
      <c r="T32" s="622"/>
      <c r="U32" s="622"/>
      <c r="V32" s="622"/>
      <c r="W32" s="622"/>
      <c r="X32" s="622"/>
      <c r="Y32" s="623"/>
      <c r="Z32" s="659">
        <v>5.2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v>
      </c>
      <c r="BH32" s="634"/>
      <c r="BI32" s="634"/>
      <c r="BJ32" s="634"/>
      <c r="BK32" s="634"/>
      <c r="BL32" s="634"/>
      <c r="BM32" s="625">
        <v>98.3</v>
      </c>
      <c r="BN32" s="634"/>
      <c r="BO32" s="634"/>
      <c r="BP32" s="634"/>
      <c r="BQ32" s="657"/>
      <c r="BR32" s="692">
        <v>98.9</v>
      </c>
      <c r="BS32" s="634"/>
      <c r="BT32" s="634"/>
      <c r="BU32" s="634"/>
      <c r="BV32" s="634"/>
      <c r="BW32" s="634"/>
      <c r="BX32" s="625">
        <v>97.8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20973</v>
      </c>
      <c r="S33" s="622"/>
      <c r="T33" s="622"/>
      <c r="U33" s="622"/>
      <c r="V33" s="622"/>
      <c r="W33" s="622"/>
      <c r="X33" s="622"/>
      <c r="Y33" s="623"/>
      <c r="Z33" s="659">
        <v>0.3</v>
      </c>
      <c r="AA33" s="659"/>
      <c r="AB33" s="659"/>
      <c r="AC33" s="659"/>
      <c r="AD33" s="660">
        <v>192</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99.4</v>
      </c>
      <c r="BH33" s="606"/>
      <c r="BI33" s="606"/>
      <c r="BJ33" s="606"/>
      <c r="BK33" s="606"/>
      <c r="BL33" s="606"/>
      <c r="BM33" s="652">
        <v>97.8</v>
      </c>
      <c r="BN33" s="606"/>
      <c r="BO33" s="606"/>
      <c r="BP33" s="606"/>
      <c r="BQ33" s="669"/>
      <c r="BR33" s="682">
        <v>99.3</v>
      </c>
      <c r="BS33" s="606"/>
      <c r="BT33" s="606"/>
      <c r="BU33" s="606"/>
      <c r="BV33" s="606"/>
      <c r="BW33" s="606"/>
      <c r="BX33" s="652">
        <v>97.1</v>
      </c>
      <c r="BY33" s="606"/>
      <c r="BZ33" s="606"/>
      <c r="CA33" s="606"/>
      <c r="CB33" s="669"/>
      <c r="CD33" s="618" t="s">
        <v>307</v>
      </c>
      <c r="CE33" s="619"/>
      <c r="CF33" s="619"/>
      <c r="CG33" s="619"/>
      <c r="CH33" s="619"/>
      <c r="CI33" s="619"/>
      <c r="CJ33" s="619"/>
      <c r="CK33" s="619"/>
      <c r="CL33" s="619"/>
      <c r="CM33" s="619"/>
      <c r="CN33" s="619"/>
      <c r="CO33" s="619"/>
      <c r="CP33" s="619"/>
      <c r="CQ33" s="620"/>
      <c r="CR33" s="621">
        <v>3385932</v>
      </c>
      <c r="CS33" s="634"/>
      <c r="CT33" s="634"/>
      <c r="CU33" s="634"/>
      <c r="CV33" s="634"/>
      <c r="CW33" s="634"/>
      <c r="CX33" s="634"/>
      <c r="CY33" s="635"/>
      <c r="CZ33" s="624">
        <v>48.5</v>
      </c>
      <c r="DA33" s="636"/>
      <c r="DB33" s="636"/>
      <c r="DC33" s="637"/>
      <c r="DD33" s="627">
        <v>1920277</v>
      </c>
      <c r="DE33" s="634"/>
      <c r="DF33" s="634"/>
      <c r="DG33" s="634"/>
      <c r="DH33" s="634"/>
      <c r="DI33" s="634"/>
      <c r="DJ33" s="634"/>
      <c r="DK33" s="635"/>
      <c r="DL33" s="627">
        <v>1306963</v>
      </c>
      <c r="DM33" s="634"/>
      <c r="DN33" s="634"/>
      <c r="DO33" s="634"/>
      <c r="DP33" s="634"/>
      <c r="DQ33" s="634"/>
      <c r="DR33" s="634"/>
      <c r="DS33" s="634"/>
      <c r="DT33" s="634"/>
      <c r="DU33" s="634"/>
      <c r="DV33" s="635"/>
      <c r="DW33" s="624">
        <v>39.200000000000003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500650</v>
      </c>
      <c r="S34" s="622"/>
      <c r="T34" s="622"/>
      <c r="U34" s="622"/>
      <c r="V34" s="622"/>
      <c r="W34" s="622"/>
      <c r="X34" s="622"/>
      <c r="Y34" s="623"/>
      <c r="Z34" s="659">
        <v>6.8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1023825</v>
      </c>
      <c r="CS34" s="622"/>
      <c r="CT34" s="622"/>
      <c r="CU34" s="622"/>
      <c r="CV34" s="622"/>
      <c r="CW34" s="622"/>
      <c r="CX34" s="622"/>
      <c r="CY34" s="623"/>
      <c r="CZ34" s="624">
        <v>14.7</v>
      </c>
      <c r="DA34" s="636"/>
      <c r="DB34" s="636"/>
      <c r="DC34" s="637"/>
      <c r="DD34" s="627">
        <v>663521</v>
      </c>
      <c r="DE34" s="622"/>
      <c r="DF34" s="622"/>
      <c r="DG34" s="622"/>
      <c r="DH34" s="622"/>
      <c r="DI34" s="622"/>
      <c r="DJ34" s="622"/>
      <c r="DK34" s="623"/>
      <c r="DL34" s="627">
        <v>460211</v>
      </c>
      <c r="DM34" s="622"/>
      <c r="DN34" s="622"/>
      <c r="DO34" s="622"/>
      <c r="DP34" s="622"/>
      <c r="DQ34" s="622"/>
      <c r="DR34" s="622"/>
      <c r="DS34" s="622"/>
      <c r="DT34" s="622"/>
      <c r="DU34" s="622"/>
      <c r="DV34" s="623"/>
      <c r="DW34" s="624">
        <v>13.8</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715163</v>
      </c>
      <c r="S35" s="622"/>
      <c r="T35" s="622"/>
      <c r="U35" s="622"/>
      <c r="V35" s="622"/>
      <c r="W35" s="622"/>
      <c r="X35" s="622"/>
      <c r="Y35" s="623"/>
      <c r="Z35" s="659">
        <v>9.6999999999999993</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73928</v>
      </c>
      <c r="CS35" s="634"/>
      <c r="CT35" s="634"/>
      <c r="CU35" s="634"/>
      <c r="CV35" s="634"/>
      <c r="CW35" s="634"/>
      <c r="CX35" s="634"/>
      <c r="CY35" s="635"/>
      <c r="CZ35" s="624">
        <v>1.1000000000000001</v>
      </c>
      <c r="DA35" s="636"/>
      <c r="DB35" s="636"/>
      <c r="DC35" s="637"/>
      <c r="DD35" s="627">
        <v>69590</v>
      </c>
      <c r="DE35" s="634"/>
      <c r="DF35" s="634"/>
      <c r="DG35" s="634"/>
      <c r="DH35" s="634"/>
      <c r="DI35" s="634"/>
      <c r="DJ35" s="634"/>
      <c r="DK35" s="635"/>
      <c r="DL35" s="627">
        <v>69590</v>
      </c>
      <c r="DM35" s="634"/>
      <c r="DN35" s="634"/>
      <c r="DO35" s="634"/>
      <c r="DP35" s="634"/>
      <c r="DQ35" s="634"/>
      <c r="DR35" s="634"/>
      <c r="DS35" s="634"/>
      <c r="DT35" s="634"/>
      <c r="DU35" s="634"/>
      <c r="DV35" s="635"/>
      <c r="DW35" s="624">
        <v>2.1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433009</v>
      </c>
      <c r="S36" s="622"/>
      <c r="T36" s="622"/>
      <c r="U36" s="622"/>
      <c r="V36" s="622"/>
      <c r="W36" s="622"/>
      <c r="X36" s="622"/>
      <c r="Y36" s="623"/>
      <c r="Z36" s="659">
        <v>5.9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509911</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7413</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983814</v>
      </c>
      <c r="CS36" s="622"/>
      <c r="CT36" s="622"/>
      <c r="CU36" s="622"/>
      <c r="CV36" s="622"/>
      <c r="CW36" s="622"/>
      <c r="CX36" s="622"/>
      <c r="CY36" s="623"/>
      <c r="CZ36" s="624">
        <v>14.1</v>
      </c>
      <c r="DA36" s="636"/>
      <c r="DB36" s="636"/>
      <c r="DC36" s="637"/>
      <c r="DD36" s="627">
        <v>470535</v>
      </c>
      <c r="DE36" s="622"/>
      <c r="DF36" s="622"/>
      <c r="DG36" s="622"/>
      <c r="DH36" s="622"/>
      <c r="DI36" s="622"/>
      <c r="DJ36" s="622"/>
      <c r="DK36" s="623"/>
      <c r="DL36" s="627">
        <v>376597</v>
      </c>
      <c r="DM36" s="622"/>
      <c r="DN36" s="622"/>
      <c r="DO36" s="622"/>
      <c r="DP36" s="622"/>
      <c r="DQ36" s="622"/>
      <c r="DR36" s="622"/>
      <c r="DS36" s="622"/>
      <c r="DT36" s="622"/>
      <c r="DU36" s="622"/>
      <c r="DV36" s="623"/>
      <c r="DW36" s="624">
        <v>11.3</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67866</v>
      </c>
      <c r="S37" s="622"/>
      <c r="T37" s="622"/>
      <c r="U37" s="622"/>
      <c r="V37" s="622"/>
      <c r="W37" s="622"/>
      <c r="X37" s="622"/>
      <c r="Y37" s="623"/>
      <c r="Z37" s="659">
        <v>0.9</v>
      </c>
      <c r="AA37" s="659"/>
      <c r="AB37" s="659"/>
      <c r="AC37" s="659"/>
      <c r="AD37" s="660" t="s">
        <v>122</v>
      </c>
      <c r="AE37" s="660"/>
      <c r="AF37" s="660"/>
      <c r="AG37" s="660"/>
      <c r="AH37" s="660"/>
      <c r="AI37" s="660"/>
      <c r="AJ37" s="660"/>
      <c r="AK37" s="660"/>
      <c r="AL37" s="624" t="s">
        <v>122</v>
      </c>
      <c r="AM37" s="625"/>
      <c r="AN37" s="625"/>
      <c r="AO37" s="661"/>
      <c r="AQ37" s="654" t="s">
        <v>319</v>
      </c>
      <c r="AR37" s="655"/>
      <c r="AS37" s="655"/>
      <c r="AT37" s="655"/>
      <c r="AU37" s="655"/>
      <c r="AV37" s="655"/>
      <c r="AW37" s="655"/>
      <c r="AX37" s="655"/>
      <c r="AY37" s="656"/>
      <c r="AZ37" s="621">
        <v>97735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7413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210519</v>
      </c>
      <c r="CS37" s="634"/>
      <c r="CT37" s="634"/>
      <c r="CU37" s="634"/>
      <c r="CV37" s="634"/>
      <c r="CW37" s="634"/>
      <c r="CX37" s="634"/>
      <c r="CY37" s="635"/>
      <c r="CZ37" s="624">
        <v>3</v>
      </c>
      <c r="DA37" s="636"/>
      <c r="DB37" s="636"/>
      <c r="DC37" s="637"/>
      <c r="DD37" s="627">
        <v>210519</v>
      </c>
      <c r="DE37" s="634"/>
      <c r="DF37" s="634"/>
      <c r="DG37" s="634"/>
      <c r="DH37" s="634"/>
      <c r="DI37" s="634"/>
      <c r="DJ37" s="634"/>
      <c r="DK37" s="635"/>
      <c r="DL37" s="627">
        <v>203624</v>
      </c>
      <c r="DM37" s="634"/>
      <c r="DN37" s="634"/>
      <c r="DO37" s="634"/>
      <c r="DP37" s="634"/>
      <c r="DQ37" s="634"/>
      <c r="DR37" s="634"/>
      <c r="DS37" s="634"/>
      <c r="DT37" s="634"/>
      <c r="DU37" s="634"/>
      <c r="DV37" s="635"/>
      <c r="DW37" s="624">
        <v>6.1</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1042700</v>
      </c>
      <c r="S38" s="622"/>
      <c r="T38" s="622"/>
      <c r="U38" s="622"/>
      <c r="V38" s="622"/>
      <c r="W38" s="622"/>
      <c r="X38" s="622"/>
      <c r="Y38" s="623"/>
      <c r="Z38" s="659">
        <v>14.2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t="s">
        <v>122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762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509911</v>
      </c>
      <c r="CS38" s="622"/>
      <c r="CT38" s="622"/>
      <c r="CU38" s="622"/>
      <c r="CV38" s="622"/>
      <c r="CW38" s="622"/>
      <c r="CX38" s="622"/>
      <c r="CY38" s="623"/>
      <c r="CZ38" s="624">
        <v>7.3</v>
      </c>
      <c r="DA38" s="636"/>
      <c r="DB38" s="636"/>
      <c r="DC38" s="637"/>
      <c r="DD38" s="627">
        <v>436484</v>
      </c>
      <c r="DE38" s="622"/>
      <c r="DF38" s="622"/>
      <c r="DG38" s="622"/>
      <c r="DH38" s="622"/>
      <c r="DI38" s="622"/>
      <c r="DJ38" s="622"/>
      <c r="DK38" s="623"/>
      <c r="DL38" s="627">
        <v>400565</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1171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784854</v>
      </c>
      <c r="CS39" s="634"/>
      <c r="CT39" s="634"/>
      <c r="CU39" s="634"/>
      <c r="CV39" s="634"/>
      <c r="CW39" s="634"/>
      <c r="CX39" s="634"/>
      <c r="CY39" s="635"/>
      <c r="CZ39" s="624">
        <v>11.2</v>
      </c>
      <c r="DA39" s="636"/>
      <c r="DB39" s="636"/>
      <c r="DC39" s="637"/>
      <c r="DD39" s="627">
        <v>280147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1600</v>
      </c>
      <c r="S40" s="622"/>
      <c r="T40" s="622"/>
      <c r="U40" s="622"/>
      <c r="V40" s="622"/>
      <c r="W40" s="622"/>
      <c r="X40" s="622"/>
      <c r="Y40" s="623"/>
      <c r="Z40" s="659">
        <v>0</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9600</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7355418</v>
      </c>
      <c r="S41" s="646"/>
      <c r="T41" s="646"/>
      <c r="U41" s="646"/>
      <c r="V41" s="646"/>
      <c r="W41" s="646"/>
      <c r="X41" s="646"/>
      <c r="Y41" s="649"/>
      <c r="Z41" s="650">
        <v>100</v>
      </c>
      <c r="AA41" s="650"/>
      <c r="AB41" s="650"/>
      <c r="AC41" s="650"/>
      <c r="AD41" s="651">
        <v>3329467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68295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343881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469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1768539</v>
      </c>
      <c r="CS42" s="634"/>
      <c r="CT42" s="634"/>
      <c r="CU42" s="634"/>
      <c r="CV42" s="634"/>
      <c r="CW42" s="634"/>
      <c r="CX42" s="634"/>
      <c r="CY42" s="635"/>
      <c r="CZ42" s="624">
        <v>25.3</v>
      </c>
      <c r="DA42" s="636"/>
      <c r="DB42" s="636"/>
      <c r="DC42" s="637"/>
      <c r="DD42" s="627">
        <v>165255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29540</v>
      </c>
      <c r="CS43" s="634"/>
      <c r="CT43" s="634"/>
      <c r="CU43" s="634"/>
      <c r="CV43" s="634"/>
      <c r="CW43" s="634"/>
      <c r="CX43" s="634"/>
      <c r="CY43" s="635"/>
      <c r="CZ43" s="624">
        <v>0.4</v>
      </c>
      <c r="DA43" s="636"/>
      <c r="DB43" s="636"/>
      <c r="DC43" s="637"/>
      <c r="DD43" s="627">
        <v>29540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1672857</v>
      </c>
      <c r="CS44" s="622"/>
      <c r="CT44" s="622"/>
      <c r="CU44" s="622"/>
      <c r="CV44" s="622"/>
      <c r="CW44" s="622"/>
      <c r="CX44" s="622"/>
      <c r="CY44" s="623"/>
      <c r="CZ44" s="624">
        <v>24</v>
      </c>
      <c r="DA44" s="625"/>
      <c r="DB44" s="625"/>
      <c r="DC44" s="626"/>
      <c r="DD44" s="627">
        <v>154593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296403</v>
      </c>
      <c r="CS45" s="634"/>
      <c r="CT45" s="634"/>
      <c r="CU45" s="634"/>
      <c r="CV45" s="634"/>
      <c r="CW45" s="634"/>
      <c r="CX45" s="634"/>
      <c r="CY45" s="635"/>
      <c r="CZ45" s="624">
        <v>4.2</v>
      </c>
      <c r="DA45" s="636"/>
      <c r="DB45" s="636"/>
      <c r="DC45" s="637"/>
      <c r="DD45" s="627">
        <v>13463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1372502</v>
      </c>
      <c r="CS46" s="622"/>
      <c r="CT46" s="622"/>
      <c r="CU46" s="622"/>
      <c r="CV46" s="622"/>
      <c r="CW46" s="622"/>
      <c r="CX46" s="622"/>
      <c r="CY46" s="623"/>
      <c r="CZ46" s="624">
        <v>19.7</v>
      </c>
      <c r="DA46" s="625"/>
      <c r="DB46" s="625"/>
      <c r="DC46" s="626"/>
      <c r="DD46" s="627">
        <v>137178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95682</v>
      </c>
      <c r="CS47" s="634"/>
      <c r="CT47" s="634"/>
      <c r="CU47" s="634"/>
      <c r="CV47" s="634"/>
      <c r="CW47" s="634"/>
      <c r="CX47" s="634"/>
      <c r="CY47" s="635"/>
      <c r="CZ47" s="624">
        <v>1.4</v>
      </c>
      <c r="DA47" s="636"/>
      <c r="DB47" s="636"/>
      <c r="DC47" s="637"/>
      <c r="DD47" s="627">
        <v>10662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6979587</v>
      </c>
      <c r="CS49" s="606"/>
      <c r="CT49" s="606"/>
      <c r="CU49" s="606"/>
      <c r="CV49" s="606"/>
      <c r="CW49" s="606"/>
      <c r="CX49" s="606"/>
      <c r="CY49" s="607"/>
      <c r="CZ49" s="608">
        <v>100</v>
      </c>
      <c r="DA49" s="609"/>
      <c r="DB49" s="609"/>
      <c r="DC49" s="610"/>
      <c r="DD49" s="611">
        <v>3644446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mDOxO2FNRWbd+q/cZIPrQ6fJ4c8fgXK8Kwa/PL1a91Z3HixRSeI6fDmxhRokd4CEDpPzaO2EYzUKoOZqn9UUw==" saltValue="AUfFKXx669Bj0C/ke4Fox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31" sqref="AP31:AT31"/>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7475</v>
      </c>
      <c r="R7" s="1103"/>
      <c r="S7" s="1103"/>
      <c r="T7" s="1103"/>
      <c r="U7" s="1103"/>
      <c r="V7" s="1103">
        <v>7099</v>
      </c>
      <c r="W7" s="1103"/>
      <c r="X7" s="1103"/>
      <c r="Y7" s="1103"/>
      <c r="Z7" s="1103"/>
      <c r="AA7" s="1103">
        <v>376</v>
      </c>
      <c r="AB7" s="1103"/>
      <c r="AC7" s="1103"/>
      <c r="AD7" s="1103"/>
      <c r="AE7" s="1104"/>
      <c r="AF7" s="1105">
        <v>226</v>
      </c>
      <c r="AG7" s="1106"/>
      <c r="AH7" s="1106"/>
      <c r="AI7" s="1106"/>
      <c r="AJ7" s="1107"/>
      <c r="AK7" s="1108" t="s">
        <v>484</v>
      </c>
      <c r="AL7" s="1109"/>
      <c r="AM7" s="1109"/>
      <c r="AN7" s="1109"/>
      <c r="AO7" s="1109"/>
      <c r="AP7" s="1109">
        <v>6238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555</v>
      </c>
      <c r="BT7" s="1100"/>
      <c r="BU7" s="1100"/>
      <c r="BV7" s="1100"/>
      <c r="BW7" s="1100"/>
      <c r="BX7" s="1100"/>
      <c r="BY7" s="1100"/>
      <c r="BZ7" s="1100"/>
      <c r="CA7" s="1100"/>
      <c r="CB7" s="1100"/>
      <c r="CC7" s="1100"/>
      <c r="CD7" s="1100"/>
      <c r="CE7" s="1100"/>
      <c r="CF7" s="1100"/>
      <c r="CG7" s="1112"/>
      <c r="CH7" s="1096">
        <v>-27</v>
      </c>
      <c r="CI7" s="1097"/>
      <c r="CJ7" s="1097"/>
      <c r="CK7" s="1097"/>
      <c r="CL7" s="1098"/>
      <c r="CM7" s="1096">
        <v>72</v>
      </c>
      <c r="CN7" s="1097"/>
      <c r="CO7" s="1097"/>
      <c r="CP7" s="1097"/>
      <c r="CQ7" s="1098"/>
      <c r="CR7" s="1096">
        <v>46</v>
      </c>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7475</v>
      </c>
      <c r="R23" s="1061"/>
      <c r="S23" s="1061"/>
      <c r="T23" s="1061"/>
      <c r="U23" s="1061"/>
      <c r="V23" s="1061">
        <v>7099</v>
      </c>
      <c r="W23" s="1061"/>
      <c r="X23" s="1061"/>
      <c r="Y23" s="1061"/>
      <c r="Z23" s="1061"/>
      <c r="AA23" s="1061">
        <v>376</v>
      </c>
      <c r="AB23" s="1061"/>
      <c r="AC23" s="1061"/>
      <c r="AD23" s="1061"/>
      <c r="AE23" s="1068"/>
      <c r="AF23" s="1069">
        <v>226</v>
      </c>
      <c r="AG23" s="1061"/>
      <c r="AH23" s="1061"/>
      <c r="AI23" s="1061"/>
      <c r="AJ23" s="1070"/>
      <c r="AK23" s="1071"/>
      <c r="AL23" s="1072"/>
      <c r="AM23" s="1072"/>
      <c r="AN23" s="1072"/>
      <c r="AO23" s="1072"/>
      <c r="AP23" s="1061">
        <v>6238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747</v>
      </c>
      <c r="R28" s="1051"/>
      <c r="S28" s="1051"/>
      <c r="T28" s="1051"/>
      <c r="U28" s="1051"/>
      <c r="V28" s="1051">
        <v>740</v>
      </c>
      <c r="W28" s="1051"/>
      <c r="X28" s="1051"/>
      <c r="Y28" s="1051"/>
      <c r="Z28" s="1051"/>
      <c r="AA28" s="1051">
        <v>7</v>
      </c>
      <c r="AB28" s="1051"/>
      <c r="AC28" s="1051"/>
      <c r="AD28" s="1051"/>
      <c r="AE28" s="1052"/>
      <c r="AF28" s="1053">
        <v>7</v>
      </c>
      <c r="AG28" s="1051"/>
      <c r="AH28" s="1051"/>
      <c r="AI28" s="1051"/>
      <c r="AJ28" s="1054"/>
      <c r="AK28" s="1042">
        <v>68</v>
      </c>
      <c r="AL28" s="1043"/>
      <c r="AM28" s="1043"/>
      <c r="AN28" s="1043"/>
      <c r="AO28" s="1043"/>
      <c r="AP28" s="1043" t="s">
        <v>484</v>
      </c>
      <c r="AQ28" s="1043"/>
      <c r="AR28" s="1043"/>
      <c r="AS28" s="1043"/>
      <c r="AT28" s="1043"/>
      <c r="AU28" s="1043" t="s">
        <v>484</v>
      </c>
      <c r="AV28" s="1043"/>
      <c r="AW28" s="1043"/>
      <c r="AX28" s="1043"/>
      <c r="AY28" s="1043"/>
      <c r="AZ28" s="1044" t="s">
        <v>484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1044</v>
      </c>
      <c r="R29" s="1039"/>
      <c r="S29" s="1039"/>
      <c r="T29" s="1039"/>
      <c r="U29" s="1039"/>
      <c r="V29" s="1039">
        <v>997</v>
      </c>
      <c r="W29" s="1039"/>
      <c r="X29" s="1039"/>
      <c r="Y29" s="1039"/>
      <c r="Z29" s="1039"/>
      <c r="AA29" s="1039">
        <v>47</v>
      </c>
      <c r="AB29" s="1039"/>
      <c r="AC29" s="1039"/>
      <c r="AD29" s="1039"/>
      <c r="AE29" s="1040"/>
      <c r="AF29" s="1035">
        <v>47</v>
      </c>
      <c r="AG29" s="1036"/>
      <c r="AH29" s="1036"/>
      <c r="AI29" s="1036"/>
      <c r="AJ29" s="1037"/>
      <c r="AK29" s="980">
        <v>162</v>
      </c>
      <c r="AL29" s="971"/>
      <c r="AM29" s="971"/>
      <c r="AN29" s="971"/>
      <c r="AO29" s="971"/>
      <c r="AP29" s="971" t="s">
        <v>484</v>
      </c>
      <c r="AQ29" s="971"/>
      <c r="AR29" s="971"/>
      <c r="AS29" s="971"/>
      <c r="AT29" s="971"/>
      <c r="AU29" s="971" t="s">
        <v>484</v>
      </c>
      <c r="AV29" s="971"/>
      <c r="AW29" s="971"/>
      <c r="AX29" s="971"/>
      <c r="AY29" s="971"/>
      <c r="AZ29" s="1041" t="s">
        <v>484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126</v>
      </c>
      <c r="R30" s="1039"/>
      <c r="S30" s="1039"/>
      <c r="T30" s="1039"/>
      <c r="U30" s="1039"/>
      <c r="V30" s="1039">
        <v>126</v>
      </c>
      <c r="W30" s="1039"/>
      <c r="X30" s="1039"/>
      <c r="Y30" s="1039"/>
      <c r="Z30" s="1039"/>
      <c r="AA30" s="1039">
        <v>0</v>
      </c>
      <c r="AB30" s="1039"/>
      <c r="AC30" s="1039"/>
      <c r="AD30" s="1039"/>
      <c r="AE30" s="1040"/>
      <c r="AF30" s="1035">
        <v>0</v>
      </c>
      <c r="AG30" s="1036"/>
      <c r="AH30" s="1036"/>
      <c r="AI30" s="1036"/>
      <c r="AJ30" s="1037"/>
      <c r="AK30" s="980">
        <v>53</v>
      </c>
      <c r="AL30" s="971"/>
      <c r="AM30" s="971"/>
      <c r="AN30" s="971"/>
      <c r="AO30" s="971"/>
      <c r="AP30" s="971" t="s">
        <v>484</v>
      </c>
      <c r="AQ30" s="971"/>
      <c r="AR30" s="971"/>
      <c r="AS30" s="971"/>
      <c r="AT30" s="971"/>
      <c r="AU30" s="971" t="s">
        <v>484</v>
      </c>
      <c r="AV30" s="971"/>
      <c r="AW30" s="971"/>
      <c r="AX30" s="971"/>
      <c r="AY30" s="971"/>
      <c r="AZ30" s="1041" t="s">
        <v>484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458</v>
      </c>
      <c r="R31" s="1039"/>
      <c r="S31" s="1039"/>
      <c r="T31" s="1039"/>
      <c r="U31" s="1039"/>
      <c r="V31" s="1039">
        <v>416</v>
      </c>
      <c r="W31" s="1039"/>
      <c r="X31" s="1039"/>
      <c r="Y31" s="1039"/>
      <c r="Z31" s="1039"/>
      <c r="AA31" s="1039">
        <v>42</v>
      </c>
      <c r="AB31" s="1039"/>
      <c r="AC31" s="1039"/>
      <c r="AD31" s="1039"/>
      <c r="AE31" s="1040"/>
      <c r="AF31" s="1035">
        <v>42</v>
      </c>
      <c r="AG31" s="1036"/>
      <c r="AH31" s="1036"/>
      <c r="AI31" s="1036"/>
      <c r="AJ31" s="1037"/>
      <c r="AK31" s="980">
        <v>171</v>
      </c>
      <c r="AL31" s="971"/>
      <c r="AM31" s="971"/>
      <c r="AN31" s="971"/>
      <c r="AO31" s="971"/>
      <c r="AP31" s="971">
        <v>829</v>
      </c>
      <c r="AQ31" s="971"/>
      <c r="AR31" s="971"/>
      <c r="AS31" s="971"/>
      <c r="AT31" s="971"/>
      <c r="AU31" s="971">
        <v>414</v>
      </c>
      <c r="AV31" s="971"/>
      <c r="AW31" s="971"/>
      <c r="AX31" s="971"/>
      <c r="AY31" s="971"/>
      <c r="AZ31" s="1041" t="s">
        <v>484</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96</v>
      </c>
      <c r="AG63" s="959"/>
      <c r="AH63" s="959"/>
      <c r="AI63" s="959"/>
      <c r="AJ63" s="1022"/>
      <c r="AK63" s="1023"/>
      <c r="AL63" s="963"/>
      <c r="AM63" s="963"/>
      <c r="AN63" s="963"/>
      <c r="AO63" s="963"/>
      <c r="AP63" s="959">
        <v>829</v>
      </c>
      <c r="AQ63" s="959"/>
      <c r="AR63" s="959"/>
      <c r="AS63" s="959"/>
      <c r="AT63" s="959"/>
      <c r="AU63" s="959">
        <v>414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396</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543</v>
      </c>
      <c r="C68" s="986"/>
      <c r="D68" s="986"/>
      <c r="E68" s="986"/>
      <c r="F68" s="986"/>
      <c r="G68" s="986"/>
      <c r="H68" s="986"/>
      <c r="I68" s="986"/>
      <c r="J68" s="986"/>
      <c r="K68" s="986"/>
      <c r="L68" s="986"/>
      <c r="M68" s="986"/>
      <c r="N68" s="986"/>
      <c r="O68" s="986"/>
      <c r="P68" s="987"/>
      <c r="Q68" s="988">
        <v>1</v>
      </c>
      <c r="R68" s="982"/>
      <c r="S68" s="982"/>
      <c r="T68" s="982"/>
      <c r="U68" s="982"/>
      <c r="V68" s="982">
        <v>1</v>
      </c>
      <c r="W68" s="982"/>
      <c r="X68" s="982"/>
      <c r="Y68" s="982"/>
      <c r="Z68" s="982"/>
      <c r="AA68" s="982">
        <v>1</v>
      </c>
      <c r="AB68" s="982"/>
      <c r="AC68" s="982"/>
      <c r="AD68" s="982"/>
      <c r="AE68" s="982"/>
      <c r="AF68" s="982">
        <v>1</v>
      </c>
      <c r="AG68" s="982"/>
      <c r="AH68" s="982"/>
      <c r="AI68" s="982"/>
      <c r="AJ68" s="982"/>
      <c r="AK68" s="982" t="s">
        <v>484</v>
      </c>
      <c r="AL68" s="982"/>
      <c r="AM68" s="982"/>
      <c r="AN68" s="982"/>
      <c r="AO68" s="982"/>
      <c r="AP68" s="982" t="s">
        <v>484</v>
      </c>
      <c r="AQ68" s="982"/>
      <c r="AR68" s="982"/>
      <c r="AS68" s="982"/>
      <c r="AT68" s="982"/>
      <c r="AU68" s="982" t="s">
        <v>484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544</v>
      </c>
      <c r="C69" s="975"/>
      <c r="D69" s="975"/>
      <c r="E69" s="975"/>
      <c r="F69" s="975"/>
      <c r="G69" s="975"/>
      <c r="H69" s="975"/>
      <c r="I69" s="975"/>
      <c r="J69" s="975"/>
      <c r="K69" s="975"/>
      <c r="L69" s="975"/>
      <c r="M69" s="975"/>
      <c r="N69" s="975"/>
      <c r="O69" s="975"/>
      <c r="P69" s="976"/>
      <c r="Q69" s="977">
        <v>4557</v>
      </c>
      <c r="R69" s="971"/>
      <c r="S69" s="971"/>
      <c r="T69" s="971"/>
      <c r="U69" s="971"/>
      <c r="V69" s="971">
        <v>3585</v>
      </c>
      <c r="W69" s="971"/>
      <c r="X69" s="971"/>
      <c r="Y69" s="971"/>
      <c r="Z69" s="971"/>
      <c r="AA69" s="971">
        <v>972</v>
      </c>
      <c r="AB69" s="971"/>
      <c r="AC69" s="971"/>
      <c r="AD69" s="971"/>
      <c r="AE69" s="971"/>
      <c r="AF69" s="971">
        <v>972</v>
      </c>
      <c r="AG69" s="971"/>
      <c r="AH69" s="971"/>
      <c r="AI69" s="971"/>
      <c r="AJ69" s="971"/>
      <c r="AK69" s="971">
        <v>2</v>
      </c>
      <c r="AL69" s="971"/>
      <c r="AM69" s="971"/>
      <c r="AN69" s="971"/>
      <c r="AO69" s="971"/>
      <c r="AP69" s="971" t="s">
        <v>484</v>
      </c>
      <c r="AQ69" s="971"/>
      <c r="AR69" s="971"/>
      <c r="AS69" s="971"/>
      <c r="AT69" s="971"/>
      <c r="AU69" s="971" t="s">
        <v>484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545</v>
      </c>
      <c r="C70" s="975"/>
      <c r="D70" s="975"/>
      <c r="E70" s="975"/>
      <c r="F70" s="975"/>
      <c r="G70" s="975"/>
      <c r="H70" s="975"/>
      <c r="I70" s="975"/>
      <c r="J70" s="975"/>
      <c r="K70" s="975"/>
      <c r="L70" s="975"/>
      <c r="M70" s="975"/>
      <c r="N70" s="975"/>
      <c r="O70" s="975"/>
      <c r="P70" s="976"/>
      <c r="Q70" s="977">
        <v>101</v>
      </c>
      <c r="R70" s="971"/>
      <c r="S70" s="971"/>
      <c r="T70" s="971"/>
      <c r="U70" s="971"/>
      <c r="V70" s="971">
        <v>70</v>
      </c>
      <c r="W70" s="971"/>
      <c r="X70" s="971"/>
      <c r="Y70" s="971"/>
      <c r="Z70" s="971"/>
      <c r="AA70" s="971">
        <v>31</v>
      </c>
      <c r="AB70" s="971"/>
      <c r="AC70" s="971"/>
      <c r="AD70" s="971"/>
      <c r="AE70" s="971"/>
      <c r="AF70" s="971">
        <v>31</v>
      </c>
      <c r="AG70" s="971"/>
      <c r="AH70" s="971"/>
      <c r="AI70" s="971"/>
      <c r="AJ70" s="971"/>
      <c r="AK70" s="971" t="s">
        <v>484</v>
      </c>
      <c r="AL70" s="971"/>
      <c r="AM70" s="971"/>
      <c r="AN70" s="971"/>
      <c r="AO70" s="971"/>
      <c r="AP70" s="971" t="s">
        <v>484</v>
      </c>
      <c r="AQ70" s="971"/>
      <c r="AR70" s="971"/>
      <c r="AS70" s="971"/>
      <c r="AT70" s="971"/>
      <c r="AU70" s="971" t="s">
        <v>484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546</v>
      </c>
      <c r="C71" s="975"/>
      <c r="D71" s="975"/>
      <c r="E71" s="975"/>
      <c r="F71" s="975"/>
      <c r="G71" s="975"/>
      <c r="H71" s="975"/>
      <c r="I71" s="975"/>
      <c r="J71" s="975"/>
      <c r="K71" s="975"/>
      <c r="L71" s="975"/>
      <c r="M71" s="975"/>
      <c r="N71" s="975"/>
      <c r="O71" s="975"/>
      <c r="P71" s="976"/>
      <c r="Q71" s="977">
        <v>265</v>
      </c>
      <c r="R71" s="971"/>
      <c r="S71" s="971"/>
      <c r="T71" s="971"/>
      <c r="U71" s="971"/>
      <c r="V71" s="971">
        <v>194</v>
      </c>
      <c r="W71" s="971"/>
      <c r="X71" s="971"/>
      <c r="Y71" s="971"/>
      <c r="Z71" s="971"/>
      <c r="AA71" s="971">
        <v>71</v>
      </c>
      <c r="AB71" s="971"/>
      <c r="AC71" s="971"/>
      <c r="AD71" s="971"/>
      <c r="AE71" s="971"/>
      <c r="AF71" s="971">
        <v>43</v>
      </c>
      <c r="AG71" s="971"/>
      <c r="AH71" s="971"/>
      <c r="AI71" s="971"/>
      <c r="AJ71" s="971"/>
      <c r="AK71" s="971" t="s">
        <v>484</v>
      </c>
      <c r="AL71" s="971"/>
      <c r="AM71" s="971"/>
      <c r="AN71" s="971"/>
      <c r="AO71" s="971"/>
      <c r="AP71" s="971">
        <v>324</v>
      </c>
      <c r="AQ71" s="971"/>
      <c r="AR71" s="971"/>
      <c r="AS71" s="971"/>
      <c r="AT71" s="971"/>
      <c r="AU71" s="971" t="s">
        <v>484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547</v>
      </c>
      <c r="C72" s="975"/>
      <c r="D72" s="975"/>
      <c r="E72" s="975"/>
      <c r="F72" s="975"/>
      <c r="G72" s="975"/>
      <c r="H72" s="975"/>
      <c r="I72" s="975"/>
      <c r="J72" s="975"/>
      <c r="K72" s="975"/>
      <c r="L72" s="975"/>
      <c r="M72" s="975"/>
      <c r="N72" s="975"/>
      <c r="O72" s="975"/>
      <c r="P72" s="976"/>
      <c r="Q72" s="977">
        <v>567</v>
      </c>
      <c r="R72" s="971"/>
      <c r="S72" s="971"/>
      <c r="T72" s="971"/>
      <c r="U72" s="971"/>
      <c r="V72" s="971">
        <v>491</v>
      </c>
      <c r="W72" s="971"/>
      <c r="X72" s="971"/>
      <c r="Y72" s="971"/>
      <c r="Z72" s="971"/>
      <c r="AA72" s="971">
        <v>76</v>
      </c>
      <c r="AB72" s="971"/>
      <c r="AC72" s="971"/>
      <c r="AD72" s="971"/>
      <c r="AE72" s="971"/>
      <c r="AF72" s="971">
        <v>14</v>
      </c>
      <c r="AG72" s="971"/>
      <c r="AH72" s="971"/>
      <c r="AI72" s="971"/>
      <c r="AJ72" s="971"/>
      <c r="AK72" s="971" t="s">
        <v>484</v>
      </c>
      <c r="AL72" s="971"/>
      <c r="AM72" s="971"/>
      <c r="AN72" s="971"/>
      <c r="AO72" s="971"/>
      <c r="AP72" s="971" t="s">
        <v>484</v>
      </c>
      <c r="AQ72" s="971"/>
      <c r="AR72" s="971"/>
      <c r="AS72" s="971"/>
      <c r="AT72" s="971"/>
      <c r="AU72" s="971" t="s">
        <v>484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548</v>
      </c>
      <c r="C73" s="975"/>
      <c r="D73" s="975"/>
      <c r="E73" s="975"/>
      <c r="F73" s="975"/>
      <c r="G73" s="975"/>
      <c r="H73" s="975"/>
      <c r="I73" s="975"/>
      <c r="J73" s="975"/>
      <c r="K73" s="975"/>
      <c r="L73" s="975"/>
      <c r="M73" s="975"/>
      <c r="N73" s="975"/>
      <c r="O73" s="975"/>
      <c r="P73" s="976"/>
      <c r="Q73" s="977">
        <v>80</v>
      </c>
      <c r="R73" s="971"/>
      <c r="S73" s="971"/>
      <c r="T73" s="971"/>
      <c r="U73" s="971"/>
      <c r="V73" s="971">
        <v>73</v>
      </c>
      <c r="W73" s="971"/>
      <c r="X73" s="971"/>
      <c r="Y73" s="971"/>
      <c r="Z73" s="971"/>
      <c r="AA73" s="971">
        <v>7</v>
      </c>
      <c r="AB73" s="971"/>
      <c r="AC73" s="971"/>
      <c r="AD73" s="971"/>
      <c r="AE73" s="971"/>
      <c r="AF73" s="971">
        <v>7</v>
      </c>
      <c r="AG73" s="971"/>
      <c r="AH73" s="971"/>
      <c r="AI73" s="971"/>
      <c r="AJ73" s="971"/>
      <c r="AK73" s="971">
        <v>20</v>
      </c>
      <c r="AL73" s="971"/>
      <c r="AM73" s="971"/>
      <c r="AN73" s="971"/>
      <c r="AO73" s="971"/>
      <c r="AP73" s="971" t="s">
        <v>484</v>
      </c>
      <c r="AQ73" s="971"/>
      <c r="AR73" s="971"/>
      <c r="AS73" s="971"/>
      <c r="AT73" s="971"/>
      <c r="AU73" s="971" t="s">
        <v>484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549</v>
      </c>
      <c r="C74" s="975"/>
      <c r="D74" s="975"/>
      <c r="E74" s="975"/>
      <c r="F74" s="975"/>
      <c r="G74" s="975"/>
      <c r="H74" s="975"/>
      <c r="I74" s="975"/>
      <c r="J74" s="975"/>
      <c r="K74" s="975"/>
      <c r="L74" s="975"/>
      <c r="M74" s="975"/>
      <c r="N74" s="975"/>
      <c r="O74" s="975"/>
      <c r="P74" s="976"/>
      <c r="Q74" s="977">
        <v>141377</v>
      </c>
      <c r="R74" s="971"/>
      <c r="S74" s="971"/>
      <c r="T74" s="971"/>
      <c r="U74" s="971"/>
      <c r="V74" s="971">
        <v>138807</v>
      </c>
      <c r="W74" s="971"/>
      <c r="X74" s="971"/>
      <c r="Y74" s="971"/>
      <c r="Z74" s="971"/>
      <c r="AA74" s="971">
        <v>2570</v>
      </c>
      <c r="AB74" s="971"/>
      <c r="AC74" s="971"/>
      <c r="AD74" s="971"/>
      <c r="AE74" s="971"/>
      <c r="AF74" s="971">
        <v>2570</v>
      </c>
      <c r="AG74" s="971"/>
      <c r="AH74" s="971"/>
      <c r="AI74" s="971"/>
      <c r="AJ74" s="971"/>
      <c r="AK74" s="971" t="s">
        <v>484</v>
      </c>
      <c r="AL74" s="971"/>
      <c r="AM74" s="971"/>
      <c r="AN74" s="971"/>
      <c r="AO74" s="971"/>
      <c r="AP74" s="971" t="s">
        <v>484</v>
      </c>
      <c r="AQ74" s="971"/>
      <c r="AR74" s="971"/>
      <c r="AS74" s="971"/>
      <c r="AT74" s="971"/>
      <c r="AU74" s="971" t="s">
        <v>484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3638</v>
      </c>
      <c r="AG88" s="959"/>
      <c r="AH88" s="959"/>
      <c r="AI88" s="959"/>
      <c r="AJ88" s="959"/>
      <c r="AK88" s="963"/>
      <c r="AL88" s="963"/>
      <c r="AM88" s="963"/>
      <c r="AN88" s="963"/>
      <c r="AO88" s="963"/>
      <c r="AP88" s="959">
        <v>324</v>
      </c>
      <c r="AQ88" s="959"/>
      <c r="AR88" s="959"/>
      <c r="AS88" s="959"/>
      <c r="AT88" s="959"/>
      <c r="AU88" s="959" t="s">
        <v>484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46</v>
      </c>
      <c r="CS102" s="953"/>
      <c r="CT102" s="953"/>
      <c r="CU102" s="953"/>
      <c r="CV102" s="954"/>
      <c r="CW102" s="952" t="s">
        <v>484</v>
      </c>
      <c r="CX102" s="953"/>
      <c r="CY102" s="953"/>
      <c r="CZ102" s="953"/>
      <c r="DA102" s="954"/>
      <c r="DB102" s="952" t="s">
        <v>484</v>
      </c>
      <c r="DC102" s="953"/>
      <c r="DD102" s="953"/>
      <c r="DE102" s="953"/>
      <c r="DF102" s="954"/>
      <c r="DG102" s="952" t="s">
        <v>484</v>
      </c>
      <c r="DH102" s="953"/>
      <c r="DI102" s="953"/>
      <c r="DJ102" s="953"/>
      <c r="DK102" s="954"/>
      <c r="DL102" s="952" t="s">
        <v>484</v>
      </c>
      <c r="DM102" s="953"/>
      <c r="DN102" s="953"/>
      <c r="DO102" s="953"/>
      <c r="DP102" s="954"/>
      <c r="DQ102" s="952" t="s">
        <v>484</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294</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294</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294</v>
      </c>
      <c r="DR109" s="896"/>
      <c r="DS109" s="896"/>
      <c r="DT109" s="896"/>
      <c r="DU109" s="897"/>
      <c r="DV109" s="898" t="s">
        <v>409</v>
      </c>
      <c r="DW109" s="896"/>
      <c r="DX109" s="896"/>
      <c r="DY109" s="896"/>
      <c r="DZ109" s="929"/>
    </row>
    <row r="110" spans="1:131" s="230" customFormat="1" ht="26.25" customHeight="1" x14ac:dyDescent="0.2">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400253</v>
      </c>
      <c r="AB110" s="889"/>
      <c r="AC110" s="889"/>
      <c r="AD110" s="889"/>
      <c r="AE110" s="890"/>
      <c r="AF110" s="891">
        <v>429880</v>
      </c>
      <c r="AG110" s="889"/>
      <c r="AH110" s="889"/>
      <c r="AI110" s="889"/>
      <c r="AJ110" s="890"/>
      <c r="AK110" s="891">
        <v>455034</v>
      </c>
      <c r="AL110" s="889"/>
      <c r="AM110" s="889"/>
      <c r="AN110" s="889"/>
      <c r="AO110" s="890"/>
      <c r="AP110" s="892">
        <v>15.7</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4583599</v>
      </c>
      <c r="BR110" s="842"/>
      <c r="BS110" s="842"/>
      <c r="BT110" s="842"/>
      <c r="BU110" s="842"/>
      <c r="BV110" s="842">
        <v>5077613</v>
      </c>
      <c r="BW110" s="842"/>
      <c r="BX110" s="842"/>
      <c r="BY110" s="842"/>
      <c r="BZ110" s="842"/>
      <c r="CA110" s="842">
        <v>5674546</v>
      </c>
      <c r="CB110" s="842"/>
      <c r="CC110" s="842"/>
      <c r="CD110" s="842"/>
      <c r="CE110" s="842"/>
      <c r="CF110" s="866">
        <v>195.9</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562327</v>
      </c>
      <c r="BR112" s="817"/>
      <c r="BS112" s="817"/>
      <c r="BT112" s="817"/>
      <c r="BU112" s="817"/>
      <c r="BV112" s="817">
        <v>731874</v>
      </c>
      <c r="BW112" s="817"/>
      <c r="BX112" s="817"/>
      <c r="BY112" s="817"/>
      <c r="BZ112" s="817"/>
      <c r="CA112" s="817">
        <v>59382</v>
      </c>
      <c r="CB112" s="817"/>
      <c r="CC112" s="817"/>
      <c r="CD112" s="817"/>
      <c r="CE112" s="817"/>
      <c r="CF112" s="875">
        <v>2</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42932</v>
      </c>
      <c r="AB113" s="919"/>
      <c r="AC113" s="919"/>
      <c r="AD113" s="919"/>
      <c r="AE113" s="920"/>
      <c r="AF113" s="921">
        <v>56950</v>
      </c>
      <c r="AG113" s="919"/>
      <c r="AH113" s="919"/>
      <c r="AI113" s="919"/>
      <c r="AJ113" s="920"/>
      <c r="AK113" s="921">
        <v>70439</v>
      </c>
      <c r="AL113" s="919"/>
      <c r="AM113" s="919"/>
      <c r="AN113" s="919"/>
      <c r="AO113" s="920"/>
      <c r="AP113" s="922">
        <v>2.4</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44855</v>
      </c>
      <c r="BR113" s="817"/>
      <c r="BS113" s="817"/>
      <c r="BT113" s="817"/>
      <c r="BU113" s="817"/>
      <c r="BV113" s="817">
        <v>40273</v>
      </c>
      <c r="BW113" s="817"/>
      <c r="BX113" s="817"/>
      <c r="BY113" s="817"/>
      <c r="BZ113" s="817"/>
      <c r="CA113" s="817">
        <v>36557</v>
      </c>
      <c r="CB113" s="817"/>
      <c r="CC113" s="817"/>
      <c r="CD113" s="817"/>
      <c r="CE113" s="817"/>
      <c r="CF113" s="875">
        <v>1.3</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1431</v>
      </c>
      <c r="AB114" s="780"/>
      <c r="AC114" s="780"/>
      <c r="AD114" s="780"/>
      <c r="AE114" s="781"/>
      <c r="AF114" s="782">
        <v>3587</v>
      </c>
      <c r="AG114" s="780"/>
      <c r="AH114" s="780"/>
      <c r="AI114" s="780"/>
      <c r="AJ114" s="781"/>
      <c r="AK114" s="782">
        <v>3863</v>
      </c>
      <c r="AL114" s="780"/>
      <c r="AM114" s="780"/>
      <c r="AN114" s="780"/>
      <c r="AO114" s="781"/>
      <c r="AP114" s="824">
        <v>0.1</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546579</v>
      </c>
      <c r="BR114" s="817"/>
      <c r="BS114" s="817"/>
      <c r="BT114" s="817"/>
      <c r="BU114" s="817"/>
      <c r="BV114" s="817">
        <v>523244</v>
      </c>
      <c r="BW114" s="817"/>
      <c r="BX114" s="817"/>
      <c r="BY114" s="817"/>
      <c r="BZ114" s="817"/>
      <c r="CA114" s="817">
        <v>582182</v>
      </c>
      <c r="CB114" s="817"/>
      <c r="CC114" s="817"/>
      <c r="CD114" s="817"/>
      <c r="CE114" s="817"/>
      <c r="CF114" s="875">
        <v>20.100000000000001</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444616</v>
      </c>
      <c r="AB117" s="903"/>
      <c r="AC117" s="903"/>
      <c r="AD117" s="903"/>
      <c r="AE117" s="904"/>
      <c r="AF117" s="905">
        <v>490417</v>
      </c>
      <c r="AG117" s="903"/>
      <c r="AH117" s="903"/>
      <c r="AI117" s="903"/>
      <c r="AJ117" s="904"/>
      <c r="AK117" s="905">
        <v>529336</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294</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439</v>
      </c>
      <c r="BP119" s="878"/>
      <c r="BQ119" s="879">
        <v>5737360</v>
      </c>
      <c r="BR119" s="845"/>
      <c r="BS119" s="845"/>
      <c r="BT119" s="845"/>
      <c r="BU119" s="845"/>
      <c r="BV119" s="845">
        <v>6373004</v>
      </c>
      <c r="BW119" s="845"/>
      <c r="BX119" s="845"/>
      <c r="BY119" s="845"/>
      <c r="BZ119" s="845"/>
      <c r="CA119" s="845">
        <v>6352667</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10691064</v>
      </c>
      <c r="BR120" s="842"/>
      <c r="BS120" s="842"/>
      <c r="BT120" s="842"/>
      <c r="BU120" s="842"/>
      <c r="BV120" s="842">
        <v>11170177</v>
      </c>
      <c r="BW120" s="842"/>
      <c r="BX120" s="842"/>
      <c r="BY120" s="842"/>
      <c r="BZ120" s="842"/>
      <c r="CA120" s="842">
        <v>11251623</v>
      </c>
      <c r="CB120" s="842"/>
      <c r="CC120" s="842"/>
      <c r="CD120" s="842"/>
      <c r="CE120" s="842"/>
      <c r="CF120" s="866">
        <v>388.3</v>
      </c>
      <c r="CG120" s="867"/>
      <c r="CH120" s="867"/>
      <c r="CI120" s="867"/>
      <c r="CJ120" s="867"/>
      <c r="CK120" s="868" t="s">
        <v>443</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562327</v>
      </c>
      <c r="DH120" s="842"/>
      <c r="DI120" s="842"/>
      <c r="DJ120" s="842"/>
      <c r="DK120" s="842"/>
      <c r="DL120" s="842">
        <v>731874</v>
      </c>
      <c r="DM120" s="842"/>
      <c r="DN120" s="842"/>
      <c r="DO120" s="842"/>
      <c r="DP120" s="842"/>
      <c r="DQ120" s="842">
        <v>59382</v>
      </c>
      <c r="DR120" s="842"/>
      <c r="DS120" s="842"/>
      <c r="DT120" s="842"/>
      <c r="DU120" s="842"/>
      <c r="DV120" s="843">
        <v>2</v>
      </c>
      <c r="DW120" s="843"/>
      <c r="DX120" s="843"/>
      <c r="DY120" s="843"/>
      <c r="DZ120" s="844"/>
    </row>
    <row r="121" spans="1:130" s="230" customFormat="1" ht="26.25" customHeight="1" x14ac:dyDescent="0.2">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3341247</v>
      </c>
      <c r="BR122" s="845"/>
      <c r="BS122" s="845"/>
      <c r="BT122" s="845"/>
      <c r="BU122" s="845"/>
      <c r="BV122" s="845">
        <v>3320507</v>
      </c>
      <c r="BW122" s="845"/>
      <c r="BX122" s="845"/>
      <c r="BY122" s="845"/>
      <c r="BZ122" s="845"/>
      <c r="CA122" s="845">
        <v>4293210</v>
      </c>
      <c r="CB122" s="845"/>
      <c r="CC122" s="845"/>
      <c r="CD122" s="845"/>
      <c r="CE122" s="845"/>
      <c r="CF122" s="846">
        <v>148.19999999999999</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447</v>
      </c>
      <c r="BP123" s="878"/>
      <c r="BQ123" s="832">
        <v>14032311</v>
      </c>
      <c r="BR123" s="833"/>
      <c r="BS123" s="833"/>
      <c r="BT123" s="833"/>
      <c r="BU123" s="833"/>
      <c r="BV123" s="833">
        <v>14490684</v>
      </c>
      <c r="BW123" s="833"/>
      <c r="BX123" s="833"/>
      <c r="BY123" s="833"/>
      <c r="BZ123" s="833"/>
      <c r="CA123" s="833">
        <v>15544833</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3316965</v>
      </c>
      <c r="AB129" s="780"/>
      <c r="AC129" s="780"/>
      <c r="AD129" s="780"/>
      <c r="AE129" s="781"/>
      <c r="AF129" s="782">
        <v>3286856</v>
      </c>
      <c r="AG129" s="780"/>
      <c r="AH129" s="780"/>
      <c r="AI129" s="780"/>
      <c r="AJ129" s="781"/>
      <c r="AK129" s="782">
        <v>3331335</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376609</v>
      </c>
      <c r="AB130" s="780"/>
      <c r="AC130" s="780"/>
      <c r="AD130" s="780"/>
      <c r="AE130" s="781"/>
      <c r="AF130" s="782">
        <v>415238</v>
      </c>
      <c r="AG130" s="780"/>
      <c r="AH130" s="780"/>
      <c r="AI130" s="780"/>
      <c r="AJ130" s="781"/>
      <c r="AK130" s="782">
        <v>433972</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2.7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2940356</v>
      </c>
      <c r="AB131" s="764"/>
      <c r="AC131" s="764"/>
      <c r="AD131" s="764"/>
      <c r="AE131" s="765"/>
      <c r="AF131" s="766">
        <v>2871618</v>
      </c>
      <c r="AG131" s="764"/>
      <c r="AH131" s="764"/>
      <c r="AI131" s="764"/>
      <c r="AJ131" s="765"/>
      <c r="AK131" s="766">
        <v>2897363</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2.3128832020000001</v>
      </c>
      <c r="AB132" s="745"/>
      <c r="AC132" s="745"/>
      <c r="AD132" s="745"/>
      <c r="AE132" s="746"/>
      <c r="AF132" s="747">
        <v>2.6180014190000001</v>
      </c>
      <c r="AG132" s="745"/>
      <c r="AH132" s="745"/>
      <c r="AI132" s="745"/>
      <c r="AJ132" s="746"/>
      <c r="AK132" s="747">
        <v>3.2914067029999998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2.7</v>
      </c>
      <c r="AB133" s="724"/>
      <c r="AC133" s="724"/>
      <c r="AD133" s="724"/>
      <c r="AE133" s="725"/>
      <c r="AF133" s="723">
        <v>2.5</v>
      </c>
      <c r="AG133" s="724"/>
      <c r="AH133" s="724"/>
      <c r="AI133" s="724"/>
      <c r="AJ133" s="725"/>
      <c r="AK133" s="723">
        <v>2.7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BZ72t0Bbi6UaFhDw+DVO5EZe6rIp0MU1YyNROsd/9h65tcXaSpHbgMbaw+fKaiFDaLLAzlmSyUd/2PxffjKLA==" saltValue="NhzMLxsAUT8CrC/152ui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AM51" sqref="AM51"/>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VR5GrZYNj+6SlrQKnMszQgwaBjgHijlmoteOFktLReEAB9gVDGaeNoB1juZ8IezHsH3X4lx6Zfe6BvKW1gHww==" saltValue="5a5Vbf8W1v9BYQoa5DMdy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8I8TiTdK2W+KiloEWdBvfjX5INux6/Ofpb6PXkceX2SrGf/2Y6/sl4+T/WJmutDSQhyGTEfrQUyLf9RCpJESYQ==" saltValue="Jrks4q14KUNNUpjWMTzAK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863280</v>
      </c>
      <c r="AP9" s="281">
        <v>180716</v>
      </c>
      <c r="AQ9" s="282">
        <v>243450</v>
      </c>
      <c r="AR9" s="283">
        <v>-25.8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148403</v>
      </c>
      <c r="AP10" s="284">
        <v>31066</v>
      </c>
      <c r="AQ10" s="285">
        <v>36828</v>
      </c>
      <c r="AR10" s="286">
        <v>-15.6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2575</v>
      </c>
      <c r="AR11" s="286" t="s">
        <v>484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t="s">
        <v>484</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39260</v>
      </c>
      <c r="AP13" s="284">
        <v>8219</v>
      </c>
      <c r="AQ13" s="285">
        <v>11862</v>
      </c>
      <c r="AR13" s="286">
        <v>-30.7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29540</v>
      </c>
      <c r="AP14" s="284">
        <v>6184</v>
      </c>
      <c r="AQ14" s="285">
        <v>4647</v>
      </c>
      <c r="AR14" s="286">
        <v>33.1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-62675</v>
      </c>
      <c r="AP15" s="284">
        <v>-13120</v>
      </c>
      <c r="AQ15" s="285">
        <v>-13358</v>
      </c>
      <c r="AR15" s="286">
        <v>-1.8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1017808</v>
      </c>
      <c r="AP16" s="284">
        <v>213064</v>
      </c>
      <c r="AQ16" s="285">
        <v>286004</v>
      </c>
      <c r="AR16" s="286">
        <v>-25.5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19.05</v>
      </c>
      <c r="AP21" s="298">
        <v>24.25</v>
      </c>
      <c r="AQ21" s="299">
        <v>-5.2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96.8</v>
      </c>
      <c r="AP22" s="303">
        <v>95.4</v>
      </c>
      <c r="AQ22" s="304">
        <v>1.4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455034</v>
      </c>
      <c r="AP32" s="312">
        <v>95255</v>
      </c>
      <c r="AQ32" s="313">
        <v>167387</v>
      </c>
      <c r="AR32" s="314">
        <v>-43.1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v>5</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70439</v>
      </c>
      <c r="AP35" s="312">
        <v>14745</v>
      </c>
      <c r="AQ35" s="313">
        <v>34589</v>
      </c>
      <c r="AR35" s="314">
        <v>-57.4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3863</v>
      </c>
      <c r="AP36" s="312">
        <v>809</v>
      </c>
      <c r="AQ36" s="313">
        <v>2508</v>
      </c>
      <c r="AR36" s="314">
        <v>-67.7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t="s">
        <v>484</v>
      </c>
      <c r="AP37" s="312" t="s">
        <v>484</v>
      </c>
      <c r="AQ37" s="313">
        <v>1525</v>
      </c>
      <c r="AR37" s="314" t="s">
        <v>484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44</v>
      </c>
      <c r="AR38" s="304" t="s">
        <v>484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t="s">
        <v>484</v>
      </c>
      <c r="AP39" s="312" t="s">
        <v>484</v>
      </c>
      <c r="AQ39" s="313">
        <v>-7489</v>
      </c>
      <c r="AR39" s="314" t="s">
        <v>484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-433972</v>
      </c>
      <c r="AP40" s="312">
        <v>-90846</v>
      </c>
      <c r="AQ40" s="313">
        <v>-138932</v>
      </c>
      <c r="AR40" s="314">
        <v>-34.6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95364</v>
      </c>
      <c r="AP41" s="312">
        <v>19963</v>
      </c>
      <c r="AQ41" s="313">
        <v>59636</v>
      </c>
      <c r="AR41" s="314">
        <v>-66.5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976796</v>
      </c>
      <c r="AN51" s="334">
        <v>187377</v>
      </c>
      <c r="AO51" s="335">
        <v>47.9</v>
      </c>
      <c r="AP51" s="336">
        <v>190274</v>
      </c>
      <c r="AQ51" s="337">
        <v>13.6</v>
      </c>
      <c r="AR51" s="338">
        <v>34.299999999999997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643519</v>
      </c>
      <c r="AN52" s="342">
        <v>123445</v>
      </c>
      <c r="AO52" s="343">
        <v>34</v>
      </c>
      <c r="AP52" s="344">
        <v>88584</v>
      </c>
      <c r="AQ52" s="345">
        <v>7.3</v>
      </c>
      <c r="AR52" s="346">
        <v>26.7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1331724</v>
      </c>
      <c r="AN53" s="334">
        <v>260458</v>
      </c>
      <c r="AO53" s="335">
        <v>39</v>
      </c>
      <c r="AP53" s="336">
        <v>301035</v>
      </c>
      <c r="AQ53" s="337">
        <v>58.2</v>
      </c>
      <c r="AR53" s="338">
        <v>-19.2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450540</v>
      </c>
      <c r="AN54" s="342">
        <v>88117</v>
      </c>
      <c r="AO54" s="343">
        <v>-28.6</v>
      </c>
      <c r="AP54" s="344">
        <v>154376</v>
      </c>
      <c r="AQ54" s="345">
        <v>74.3</v>
      </c>
      <c r="AR54" s="346">
        <v>-102.9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1615347</v>
      </c>
      <c r="AN55" s="334">
        <v>324497</v>
      </c>
      <c r="AO55" s="335">
        <v>24.6</v>
      </c>
      <c r="AP55" s="336">
        <v>277467</v>
      </c>
      <c r="AQ55" s="337">
        <v>-7.8</v>
      </c>
      <c r="AR55" s="338">
        <v>32.4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1267520</v>
      </c>
      <c r="AN56" s="342">
        <v>254624</v>
      </c>
      <c r="AO56" s="343">
        <v>189</v>
      </c>
      <c r="AP56" s="344">
        <v>128378</v>
      </c>
      <c r="AQ56" s="345">
        <v>-16.8</v>
      </c>
      <c r="AR56" s="346">
        <v>205.8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2177146</v>
      </c>
      <c r="AN57" s="334">
        <v>449267</v>
      </c>
      <c r="AO57" s="335">
        <v>38.5</v>
      </c>
      <c r="AP57" s="336">
        <v>282256</v>
      </c>
      <c r="AQ57" s="337">
        <v>1.7</v>
      </c>
      <c r="AR57" s="338">
        <v>36.799999999999997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1766996</v>
      </c>
      <c r="AN58" s="342">
        <v>364630</v>
      </c>
      <c r="AO58" s="343">
        <v>43.2</v>
      </c>
      <c r="AP58" s="344">
        <v>145453</v>
      </c>
      <c r="AQ58" s="345">
        <v>13.3</v>
      </c>
      <c r="AR58" s="346">
        <v>29.9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1672857</v>
      </c>
      <c r="AN59" s="334">
        <v>350190</v>
      </c>
      <c r="AO59" s="335">
        <v>-22.1</v>
      </c>
      <c r="AP59" s="336">
        <v>295341</v>
      </c>
      <c r="AQ59" s="337">
        <v>4.5999999999999996</v>
      </c>
      <c r="AR59" s="338">
        <v>-26.7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1372502</v>
      </c>
      <c r="AN60" s="342">
        <v>287315</v>
      </c>
      <c r="AO60" s="343">
        <v>-21.2</v>
      </c>
      <c r="AP60" s="344">
        <v>137402</v>
      </c>
      <c r="AQ60" s="345">
        <v>-5.5</v>
      </c>
      <c r="AR60" s="346">
        <v>-15.7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1554774</v>
      </c>
      <c r="AN61" s="349">
        <v>314358</v>
      </c>
      <c r="AO61" s="350">
        <v>25.6</v>
      </c>
      <c r="AP61" s="351">
        <v>269275</v>
      </c>
      <c r="AQ61" s="352">
        <v>14.1</v>
      </c>
      <c r="AR61" s="338">
        <v>11.5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1100215</v>
      </c>
      <c r="AN62" s="342">
        <v>223626</v>
      </c>
      <c r="AO62" s="343">
        <v>43.3</v>
      </c>
      <c r="AP62" s="344">
        <v>130839</v>
      </c>
      <c r="AQ62" s="345">
        <v>14.5</v>
      </c>
      <c r="AR62" s="346">
        <v>28.8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IBp4t/uYyXSSLH1Zw9FBQLzBxloqO6X7WCs487QPyPMdrX/xcdYffN+VIoNXAM4npPUe100JnhA1WgmsnkTb0w==" saltValue="Rj9ufKdoGP97mgL67Cdw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M66" sqref="BM66"/>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MZowpbNmcg9DIZehyRkH80dumYaYAD9ekkkwTtSVejklsJbTHsL4omRDsUwGVZkMn1HCrdB/YqvC60XaMPF2zw==" saltValue="8zoHXy2AFaH9x9NC4oIH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election activeCell="CS89" sqref="CS89"/>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8rUGJj483KfQ187y8VGEGVzb1GOawjYCuoOAw4THGGjbi3h5DYAqibMJM5OnRaKBoyZ+PijKlw5MVRAjkck8Cg==" saltValue="a9hJzrRGSZw5i5P8RVK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115.99</v>
      </c>
      <c r="G47" s="12">
        <v>101.51</v>
      </c>
      <c r="H47" s="12">
        <v>92.59</v>
      </c>
      <c r="I47" s="12">
        <v>93.73</v>
      </c>
      <c r="J47" s="13">
        <v>92.83</v>
      </c>
    </row>
    <row r="48" spans="2:10" ht="57.75" customHeight="1" x14ac:dyDescent="0.2">
      <c r="B48" s="14"/>
      <c r="C48" s="1141" t="s">
        <v>4</v>
      </c>
      <c r="D48" s="1141"/>
      <c r="E48" s="1142"/>
      <c r="F48" s="15">
        <v>5.27</v>
      </c>
      <c r="G48" s="16">
        <v>5.86</v>
      </c>
      <c r="H48" s="16">
        <v>8.09</v>
      </c>
      <c r="I48" s="16">
        <v>6.82</v>
      </c>
      <c r="J48" s="17">
        <v>6.78</v>
      </c>
    </row>
    <row r="49" spans="2:10" ht="57.75" customHeight="1" thickBot="1" x14ac:dyDescent="0.25">
      <c r="B49" s="18"/>
      <c r="C49" s="1143" t="s">
        <v>5</v>
      </c>
      <c r="D49" s="1143"/>
      <c r="E49" s="1144"/>
      <c r="F49" s="19" t="s">
        <v>528</v>
      </c>
      <c r="G49" s="20" t="s">
        <v>529</v>
      </c>
      <c r="H49" s="20">
        <v>2.91</v>
      </c>
      <c r="I49" s="20" t="s">
        <v>530</v>
      </c>
      <c r="J49" s="21">
        <v>0.4</v>
      </c>
    </row>
    <row r="50" spans="2:10" ht="13" x14ac:dyDescent="0.2"/>
  </sheetData>
  <sheetProtection algorithmName="SHA-512" hashValue="Q5mDxCkkK8GTyMFo1QNzTyy8/q9rd3W23PL/+svkrtR9nDGMqXmEcqcZFSnn8wJ10aUIHCS27FQGMFEZP3smlQ==" saltValue="FvQCTY+axsB3U6UjwZCI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531</v>
      </c>
      <c r="D34" s="1151"/>
      <c r="E34" s="1152"/>
      <c r="F34" s="32">
        <v>5.27</v>
      </c>
      <c r="G34" s="33">
        <v>5.86</v>
      </c>
      <c r="H34" s="33">
        <v>8.09</v>
      </c>
      <c r="I34" s="33">
        <v>6.82</v>
      </c>
      <c r="J34" s="34">
        <v>6.77</v>
      </c>
      <c r="K34" s="22"/>
      <c r="L34" s="22"/>
      <c r="M34" s="22"/>
      <c r="N34" s="22"/>
      <c r="O34" s="22"/>
      <c r="P34" s="22"/>
    </row>
    <row r="35" spans="1:16" ht="39" customHeight="1" x14ac:dyDescent="0.2">
      <c r="A35" s="22"/>
      <c r="B35" s="35"/>
      <c r="C35" s="1145" t="s">
        <v>532</v>
      </c>
      <c r="D35" s="1146"/>
      <c r="E35" s="1147"/>
      <c r="F35" s="36">
        <v>0.55000000000000004</v>
      </c>
      <c r="G35" s="37">
        <v>0.72</v>
      </c>
      <c r="H35" s="37">
        <v>1.67</v>
      </c>
      <c r="I35" s="37">
        <v>1.65</v>
      </c>
      <c r="J35" s="38">
        <v>1.41</v>
      </c>
      <c r="K35" s="22"/>
      <c r="L35" s="22"/>
      <c r="M35" s="22"/>
      <c r="N35" s="22"/>
      <c r="O35" s="22"/>
      <c r="P35" s="22"/>
    </row>
    <row r="36" spans="1:16" ht="39" customHeight="1" x14ac:dyDescent="0.2">
      <c r="A36" s="22"/>
      <c r="B36" s="35"/>
      <c r="C36" s="1145" t="s">
        <v>533</v>
      </c>
      <c r="D36" s="1146"/>
      <c r="E36" s="1147"/>
      <c r="F36" s="36">
        <v>0.14000000000000001</v>
      </c>
      <c r="G36" s="37">
        <v>0.24</v>
      </c>
      <c r="H36" s="37">
        <v>0.19</v>
      </c>
      <c r="I36" s="37">
        <v>0.23</v>
      </c>
      <c r="J36" s="38">
        <v>1.24</v>
      </c>
      <c r="K36" s="22"/>
      <c r="L36" s="22"/>
      <c r="M36" s="22"/>
      <c r="N36" s="22"/>
      <c r="O36" s="22"/>
      <c r="P36" s="22"/>
    </row>
    <row r="37" spans="1:16" ht="39" customHeight="1" x14ac:dyDescent="0.2">
      <c r="A37" s="22"/>
      <c r="B37" s="35"/>
      <c r="C37" s="1145" t="s">
        <v>534</v>
      </c>
      <c r="D37" s="1146"/>
      <c r="E37" s="1147"/>
      <c r="F37" s="36">
        <v>0.76</v>
      </c>
      <c r="G37" s="37">
        <v>0.19</v>
      </c>
      <c r="H37" s="37">
        <v>0.35</v>
      </c>
      <c r="I37" s="37">
        <v>0.06</v>
      </c>
      <c r="J37" s="38">
        <v>0.22</v>
      </c>
      <c r="K37" s="22"/>
      <c r="L37" s="22"/>
      <c r="M37" s="22"/>
      <c r="N37" s="22"/>
      <c r="O37" s="22"/>
      <c r="P37" s="22"/>
    </row>
    <row r="38" spans="1:16" ht="39" customHeight="1" x14ac:dyDescent="0.2">
      <c r="A38" s="22"/>
      <c r="B38" s="35"/>
      <c r="C38" s="1145" t="s">
        <v>535</v>
      </c>
      <c r="D38" s="1146"/>
      <c r="E38" s="1147"/>
      <c r="F38" s="36">
        <v>0.01</v>
      </c>
      <c r="G38" s="37">
        <v>0.01</v>
      </c>
      <c r="H38" s="37">
        <v>0.03</v>
      </c>
      <c r="I38" s="37">
        <v>0.01</v>
      </c>
      <c r="J38" s="38">
        <v>0</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536</v>
      </c>
      <c r="D42" s="1146"/>
      <c r="E42" s="1147"/>
      <c r="F42" s="36" t="s">
        <v>484</v>
      </c>
      <c r="G42" s="37" t="s">
        <v>484</v>
      </c>
      <c r="H42" s="37" t="s">
        <v>484</v>
      </c>
      <c r="I42" s="37" t="s">
        <v>484</v>
      </c>
      <c r="J42" s="38" t="s">
        <v>484</v>
      </c>
      <c r="K42" s="22"/>
      <c r="L42" s="22"/>
      <c r="M42" s="22"/>
      <c r="N42" s="22"/>
      <c r="O42" s="22"/>
      <c r="P42" s="22"/>
    </row>
    <row r="43" spans="1:16" ht="39" customHeight="1" thickBot="1" x14ac:dyDescent="0.25">
      <c r="A43" s="22"/>
      <c r="B43" s="40"/>
      <c r="C43" s="1148" t="s">
        <v>537</v>
      </c>
      <c r="D43" s="1149"/>
      <c r="E43" s="1150"/>
      <c r="F43" s="41" t="s">
        <v>484</v>
      </c>
      <c r="G43" s="42" t="s">
        <v>484</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2EFefXlgFAxqJLJLB2Jk1kbfjyB8WXTW/ry8DXI10KhmybtFSZHHGPeYXVe3waqjHONHHxirc9ykawtgkQjpuw==" saltValue="HoiCKXOdWJBDiHxn2Xzq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356</v>
      </c>
      <c r="L45" s="60">
        <v>388</v>
      </c>
      <c r="M45" s="60">
        <v>400</v>
      </c>
      <c r="N45" s="60">
        <v>430</v>
      </c>
      <c r="O45" s="61">
        <v>455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2">
      <c r="A48" s="48"/>
      <c r="B48" s="1178"/>
      <c r="C48" s="1179"/>
      <c r="D48" s="62"/>
      <c r="E48" s="1155" t="s">
        <v>13</v>
      </c>
      <c r="F48" s="1155"/>
      <c r="G48" s="1155"/>
      <c r="H48" s="1155"/>
      <c r="I48" s="1155"/>
      <c r="J48" s="1156"/>
      <c r="K48" s="63">
        <v>40</v>
      </c>
      <c r="L48" s="64">
        <v>41</v>
      </c>
      <c r="M48" s="64">
        <v>43</v>
      </c>
      <c r="N48" s="64">
        <v>57</v>
      </c>
      <c r="O48" s="65">
        <v>70</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484</v>
      </c>
      <c r="L49" s="64">
        <v>1</v>
      </c>
      <c r="M49" s="64">
        <v>1</v>
      </c>
      <c r="N49" s="64">
        <v>4</v>
      </c>
      <c r="O49" s="65">
        <v>4</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323</v>
      </c>
      <c r="L52" s="64">
        <v>356</v>
      </c>
      <c r="M52" s="64">
        <v>377</v>
      </c>
      <c r="N52" s="64">
        <v>415</v>
      </c>
      <c r="O52" s="65">
        <v>434</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73</v>
      </c>
      <c r="L53" s="69">
        <v>74</v>
      </c>
      <c r="M53" s="69">
        <v>67</v>
      </c>
      <c r="N53" s="69">
        <v>76</v>
      </c>
      <c r="O53" s="70">
        <v>95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1vHSCc1IDed+XMGDN2+2mxX/vePMrVt82zjc/Ybjf4TwAyzgUXAfACV6hLGdjrwR/1XcqO9/VmnpixWYCC1g==" saltValue="LLoriIpmTGttEJOZ2kA1e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96" t="s">
        <v>30</v>
      </c>
      <c r="C41" s="1197"/>
      <c r="D41" s="105"/>
      <c r="E41" s="1198" t="s">
        <v>31</v>
      </c>
      <c r="F41" s="1198"/>
      <c r="G41" s="1198"/>
      <c r="H41" s="1199"/>
      <c r="I41" s="355">
        <v>3512</v>
      </c>
      <c r="J41" s="356">
        <v>3881</v>
      </c>
      <c r="K41" s="356">
        <v>4584</v>
      </c>
      <c r="L41" s="356">
        <v>5078</v>
      </c>
      <c r="M41" s="357">
        <v>5675</v>
      </c>
    </row>
    <row r="42" spans="2:13" ht="27.75" customHeight="1" x14ac:dyDescent="0.2">
      <c r="B42" s="1186"/>
      <c r="C42" s="1187"/>
      <c r="D42" s="106"/>
      <c r="E42" s="1190" t="s">
        <v>32</v>
      </c>
      <c r="F42" s="1190"/>
      <c r="G42" s="1190"/>
      <c r="H42" s="1191"/>
      <c r="I42" s="358" t="s">
        <v>484</v>
      </c>
      <c r="J42" s="359" t="s">
        <v>484</v>
      </c>
      <c r="K42" s="359" t="s">
        <v>484</v>
      </c>
      <c r="L42" s="359" t="s">
        <v>484</v>
      </c>
      <c r="M42" s="360" t="s">
        <v>484</v>
      </c>
    </row>
    <row r="43" spans="2:13" ht="27.75" customHeight="1" x14ac:dyDescent="0.2">
      <c r="B43" s="1186"/>
      <c r="C43" s="1187"/>
      <c r="D43" s="106"/>
      <c r="E43" s="1190" t="s">
        <v>33</v>
      </c>
      <c r="F43" s="1190"/>
      <c r="G43" s="1190"/>
      <c r="H43" s="1191"/>
      <c r="I43" s="358">
        <v>490</v>
      </c>
      <c r="J43" s="359">
        <v>476</v>
      </c>
      <c r="K43" s="359">
        <v>562</v>
      </c>
      <c r="L43" s="359">
        <v>732</v>
      </c>
      <c r="M43" s="360">
        <v>59</v>
      </c>
    </row>
    <row r="44" spans="2:13" ht="27.75" customHeight="1" x14ac:dyDescent="0.2">
      <c r="B44" s="1186"/>
      <c r="C44" s="1187"/>
      <c r="D44" s="106"/>
      <c r="E44" s="1190" t="s">
        <v>34</v>
      </c>
      <c r="F44" s="1190"/>
      <c r="G44" s="1190"/>
      <c r="H44" s="1191"/>
      <c r="I44" s="358">
        <v>12</v>
      </c>
      <c r="J44" s="359">
        <v>42</v>
      </c>
      <c r="K44" s="359">
        <v>45</v>
      </c>
      <c r="L44" s="359">
        <v>40</v>
      </c>
      <c r="M44" s="360">
        <v>37</v>
      </c>
    </row>
    <row r="45" spans="2:13" ht="27.75" customHeight="1" x14ac:dyDescent="0.2">
      <c r="B45" s="1186"/>
      <c r="C45" s="1187"/>
      <c r="D45" s="106"/>
      <c r="E45" s="1190" t="s">
        <v>35</v>
      </c>
      <c r="F45" s="1190"/>
      <c r="G45" s="1190"/>
      <c r="H45" s="1191"/>
      <c r="I45" s="358">
        <v>613</v>
      </c>
      <c r="J45" s="359">
        <v>579</v>
      </c>
      <c r="K45" s="359">
        <v>547</v>
      </c>
      <c r="L45" s="359">
        <v>523</v>
      </c>
      <c r="M45" s="360">
        <v>582</v>
      </c>
    </row>
    <row r="46" spans="2:13" ht="27.75" customHeight="1" x14ac:dyDescent="0.2">
      <c r="B46" s="1186"/>
      <c r="C46" s="1187"/>
      <c r="D46" s="107"/>
      <c r="E46" s="1190" t="s">
        <v>36</v>
      </c>
      <c r="F46" s="1190"/>
      <c r="G46" s="1190"/>
      <c r="H46" s="1191"/>
      <c r="I46" s="358" t="s">
        <v>484</v>
      </c>
      <c r="J46" s="359" t="s">
        <v>484</v>
      </c>
      <c r="K46" s="359" t="s">
        <v>484</v>
      </c>
      <c r="L46" s="359" t="s">
        <v>484</v>
      </c>
      <c r="M46" s="360" t="s">
        <v>484</v>
      </c>
    </row>
    <row r="47" spans="2:13" ht="27.75" customHeight="1" x14ac:dyDescent="0.2">
      <c r="B47" s="1186"/>
      <c r="C47" s="1187"/>
      <c r="D47" s="108"/>
      <c r="E47" s="1200" t="s">
        <v>37</v>
      </c>
      <c r="F47" s="1201"/>
      <c r="G47" s="1201"/>
      <c r="H47" s="1202"/>
      <c r="I47" s="358" t="s">
        <v>484</v>
      </c>
      <c r="J47" s="359" t="s">
        <v>484</v>
      </c>
      <c r="K47" s="359" t="s">
        <v>484</v>
      </c>
      <c r="L47" s="359" t="s">
        <v>484</v>
      </c>
      <c r="M47" s="360" t="s">
        <v>484</v>
      </c>
    </row>
    <row r="48" spans="2:13" ht="27.75" customHeight="1" x14ac:dyDescent="0.2">
      <c r="B48" s="1186"/>
      <c r="C48" s="1187"/>
      <c r="D48" s="106"/>
      <c r="E48" s="1190" t="s">
        <v>38</v>
      </c>
      <c r="F48" s="1190"/>
      <c r="G48" s="1190"/>
      <c r="H48" s="1191"/>
      <c r="I48" s="358" t="s">
        <v>484</v>
      </c>
      <c r="J48" s="359" t="s">
        <v>484</v>
      </c>
      <c r="K48" s="359" t="s">
        <v>484</v>
      </c>
      <c r="L48" s="359" t="s">
        <v>484</v>
      </c>
      <c r="M48" s="360" t="s">
        <v>484</v>
      </c>
    </row>
    <row r="49" spans="2:13" ht="27.75" customHeight="1" x14ac:dyDescent="0.2">
      <c r="B49" s="1188"/>
      <c r="C49" s="1189"/>
      <c r="D49" s="106"/>
      <c r="E49" s="1190" t="s">
        <v>39</v>
      </c>
      <c r="F49" s="1190"/>
      <c r="G49" s="1190"/>
      <c r="H49" s="1191"/>
      <c r="I49" s="358" t="s">
        <v>484</v>
      </c>
      <c r="J49" s="359" t="s">
        <v>484</v>
      </c>
      <c r="K49" s="359" t="s">
        <v>484</v>
      </c>
      <c r="L49" s="359" t="s">
        <v>484</v>
      </c>
      <c r="M49" s="360" t="s">
        <v>484</v>
      </c>
    </row>
    <row r="50" spans="2:13" ht="27.75" customHeight="1" x14ac:dyDescent="0.2">
      <c r="B50" s="1184" t="s">
        <v>40</v>
      </c>
      <c r="C50" s="1185"/>
      <c r="D50" s="109"/>
      <c r="E50" s="1190" t="s">
        <v>41</v>
      </c>
      <c r="F50" s="1190"/>
      <c r="G50" s="1190"/>
      <c r="H50" s="1191"/>
      <c r="I50" s="358">
        <v>8969</v>
      </c>
      <c r="J50" s="359">
        <v>8893</v>
      </c>
      <c r="K50" s="359">
        <v>10691</v>
      </c>
      <c r="L50" s="359">
        <v>11170</v>
      </c>
      <c r="M50" s="360">
        <v>11252</v>
      </c>
    </row>
    <row r="51" spans="2:13" ht="27.75" customHeight="1" x14ac:dyDescent="0.2">
      <c r="B51" s="1186"/>
      <c r="C51" s="1187"/>
      <c r="D51" s="106"/>
      <c r="E51" s="1190" t="s">
        <v>42</v>
      </c>
      <c r="F51" s="1190"/>
      <c r="G51" s="1190"/>
      <c r="H51" s="1191"/>
      <c r="I51" s="358" t="s">
        <v>484</v>
      </c>
      <c r="J51" s="359" t="s">
        <v>484</v>
      </c>
      <c r="K51" s="359" t="s">
        <v>484</v>
      </c>
      <c r="L51" s="359" t="s">
        <v>484</v>
      </c>
      <c r="M51" s="360" t="s">
        <v>484</v>
      </c>
    </row>
    <row r="52" spans="2:13" ht="27.75" customHeight="1" x14ac:dyDescent="0.2">
      <c r="B52" s="1188"/>
      <c r="C52" s="1189"/>
      <c r="D52" s="106"/>
      <c r="E52" s="1190" t="s">
        <v>43</v>
      </c>
      <c r="F52" s="1190"/>
      <c r="G52" s="1190"/>
      <c r="H52" s="1191"/>
      <c r="I52" s="358">
        <v>3780</v>
      </c>
      <c r="J52" s="359">
        <v>3467</v>
      </c>
      <c r="K52" s="359">
        <v>3341</v>
      </c>
      <c r="L52" s="359">
        <v>3321</v>
      </c>
      <c r="M52" s="360">
        <v>4293</v>
      </c>
    </row>
    <row r="53" spans="2:13" ht="27.75" customHeight="1" thickBot="1" x14ac:dyDescent="0.25">
      <c r="B53" s="1192" t="s">
        <v>19</v>
      </c>
      <c r="C53" s="1193"/>
      <c r="D53" s="110"/>
      <c r="E53" s="1194" t="s">
        <v>44</v>
      </c>
      <c r="F53" s="1194"/>
      <c r="G53" s="1194"/>
      <c r="H53" s="1195"/>
      <c r="I53" s="361">
        <v>-8123</v>
      </c>
      <c r="J53" s="362">
        <v>-7382</v>
      </c>
      <c r="K53" s="362">
        <v>-8295</v>
      </c>
      <c r="L53" s="362">
        <v>-8118</v>
      </c>
      <c r="M53" s="363">
        <v>-9192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OJssMk2ZiWmzVyto97AHL9xPATq89OoEfACl6SnjQF7PQEiV9QXioLqSCcB+7ItKZvp+h5pHspwgv+9sbMDa2g==" saltValue="i+Q2/lu9HMfUAPg/Idf/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L44" sqref="L44"/>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525</v>
      </c>
      <c r="G54" s="119" t="s">
        <v>526</v>
      </c>
      <c r="H54" s="120" t="s">
        <v>527</v>
      </c>
    </row>
    <row r="55" spans="2:8" ht="52.5" customHeight="1" x14ac:dyDescent="0.2">
      <c r="B55" s="121"/>
      <c r="C55" s="1211" t="s">
        <v>46</v>
      </c>
      <c r="D55" s="1211"/>
      <c r="E55" s="1212"/>
      <c r="F55" s="122">
        <v>3071</v>
      </c>
      <c r="G55" s="122">
        <v>3081</v>
      </c>
      <c r="H55" s="123">
        <v>3093</v>
      </c>
    </row>
    <row r="56" spans="2:8" ht="52.5" customHeight="1" x14ac:dyDescent="0.2">
      <c r="B56" s="124"/>
      <c r="C56" s="1213" t="s">
        <v>47</v>
      </c>
      <c r="D56" s="1213"/>
      <c r="E56" s="1214"/>
      <c r="F56" s="125">
        <v>934</v>
      </c>
      <c r="G56" s="125">
        <v>936</v>
      </c>
      <c r="H56" s="126">
        <v>940</v>
      </c>
    </row>
    <row r="57" spans="2:8" ht="53.25" customHeight="1" x14ac:dyDescent="0.2">
      <c r="B57" s="124"/>
      <c r="C57" s="1215" t="s">
        <v>48</v>
      </c>
      <c r="D57" s="1215"/>
      <c r="E57" s="1216"/>
      <c r="F57" s="127">
        <v>6291</v>
      </c>
      <c r="G57" s="127">
        <v>6924</v>
      </c>
      <c r="H57" s="128">
        <v>6979</v>
      </c>
    </row>
    <row r="58" spans="2:8" ht="45.75" customHeight="1" x14ac:dyDescent="0.2">
      <c r="B58" s="129"/>
      <c r="C58" s="1203" t="s">
        <v>554</v>
      </c>
      <c r="D58" s="1204"/>
      <c r="E58" s="1205"/>
      <c r="F58" s="130">
        <v>3868</v>
      </c>
      <c r="G58" s="130">
        <v>4164</v>
      </c>
      <c r="H58" s="131">
        <v>4359</v>
      </c>
    </row>
    <row r="59" spans="2:8" ht="45.75" customHeight="1" x14ac:dyDescent="0.2">
      <c r="B59" s="129"/>
      <c r="C59" s="1203" t="s">
        <v>550</v>
      </c>
      <c r="D59" s="1204"/>
      <c r="E59" s="1205"/>
      <c r="F59" s="130">
        <v>1001</v>
      </c>
      <c r="G59" s="130">
        <v>1291</v>
      </c>
      <c r="H59" s="131">
        <v>1219</v>
      </c>
    </row>
    <row r="60" spans="2:8" ht="45.75" customHeight="1" x14ac:dyDescent="0.2">
      <c r="B60" s="129"/>
      <c r="C60" s="1203" t="s">
        <v>551</v>
      </c>
      <c r="D60" s="1204"/>
      <c r="E60" s="1205"/>
      <c r="F60" s="130">
        <v>740</v>
      </c>
      <c r="G60" s="130">
        <v>781</v>
      </c>
      <c r="H60" s="131">
        <v>739</v>
      </c>
    </row>
    <row r="61" spans="2:8" ht="45.75" customHeight="1" x14ac:dyDescent="0.2">
      <c r="B61" s="129"/>
      <c r="C61" s="1203" t="s">
        <v>552</v>
      </c>
      <c r="D61" s="1204"/>
      <c r="E61" s="1205"/>
      <c r="F61" s="130">
        <v>563</v>
      </c>
      <c r="G61" s="130">
        <v>563</v>
      </c>
      <c r="H61" s="131">
        <v>563</v>
      </c>
    </row>
    <row r="62" spans="2:8" ht="45.75" customHeight="1" thickBot="1" x14ac:dyDescent="0.25">
      <c r="B62" s="132"/>
      <c r="C62" s="1206" t="s">
        <v>553</v>
      </c>
      <c r="D62" s="1207"/>
      <c r="E62" s="1208"/>
      <c r="F62" s="133">
        <v>50</v>
      </c>
      <c r="G62" s="133">
        <v>50</v>
      </c>
      <c r="H62" s="134">
        <v>50</v>
      </c>
    </row>
    <row r="63" spans="2:8" ht="52.5" customHeight="1" thickBot="1" x14ac:dyDescent="0.25">
      <c r="B63" s="135"/>
      <c r="C63" s="1209" t="s">
        <v>49</v>
      </c>
      <c r="D63" s="1209"/>
      <c r="E63" s="1210"/>
      <c r="F63" s="136">
        <v>10297</v>
      </c>
      <c r="G63" s="136">
        <v>10941</v>
      </c>
      <c r="H63" s="137">
        <v>11011</v>
      </c>
    </row>
    <row r="64" spans="2:8" ht="13" x14ac:dyDescent="0.2"/>
  </sheetData>
  <sheetProtection algorithmName="SHA-512" hashValue="6qe699LtDIOrOF5JQfjXLBuLej5rI3y5uebU+ToY0E8kCplWm8pb1Bo+kx+z/AXOuLgq5nDozODj4vmZO6H0Ow==" saltValue="Py/Ry9jJIp/pW7Ik3BAY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187377</v>
      </c>
      <c r="E3" s="156"/>
      <c r="F3" s="157">
        <v>190274</v>
      </c>
      <c r="G3" s="158"/>
      <c r="H3" s="159"/>
    </row>
    <row r="4" spans="1:8" x14ac:dyDescent="0.2">
      <c r="A4" s="160"/>
      <c r="B4" s="161"/>
      <c r="C4" s="162"/>
      <c r="D4" s="163">
        <v>123445</v>
      </c>
      <c r="E4" s="164"/>
      <c r="F4" s="165">
        <v>88584</v>
      </c>
      <c r="G4" s="166"/>
      <c r="H4" s="167"/>
    </row>
    <row r="5" spans="1:8" x14ac:dyDescent="0.2">
      <c r="A5" s="148" t="s">
        <v>517</v>
      </c>
      <c r="B5" s="153"/>
      <c r="C5" s="154"/>
      <c r="D5" s="155">
        <v>260458</v>
      </c>
      <c r="E5" s="156"/>
      <c r="F5" s="157">
        <v>301035</v>
      </c>
      <c r="G5" s="158"/>
      <c r="H5" s="159"/>
    </row>
    <row r="6" spans="1:8" x14ac:dyDescent="0.2">
      <c r="A6" s="160"/>
      <c r="B6" s="161"/>
      <c r="C6" s="162"/>
      <c r="D6" s="163">
        <v>88117</v>
      </c>
      <c r="E6" s="164"/>
      <c r="F6" s="165">
        <v>154376</v>
      </c>
      <c r="G6" s="166"/>
      <c r="H6" s="167"/>
    </row>
    <row r="7" spans="1:8" x14ac:dyDescent="0.2">
      <c r="A7" s="148" t="s">
        <v>518</v>
      </c>
      <c r="B7" s="153"/>
      <c r="C7" s="154"/>
      <c r="D7" s="155">
        <v>324497</v>
      </c>
      <c r="E7" s="156"/>
      <c r="F7" s="157">
        <v>277467</v>
      </c>
      <c r="G7" s="158"/>
      <c r="H7" s="159"/>
    </row>
    <row r="8" spans="1:8" x14ac:dyDescent="0.2">
      <c r="A8" s="160"/>
      <c r="B8" s="161"/>
      <c r="C8" s="162"/>
      <c r="D8" s="163">
        <v>254624</v>
      </c>
      <c r="E8" s="164"/>
      <c r="F8" s="165">
        <v>128378</v>
      </c>
      <c r="G8" s="166"/>
      <c r="H8" s="167"/>
    </row>
    <row r="9" spans="1:8" x14ac:dyDescent="0.2">
      <c r="A9" s="148" t="s">
        <v>519</v>
      </c>
      <c r="B9" s="153"/>
      <c r="C9" s="154"/>
      <c r="D9" s="155">
        <v>449267</v>
      </c>
      <c r="E9" s="156"/>
      <c r="F9" s="157">
        <v>282256</v>
      </c>
      <c r="G9" s="158"/>
      <c r="H9" s="159"/>
    </row>
    <row r="10" spans="1:8" x14ac:dyDescent="0.2">
      <c r="A10" s="160"/>
      <c r="B10" s="161"/>
      <c r="C10" s="162"/>
      <c r="D10" s="163">
        <v>364630</v>
      </c>
      <c r="E10" s="164"/>
      <c r="F10" s="165">
        <v>145453</v>
      </c>
      <c r="G10" s="166"/>
      <c r="H10" s="167"/>
    </row>
    <row r="11" spans="1:8" x14ac:dyDescent="0.2">
      <c r="A11" s="148" t="s">
        <v>520</v>
      </c>
      <c r="B11" s="153"/>
      <c r="C11" s="154"/>
      <c r="D11" s="155">
        <v>350190</v>
      </c>
      <c r="E11" s="156"/>
      <c r="F11" s="157">
        <v>295341</v>
      </c>
      <c r="G11" s="158"/>
      <c r="H11" s="159"/>
    </row>
    <row r="12" spans="1:8" x14ac:dyDescent="0.2">
      <c r="A12" s="160"/>
      <c r="B12" s="161"/>
      <c r="C12" s="168"/>
      <c r="D12" s="163">
        <v>287315</v>
      </c>
      <c r="E12" s="164"/>
      <c r="F12" s="165">
        <v>137402</v>
      </c>
      <c r="G12" s="166"/>
      <c r="H12" s="167"/>
    </row>
    <row r="13" spans="1:8" x14ac:dyDescent="0.2">
      <c r="A13" s="148"/>
      <c r="B13" s="153"/>
      <c r="C13" s="169"/>
      <c r="D13" s="170">
        <v>314358</v>
      </c>
      <c r="E13" s="171"/>
      <c r="F13" s="172">
        <v>269275</v>
      </c>
      <c r="G13" s="173"/>
      <c r="H13" s="159"/>
    </row>
    <row r="14" spans="1:8" x14ac:dyDescent="0.2">
      <c r="A14" s="160"/>
      <c r="B14" s="161"/>
      <c r="C14" s="162"/>
      <c r="D14" s="163">
        <v>223626</v>
      </c>
      <c r="E14" s="164"/>
      <c r="F14" s="165">
        <v>130839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5.27</v>
      </c>
      <c r="C19" s="174">
        <f>ROUND(VALUE(SUBSTITUTE(実質収支比率等に係る経年分析!G$48,"▲","-")),2)</f>
        <v>5.86</v>
      </c>
      <c r="D19" s="174">
        <f>ROUND(VALUE(SUBSTITUTE(実質収支比率等に係る経年分析!H$48,"▲","-")),2)</f>
        <v>8.09</v>
      </c>
      <c r="E19" s="174">
        <f>ROUND(VALUE(SUBSTITUTE(実質収支比率等に係る経年分析!I$48,"▲","-")),2)</f>
        <v>6.82</v>
      </c>
      <c r="F19" s="174">
        <f>ROUND(VALUE(SUBSTITUTE(実質収支比率等に係る経年分析!J$48,"▲","-")),2)</f>
        <v>6.78</v>
      </c>
    </row>
    <row r="20" spans="1:11" x14ac:dyDescent="0.2">
      <c r="A20" s="174" t="s">
        <v>53</v>
      </c>
      <c r="B20" s="174">
        <f>ROUND(VALUE(SUBSTITUTE(実質収支比率等に係る経年分析!F$47,"▲","-")),2)</f>
        <v>115.99</v>
      </c>
      <c r="C20" s="174">
        <f>ROUND(VALUE(SUBSTITUTE(実質収支比率等に係る経年分析!G$47,"▲","-")),2)</f>
        <v>101.51</v>
      </c>
      <c r="D20" s="174">
        <f>ROUND(VALUE(SUBSTITUTE(実質収支比率等に係る経年分析!H$47,"▲","-")),2)</f>
        <v>92.59</v>
      </c>
      <c r="E20" s="174">
        <f>ROUND(VALUE(SUBSTITUTE(実質収支比率等に係る経年分析!I$47,"▲","-")),2)</f>
        <v>93.73</v>
      </c>
      <c r="F20" s="174">
        <f>ROUND(VALUE(SUBSTITUTE(実質収支比率等に係る経年分析!J$47,"▲","-")),2)</f>
        <v>92.83</v>
      </c>
    </row>
    <row r="21" spans="1:11" x14ac:dyDescent="0.2">
      <c r="A21" s="174" t="s">
        <v>54</v>
      </c>
      <c r="B21" s="174">
        <f>IF(ISNUMBER(VALUE(SUBSTITUTE(実質収支比率等に係る経年分析!F$49,"▲","-"))),ROUND(VALUE(SUBSTITUTE(実質収支比率等に係る経年分析!F$49,"▲","-")),2),NA())</f>
        <v>-24.23</v>
      </c>
      <c r="C21" s="174">
        <f>IF(ISNUMBER(VALUE(SUBSTITUTE(実質収支比率等に係る経年分析!G$49,"▲","-"))),ROUND(VALUE(SUBSTITUTE(実質収支比率等に係る経年分析!G$49,"▲","-")),2),NA())</f>
        <v>-5.49</v>
      </c>
      <c r="D21" s="174">
        <f>IF(ISNUMBER(VALUE(SUBSTITUTE(実質収支比率等に係る経年分析!H$49,"▲","-"))),ROUND(VALUE(SUBSTITUTE(実質収支比率等に係る経年分析!H$49,"▲","-")),2),NA())</f>
        <v>2.91</v>
      </c>
      <c r="E21" s="174">
        <f>IF(ISNUMBER(VALUE(SUBSTITUTE(実質収支比率等に係る経年分析!I$49,"▲","-"))),ROUND(VALUE(SUBSTITUTE(実質収支比率等に係る経年分析!I$49,"▲","-")),2),NA())</f>
        <v>-1.05</v>
      </c>
      <c r="F21" s="174">
        <f>IF(ISNUMBER(VALUE(SUBSTITUTE(実質収支比率等に係る経年分析!J$49,"▲","-"))),ROUND(VALUE(SUBSTITUTE(実質収支比率等に係る経年分析!J$49,"▲","-")),2),NA())</f>
        <v>0.4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0.22</v>
      </c>
    </row>
    <row r="34" spans="1:16" x14ac:dyDescent="0.2">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0.14000000000000001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1.24</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0.55000000000000004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323</v>
      </c>
      <c r="E42" s="176"/>
      <c r="F42" s="176"/>
      <c r="G42" s="176">
        <f>'実質公債費比率（分子）の構造'!L$52</f>
        <v>356</v>
      </c>
      <c r="H42" s="176"/>
      <c r="I42" s="176"/>
      <c r="J42" s="176">
        <f>'実質公債費比率（分子）の構造'!M$52</f>
        <v>377</v>
      </c>
      <c r="K42" s="176"/>
      <c r="L42" s="176"/>
      <c r="M42" s="176">
        <f>'実質公債費比率（分子）の構造'!N$52</f>
        <v>415</v>
      </c>
      <c r="N42" s="176"/>
      <c r="O42" s="176"/>
      <c r="P42" s="176">
        <f>'実質公債費比率（分子）の構造'!O$52</f>
        <v>434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f>'実質公債費比率（分子）の構造'!L$49</f>
        <v>1</v>
      </c>
      <c r="F45" s="176"/>
      <c r="G45" s="176"/>
      <c r="H45" s="176">
        <f>'実質公債費比率（分子）の構造'!M$49</f>
        <v>1</v>
      </c>
      <c r="I45" s="176"/>
      <c r="J45" s="176"/>
      <c r="K45" s="176">
        <f>'実質公債費比率（分子）の構造'!N$49</f>
        <v>4</v>
      </c>
      <c r="L45" s="176"/>
      <c r="M45" s="176"/>
      <c r="N45" s="176">
        <f>'実質公債費比率（分子）の構造'!O$49</f>
        <v>4</v>
      </c>
      <c r="O45" s="176"/>
      <c r="P45" s="176"/>
    </row>
    <row r="46" spans="1:16" x14ac:dyDescent="0.2">
      <c r="A46" s="176" t="s">
        <v>64</v>
      </c>
      <c r="B46" s="176">
        <f>'実質公債費比率（分子）の構造'!K$48</f>
        <v>40</v>
      </c>
      <c r="C46" s="176"/>
      <c r="D46" s="176"/>
      <c r="E46" s="176">
        <f>'実質公債費比率（分子）の構造'!L$48</f>
        <v>41</v>
      </c>
      <c r="F46" s="176"/>
      <c r="G46" s="176"/>
      <c r="H46" s="176">
        <f>'実質公債費比率（分子）の構造'!M$48</f>
        <v>43</v>
      </c>
      <c r="I46" s="176"/>
      <c r="J46" s="176"/>
      <c r="K46" s="176">
        <f>'実質公債費比率（分子）の構造'!N$48</f>
        <v>57</v>
      </c>
      <c r="L46" s="176"/>
      <c r="M46" s="176"/>
      <c r="N46" s="176">
        <f>'実質公債費比率（分子）の構造'!O$48</f>
        <v>70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356</v>
      </c>
      <c r="C49" s="176"/>
      <c r="D49" s="176"/>
      <c r="E49" s="176">
        <f>'実質公債費比率（分子）の構造'!L$45</f>
        <v>388</v>
      </c>
      <c r="F49" s="176"/>
      <c r="G49" s="176"/>
      <c r="H49" s="176">
        <f>'実質公債費比率（分子）の構造'!M$45</f>
        <v>400</v>
      </c>
      <c r="I49" s="176"/>
      <c r="J49" s="176"/>
      <c r="K49" s="176">
        <f>'実質公債費比率（分子）の構造'!N$45</f>
        <v>430</v>
      </c>
      <c r="L49" s="176"/>
      <c r="M49" s="176"/>
      <c r="N49" s="176">
        <f>'実質公債費比率（分子）の構造'!O$45</f>
        <v>455</v>
      </c>
      <c r="O49" s="176"/>
      <c r="P49" s="176"/>
    </row>
    <row r="50" spans="1:16" x14ac:dyDescent="0.2">
      <c r="A50" s="176" t="s">
        <v>67</v>
      </c>
      <c r="B50" s="176" t="e">
        <f>NA()</f>
        <v>#N/A</v>
      </c>
      <c r="C50" s="176">
        <f>IF(ISNUMBER('実質公債費比率（分子）の構造'!K$53),'実質公債費比率（分子）の構造'!K$53,NA())</f>
        <v>73</v>
      </c>
      <c r="D50" s="176" t="e">
        <f>NA()</f>
        <v>#N/A</v>
      </c>
      <c r="E50" s="176" t="e">
        <f>NA()</f>
        <v>#N/A</v>
      </c>
      <c r="F50" s="176">
        <f>IF(ISNUMBER('実質公債費比率（分子）の構造'!L$53),'実質公債費比率（分子）の構造'!L$53,NA())</f>
        <v>74</v>
      </c>
      <c r="G50" s="176" t="e">
        <f>NA()</f>
        <v>#N/A</v>
      </c>
      <c r="H50" s="176" t="e">
        <f>NA()</f>
        <v>#N/A</v>
      </c>
      <c r="I50" s="176">
        <f>IF(ISNUMBER('実質公債費比率（分子）の構造'!M$53),'実質公債費比率（分子）の構造'!M$53,NA())</f>
        <v>67</v>
      </c>
      <c r="J50" s="176" t="e">
        <f>NA()</f>
        <v>#N/A</v>
      </c>
      <c r="K50" s="176" t="e">
        <f>NA()</f>
        <v>#N/A</v>
      </c>
      <c r="L50" s="176">
        <f>IF(ISNUMBER('実質公債費比率（分子）の構造'!N$53),'実質公債費比率（分子）の構造'!N$53,NA())</f>
        <v>76</v>
      </c>
      <c r="M50" s="176" t="e">
        <f>NA()</f>
        <v>#N/A</v>
      </c>
      <c r="N50" s="176" t="e">
        <f>NA()</f>
        <v>#N/A</v>
      </c>
      <c r="O50" s="176">
        <f>IF(ISNUMBER('実質公債費比率（分子）の構造'!O$53),'実質公債費比率（分子）の構造'!O$53,NA())</f>
        <v>95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3780</v>
      </c>
      <c r="E56" s="175"/>
      <c r="F56" s="175"/>
      <c r="G56" s="175">
        <f>'将来負担比率（分子）の構造'!J$52</f>
        <v>3467</v>
      </c>
      <c r="H56" s="175"/>
      <c r="I56" s="175"/>
      <c r="J56" s="175">
        <f>'将来負担比率（分子）の構造'!K$52</f>
        <v>3341</v>
      </c>
      <c r="K56" s="175"/>
      <c r="L56" s="175"/>
      <c r="M56" s="175">
        <f>'将来負担比率（分子）の構造'!L$52</f>
        <v>3321</v>
      </c>
      <c r="N56" s="175"/>
      <c r="O56" s="175"/>
      <c r="P56" s="175">
        <f>'将来負担比率（分子）の構造'!M$52</f>
        <v>4293</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8969</v>
      </c>
      <c r="E58" s="175"/>
      <c r="F58" s="175"/>
      <c r="G58" s="175">
        <f>'将来負担比率（分子）の構造'!J$50</f>
        <v>8893</v>
      </c>
      <c r="H58" s="175"/>
      <c r="I58" s="175"/>
      <c r="J58" s="175">
        <f>'将来負担比率（分子）の構造'!K$50</f>
        <v>10691</v>
      </c>
      <c r="K58" s="175"/>
      <c r="L58" s="175"/>
      <c r="M58" s="175">
        <f>'将来負担比率（分子）の構造'!L$50</f>
        <v>11170</v>
      </c>
      <c r="N58" s="175"/>
      <c r="O58" s="175"/>
      <c r="P58" s="175">
        <f>'将来負担比率（分子）の構造'!M$50</f>
        <v>11252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613</v>
      </c>
      <c r="C62" s="175"/>
      <c r="D62" s="175"/>
      <c r="E62" s="175">
        <f>'将来負担比率（分子）の構造'!J$45</f>
        <v>579</v>
      </c>
      <c r="F62" s="175"/>
      <c r="G62" s="175"/>
      <c r="H62" s="175">
        <f>'将来負担比率（分子）の構造'!K$45</f>
        <v>547</v>
      </c>
      <c r="I62" s="175"/>
      <c r="J62" s="175"/>
      <c r="K62" s="175">
        <f>'将来負担比率（分子）の構造'!L$45</f>
        <v>523</v>
      </c>
      <c r="L62" s="175"/>
      <c r="M62" s="175"/>
      <c r="N62" s="175">
        <f>'将来負担比率（分子）の構造'!M$45</f>
        <v>582</v>
      </c>
      <c r="O62" s="175"/>
      <c r="P62" s="175"/>
    </row>
    <row r="63" spans="1:16" x14ac:dyDescent="0.2">
      <c r="A63" s="175" t="s">
        <v>34</v>
      </c>
      <c r="B63" s="175">
        <f>'将来負担比率（分子）の構造'!I$44</f>
        <v>12</v>
      </c>
      <c r="C63" s="175"/>
      <c r="D63" s="175"/>
      <c r="E63" s="175">
        <f>'将来負担比率（分子）の構造'!J$44</f>
        <v>42</v>
      </c>
      <c r="F63" s="175"/>
      <c r="G63" s="175"/>
      <c r="H63" s="175">
        <f>'将来負担比率（分子）の構造'!K$44</f>
        <v>45</v>
      </c>
      <c r="I63" s="175"/>
      <c r="J63" s="175"/>
      <c r="K63" s="175">
        <f>'将来負担比率（分子）の構造'!L$44</f>
        <v>40</v>
      </c>
      <c r="L63" s="175"/>
      <c r="M63" s="175"/>
      <c r="N63" s="175">
        <f>'将来負担比率（分子）の構造'!M$44</f>
        <v>37</v>
      </c>
      <c r="O63" s="175"/>
      <c r="P63" s="175"/>
    </row>
    <row r="64" spans="1:16" x14ac:dyDescent="0.2">
      <c r="A64" s="175" t="s">
        <v>33</v>
      </c>
      <c r="B64" s="175">
        <f>'将来負担比率（分子）の構造'!I$43</f>
        <v>490</v>
      </c>
      <c r="C64" s="175"/>
      <c r="D64" s="175"/>
      <c r="E64" s="175">
        <f>'将来負担比率（分子）の構造'!J$43</f>
        <v>476</v>
      </c>
      <c r="F64" s="175"/>
      <c r="G64" s="175"/>
      <c r="H64" s="175">
        <f>'将来負担比率（分子）の構造'!K$43</f>
        <v>562</v>
      </c>
      <c r="I64" s="175"/>
      <c r="J64" s="175"/>
      <c r="K64" s="175">
        <f>'将来負担比率（分子）の構造'!L$43</f>
        <v>732</v>
      </c>
      <c r="L64" s="175"/>
      <c r="M64" s="175"/>
      <c r="N64" s="175">
        <f>'将来負担比率（分子）の構造'!M$43</f>
        <v>59</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3512</v>
      </c>
      <c r="C66" s="175"/>
      <c r="D66" s="175"/>
      <c r="E66" s="175">
        <f>'将来負担比率（分子）の構造'!J$41</f>
        <v>3881</v>
      </c>
      <c r="F66" s="175"/>
      <c r="G66" s="175"/>
      <c r="H66" s="175">
        <f>'将来負担比率（分子）の構造'!K$41</f>
        <v>4584</v>
      </c>
      <c r="I66" s="175"/>
      <c r="J66" s="175"/>
      <c r="K66" s="175">
        <f>'将来負担比率（分子）の構造'!L$41</f>
        <v>5078</v>
      </c>
      <c r="L66" s="175"/>
      <c r="M66" s="175"/>
      <c r="N66" s="175">
        <f>'将来負担比率（分子）の構造'!M$41</f>
        <v>5675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3071</v>
      </c>
      <c r="C72" s="179">
        <f>基金残高に係る経年分析!G55</f>
        <v>3081</v>
      </c>
      <c r="D72" s="179">
        <f>基金残高に係る経年分析!H55</f>
        <v>3093</v>
      </c>
    </row>
    <row r="73" spans="1:16" x14ac:dyDescent="0.2">
      <c r="A73" s="178" t="s">
        <v>74</v>
      </c>
      <c r="B73" s="179">
        <f>基金残高に係る経年分析!F56</f>
        <v>934</v>
      </c>
      <c r="C73" s="179">
        <f>基金残高に係る経年分析!G56</f>
        <v>936</v>
      </c>
      <c r="D73" s="179">
        <f>基金残高に係る経年分析!H56</f>
        <v>940</v>
      </c>
    </row>
    <row r="74" spans="1:16" x14ac:dyDescent="0.2">
      <c r="A74" s="178" t="s">
        <v>75</v>
      </c>
      <c r="B74" s="179">
        <f>基金残高に係る経年分析!F57</f>
        <v>6291</v>
      </c>
      <c r="C74" s="179">
        <f>基金残高に係る経年分析!G57</f>
        <v>6924</v>
      </c>
      <c r="D74" s="179">
        <f>基金残高に係る経年分析!H57</f>
        <v>6979</v>
      </c>
    </row>
  </sheetData>
  <sheetProtection algorithmName="SHA-512" hashValue="TbLXHjrt4jitGSM1AG2ZWEb/lsgLruJnBbeoOmw4U+EEGngK0YwGyB8nDKQ0zbLv6iK9ThvigBmpEelyhsT8oQ==" saltValue="wgQrA5q4cjMl6UrNPVea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2025-03-06T00:43:42Z</cp:lastPrinted>
  <dcterms:created xsi:type="dcterms:W3CDTF">2025-02-19T04:26:11Z</dcterms:created>
  <dcterms:modified xsi:type="dcterms:W3CDTF">2025-03-21T01:37:32Z</dcterms:modified>
  <cp:category/>
</cp:coreProperties>
</file>