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DC68AF9B-1A5B-424A-8366-925456312781}" xr6:coauthVersionLast="47" xr6:coauthVersionMax="47" xr10:uidLastSave="{00000000-0000-0000-0000-000000000000}"/>
  <bookViews>
    <workbookView xWindow="-27610" yWindow="460" windowWidth="25740" windowHeight="15230" tabRatio="9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C38" i="10"/>
  <c r="BE37" i="10"/>
  <c r="AM37" i="10"/>
  <c r="C37" i="10"/>
  <c r="BE36" i="10"/>
  <c r="AM36" i="10"/>
  <c r="C36" i="10"/>
  <c r="BE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BE34" i="10" l="1"/>
  <c r="BW34" i="10" s="1"/>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<sst xmlns="http://schemas.openxmlformats.org/spreadsheetml/2006/main" count="1168" uniqueCount="566">
  <si>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</si>
  <si>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</si>
  <si>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</si>
  <si>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</si>
  <si>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</si>
  <si>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</si>
  <si>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</si>
  <si>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</si>
  <si>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</si>
  <si>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</si>
  <si>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</si>
  <si>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</si>
  <si>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</si>
  <si>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</si>
  <si>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</si>
  <si>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</si>
  <si>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</si>
  <si>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</si>
  <si>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</si>
  <si>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</si>
  <si>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</si>
  <si>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</si>
  <si>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</si>
  <si>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</si>
  <si>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</si>
  <si>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</si>
  <si>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</si>
  <si>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</si>
  <si>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</si>
  <si>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</si>
  <si>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</si>
  <si>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</si>
  <si>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</si>
  <si>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</si>
  <si>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</si>
  <si>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</si>
  <si>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</si>
  <si>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</si>
  <si>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</si>
  <si>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</si>
  <si>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</si>
  <si>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</si>
  <si>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</si>
  <si>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</si>
  <si>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</si>
  <si>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</si>
  <si>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</si>
  <si>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</si>
  <si>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</si>
  <si>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</si>
  <si>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</si>
  <si>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</si>
  <si>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</si>
  <si>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</si>
  <si>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</si>
  <si>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</si>
  <si>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</si>
  <si>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</si>
  <si>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</si>
  <si>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</si>
  <si>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</si>
  <si>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</si>
  <si>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</si>
  <si>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</si>
  <si>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</si>
  <si>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</si>
  <si>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</si>
  <si>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</si>
  <si>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</si>
  <si>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</si>
  <si>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</si>
  <si>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</si>
  <si>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</si>
  <si>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</si>
  <si>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</si>
  <si>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</si>
  <si>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</si>
  <si>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</si>
  <si>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</si>
  <si>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</si>
  <si>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</si>
  <si>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</si>
  <si>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</si>
  <si>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</si>
  <si>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</si>
  <si>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</si>
  <si>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</si>
  <si>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</si>
  <si>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</si>
  <si>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</si>
  <si>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</si>
  <si>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</si>
  <si>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</si>
  <si>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</si>
  <si>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</si>
  <si>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</si>
  <si>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</si>
  <si>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</si>
  <si>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</si>
  <si>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</si>
  <si>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</si>
  <si>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</si>
  <si>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</si>
  <si>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</si>
  <si>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</si>
  <si>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</si>
  <si>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</si>
  <si>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</si>
  <si>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</si>
  <si>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</si>
  <si>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</si>
  <si>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</si>
  <si>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</si>
  <si>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</si>
  <si>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</si>
  <si>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</si>
  <si>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</si>
  <si>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</si>
  <si>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</si>
  <si>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</si>
  <si>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</si>
  <si>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</si>
  <si>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</si>
  <si>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</si>
  <si>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</si>
  <si>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</si>
  <si>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</si>
  <si>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</si>
  <si>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</si>
  <si>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</si>
  <si>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</si>
  <si>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</si>
  <si>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</si>
  <si>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</si>
  <si>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</si>
  <si>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</si>
  <si>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</si>
  <si>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</si>
  <si>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</si>
  <si>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</si>
  <si>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</si>
  <si>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</si>
  <si>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</si>
  <si>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</si>
  <si>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</si>
  <si>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</si>
  <si>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</si>
  <si>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</si>
  <si>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</si>
  <si>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</si>
  <si>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</si>
  <si>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</si>
  <si>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</si>
  <si>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</si>
  <si>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</si>
  <si>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</si>
  <si>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</si>
  <si>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</si>
  <si>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</si>
  <si>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</si>
  <si>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</si>
  <si>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</si>
  <si>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</si>
  <si>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</si>
  <si>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</si>
  <si>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</si>
  <si>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</si>
  <si>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</si>
  <si>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</si>
  <si>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</si>
  <si>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</si>
  <si>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</si>
  <si>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</si>
  <si>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</si>
  <si>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</si>
  <si>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</si>
  <si>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</si>
  <si>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</si>
  <si>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</si>
  <si>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</si>
  <si>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</si>
  <si>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</si>
  <si>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</si>
  <si>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</si>
  <si>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</si>
  <si>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</si>
  <si>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</si>
  <si>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</si>
  <si>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</si>
  <si>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</si>
  <si>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</si>
  <si>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</si>
  <si>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</si>
  <si>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</si>
  <si>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</si>
  <si>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</si>
  <si>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</si>
  <si>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</si>
  <si>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</si>
  <si>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</si>
  <si>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</si>
  <si>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</si>
  <si>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</si>
  <si>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徳島県上勝町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</si>
  <si>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</si>
  <si>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</si>
  <si>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</si>
  <si>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</si>
  <si>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</si>
  <si>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</si>
  <si>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</si>
  <si>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</si>
  <si>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</si>
  <si>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</si>
  <si>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</si>
  <si>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</si>
  <si>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</si>
  <si>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</si>
  <si>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</si>
  <si>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</si>
  <si>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</si>
  <si>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</si>
  <si>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</si>
  <si>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</si>
  <si>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</si>
  <si>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</si>
  <si>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</si>
  <si>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</si>
  <si>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</si>
  <si>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</si>
  <si>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</si>
  <si>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</si>
  <si>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</si>
  <si>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</si>
  <si>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</si>
  <si>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</si>
  <si>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</si>
  <si>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</si>
  <si>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</si>
  <si>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</si>
  <si>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</si>
  <si>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</si>
  <si>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</si>
  <si>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</si>
  <si>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</si>
  <si>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</si>
  <si>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</si>
  <si>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</si>
  <si>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</si>
  <si>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</si>
  <si>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</si>
  <si>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</si>
  <si>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</si>
  <si>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</si>
  <si>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</si>
  <si>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</si>
  <si>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</si>
  <si>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</si>
  <si>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</si>
  <si>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</si>
  <si>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</si>
  <si>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</si>
  <si>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</si>
  <si>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</si>
  <si>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</si>
  <si>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</si>
  <si>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</si>
  <si>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</si>
  <si>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</si>
  <si>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</si>
  <si>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</si>
  <si>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</si>
  <si>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</si>
  <si>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</si>
  <si>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</si>
  <si>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</si>
  <si>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</si>
  <si>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</si>
  <si>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</si>
  <si>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</si>
  <si>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</si>
  <si>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</si>
  <si>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</si>
  <si>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</si>
  <si>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</si>
  <si>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</si>
  <si>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</si>
  <si>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</si>
  <si>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</si>
  <si>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</si>
  <si>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</si>
  <si>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</si>
  <si>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</si>
  <si>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</si>
  <si>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</si>
  <si>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</si>
  <si>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</si>
  <si>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</si>
  <si>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</si>
  <si>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</si>
  <si>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</si>
  <si>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</si>
  <si>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</si>
  <si>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</si>
  <si>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</si>
  <si>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</si>
  <si>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</si>
  <si>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</si>
  <si>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</si>
  <si>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</si>
  <si>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</si>
  <si>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</si>
  <si>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</si>
  <si>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</si>
  <si>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</si>
  <si>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</si>
  <si>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</si>
  <si>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</si>
  <si>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</si>
  <si>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</si>
  <si>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</si>
  <si>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</si>
  <si>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</si>
  <si>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</si>
  <si>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</si>
  <si>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</si>
  <si>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</si>
  <si>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</si>
  <si>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</si>
  <si>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</si>
  <si>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</si>
  <si>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</si>
  <si>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</si>
  <si>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</si>
  <si>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</si>
  <si>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</si>
  <si>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</si>
  <si>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</si>
  <si>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</si>
  <si>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</si>
  <si>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</si>
  <si>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</si>
  <si>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</si>
  <si>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</si>
  <si>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</si>
  <si>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</si>
  <si>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</si>
  <si>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</si>
  <si>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</si>
  <si>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</si>
  <si>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</si>
  <si>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</si>
  <si>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</si>
  <si>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</si>
  <si>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徳島県上勝町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</si>
  <si>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</si>
  <si>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</si>
  <si>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</si>
  <si>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</si>
  <si>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</si>
  <si>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</si>
  <si>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</si>
  <si>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</si>
  <si>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</si>
  <si>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</si>
  <si>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</si>
  <si>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</si>
  <si>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</si>
  <si>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</si>
  <si>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</si>
  <si>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</si>
  <si>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</si>
  <si>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</si>
  <si>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</si>
  <si>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</si>
  <si>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</si>
  <si>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</si>
  <si>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</si>
  <si>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</si>
  <si>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</si>
  <si>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</si>
  <si>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</si>
  <si>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</si>
  <si>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</si>
  <si>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</si>
  <si>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</si>
  <si>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</si>
  <si>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</si>
  <si>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</si>
  <si>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</si>
  <si>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</si>
  <si>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国民健康保険（診療施設勘定）特別会計</t>
    <phoneticPr fontId="5"/>
  </si>
  <si>
    <t>国民健康保険（福原診療施設勘定）特別会計</t>
    <phoneticPr fontId="5"/>
  </si>
  <si>
    <t>後期高齢者医療特別会計</t>
    <phoneticPr fontId="5"/>
  </si>
  <si>
    <t>上勝町簡易水道事業特別会計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</si>
  <si>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</si>
  <si>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</si>
  <si>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</si>
  <si>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</si>
  <si>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</si>
  <si>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</si>
  <si>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</si>
  <si>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</si>
  <si>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</si>
  <si>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</si>
  <si>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</si>
  <si>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</si>
  <si>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</si>
  <si>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</si>
  <si>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</si>
  <si>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</si>
  <si>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</si>
  <si>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</si>
  <si>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</si>
  <si>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</si>
  <si>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</si>
  <si>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</si>
  <si>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</si>
  <si>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</si>
  <si>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</si>
  <si>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</si>
  <si>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</si>
  <si>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</si>
  <si>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</si>
  <si>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</si>
  <si>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</si>
  <si>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</si>
  <si>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</si>
  <si>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</si>
  <si>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</si>
  <si>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</si>
  <si>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</si>
  <si>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</si>
  <si>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</si>
  <si>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</si>
  <si>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</si>
  <si>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</si>
  <si>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</si>
  <si>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</si>
  <si>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</si>
  <si>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</si>
  <si>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</si>
  <si>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</si>
  <si>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</si>
  <si>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</si>
  <si>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</si>
  <si>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</si>
  <si>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</si>
  <si>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</si>
  <si>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</si>
  <si>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</si>
  <si>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</si>
  <si>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</si>
  <si>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</si>
  <si>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</si>
  <si>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</si>
  <si>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</si>
  <si>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</si>
  <si>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</si>
  <si>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</si>
  <si>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</si>
  <si>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</si>
  <si>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</si>
  <si>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</si>
  <si>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</si>
  <si>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</si>
  <si>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</si>
  <si>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</si>
  <si>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</si>
  <si>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</si>
  <si>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</si>
  <si>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</si>
  <si>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</si>
  <si>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</si>
  <si>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</si>
  <si>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</si>
  <si>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</si>
  <si>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</si>
  <si>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</si>
  <si>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</si>
  <si>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</si>
  <si>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</si>
  <si>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</si>
  <si>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</si>
  <si>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</si>
  <si>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</si>
  <si>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</si>
  <si>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</si>
  <si>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</si>
  <si>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</si>
  <si>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</si>
  <si>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</si>
  <si>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</si>
  <si>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</si>
  <si>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</si>
  <si>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</si>
  <si>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</si>
  <si>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</si>
  <si>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</si>
  <si>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</si>
  <si>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</si>
  <si>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</si>
  <si>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</si>
  <si>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</si>
  <si>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</si>
  <si>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</si>
  <si>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</si>
  <si>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</si>
  <si>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</si>
  <si>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</si>
  <si>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</si>
  <si>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</si>
  <si>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</si>
  <si>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</si>
  <si>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</si>
  <si>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</si>
  <si>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</si>
  <si>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</si>
  <si>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</si>
  <si>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</si>
  <si>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</si>
  <si>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</si>
  <si>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</si>
  <si>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</si>
  <si>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</si>
  <si>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</si>
  <si>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</si>
  <si>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</si>
  <si>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</si>
  <si>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</si>
  <si>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</si>
  <si>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8.48</t>
  </si>
  <si>
    <t>▲ 3.55</t>
  </si>
  <si>
    <t>一般会計</t>
  </si>
  <si>
    <t>上勝町簡易水道事業特別会計</t>
  </si>
  <si>
    <t>国民健康保険（診療施設勘定）特別会計</t>
  </si>
  <si>
    <t>介護保険特別会計</t>
  </si>
  <si>
    <t>国民健康保険（事業勘定）特別会計</t>
  </si>
  <si>
    <t>後期高齢者医療特別会計</t>
  </si>
  <si>
    <t>奨学資金特別会計</t>
  </si>
  <si>
    <t>国民健康保険（福原診療施設勘定）特別会計</t>
  </si>
  <si>
    <t>その他会計（赤字）</t>
  </si>
  <si>
    <t>その他会計（黒字）</t>
  </si>
  <si>
    <t>R01</t>
    <phoneticPr fontId="5"/>
  </si>
  <si>
    <t>R02</t>
    <phoneticPr fontId="5"/>
  </si>
  <si>
    <t>R03</t>
    <phoneticPr fontId="5"/>
  </si>
  <si>
    <t>R04</t>
    <phoneticPr fontId="5"/>
  </si>
  <si>
    <t>R05</t>
    <phoneticPr fontId="5"/>
  </si>
  <si>
    <t>いろどりの里整備基金</t>
    <rPh sb="5" eb="10">
      <t>サトセイビキキン</t>
    </rPh>
    <phoneticPr fontId="5"/>
  </si>
  <si>
    <t>上勝町森林農地適正管理基金</t>
    <rPh sb="0" eb="3">
      <t>カミカツチョウ</t>
    </rPh>
    <rPh sb="3" eb="5">
      <t>シンリン</t>
    </rPh>
    <rPh sb="5" eb="7">
      <t>ノウチ</t>
    </rPh>
    <rPh sb="7" eb="9">
      <t>テキセイ</t>
    </rPh>
    <rPh sb="9" eb="11">
      <t>カンリ</t>
    </rPh>
    <rPh sb="11" eb="13">
      <t>キキン</t>
    </rPh>
    <phoneticPr fontId="2"/>
  </si>
  <si>
    <t>上勝町地域福祉基金</t>
    <rPh sb="0" eb="3">
      <t>カミカツチョウ</t>
    </rPh>
    <rPh sb="3" eb="5">
      <t>チイキ</t>
    </rPh>
    <rPh sb="5" eb="7">
      <t>フクシ</t>
    </rPh>
    <rPh sb="7" eb="9">
      <t>キキン</t>
    </rPh>
    <phoneticPr fontId="2"/>
  </si>
  <si>
    <t>上勝町文化振興基金</t>
    <rPh sb="0" eb="3">
      <t>カミカツチョウ</t>
    </rPh>
    <rPh sb="3" eb="5">
      <t>ブンカ</t>
    </rPh>
    <rPh sb="5" eb="7">
      <t>シンコウ</t>
    </rPh>
    <rPh sb="7" eb="9">
      <t>キキン</t>
    </rPh>
    <phoneticPr fontId="2"/>
  </si>
  <si>
    <t>上勝町ふるさと創生夢基金</t>
    <rPh sb="0" eb="3">
      <t>カミカツチョウ</t>
    </rPh>
    <rPh sb="7" eb="9">
      <t>ソウセイ</t>
    </rPh>
    <rPh sb="9" eb="10">
      <t>ユメ</t>
    </rPh>
    <rPh sb="10" eb="12">
      <t>キキン</t>
    </rPh>
    <phoneticPr fontId="2"/>
  </si>
  <si>
    <t>小松島市外三町村衛生組合</t>
    <rPh sb="0" eb="12">
      <t>コマツシマシホカサンチョウソンエイセイクミアイ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</si>
  <si>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</si>
  <si>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</si>
  <si>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</si>
  <si>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徳島県市町村総合事務組合（徳島県滞納整理機構特別会計）</t>
    <rPh sb="0" eb="3">
      <t>トクシマケン</t>
    </rPh>
    <rPh sb="3" eb="6">
      <t>シチョウソン</t>
    </rPh>
    <rPh sb="6" eb="8">
      <t>ソウゴウ</t>
    </rPh>
    <rPh sb="8" eb="10">
      <t>ジム</t>
    </rPh>
    <rPh sb="10" eb="12">
      <t>クミアイ</t>
    </rPh>
    <rPh sb="13" eb="16">
      <t>トクシマケン</t>
    </rPh>
    <rPh sb="16" eb="18">
      <t>タイノウ</t>
    </rPh>
    <rPh sb="18" eb="20">
      <t>セイリ</t>
    </rPh>
    <rPh sb="20" eb="22">
      <t>キコウ</t>
    </rPh>
    <rPh sb="22" eb="24">
      <t>トクベツ</t>
    </rPh>
    <rPh sb="24" eb="26">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</si>
  <si>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</si>
  <si>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（株）かみかついっきゅう</t>
    <rPh sb="0" eb="3">
      <t>カブ</t>
    </rPh>
    <phoneticPr fontId="2"/>
  </si>
  <si>
    <t>（株）上勝バイオ</t>
    <rPh sb="0" eb="3">
      <t>カブ</t>
    </rPh>
    <rPh sb="3" eb="5">
      <t>カミカツ</t>
    </rPh>
    <phoneticPr fontId="2"/>
  </si>
  <si>
    <t>（株）もくさん</t>
    <rPh sb="0" eb="3">
      <t>カブ</t>
    </rPh>
    <phoneticPr fontId="2"/>
  </si>
  <si>
    <t>（株）いろどり</t>
    <rPh sb="0" eb="3">
      <t>カブ</t>
    </rPh>
    <phoneticPr fontId="2"/>
  </si>
  <si>
    <t>（一）かみかつ森林環境公社</t>
    <rPh sb="1" eb="2">
      <t>イチ</t>
    </rPh>
    <rPh sb="7" eb="9">
      <t>シンリン</t>
    </rPh>
    <rPh sb="9" eb="11">
      <t>カンキョウ</t>
    </rPh>
    <rPh sb="11" eb="13">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</si>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</sst>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8CD4-4639-81EB-350C4AB2F9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490243</c:v>
                </c:pt>
                <c:pt idx="1">
                  <c:v>421187</c:v>
                </c:pt>
                <c:pt idx="2">
                  <c:v>488016</c:v>
                </c:pt>
                <c:pt idx="3">
                  <c:v>426609</c:v>
                </c:pt>
                <c:pt idx="4">
                  <c:v>498173</c:v>
                </c:pt>
              </c:numCache>
            </c:numRef>
          </c:val>
          <c:smooth val="0"/>
          <c:extLst>
            <c:ext xmlns:c16="http://schemas.microsoft.com/office/drawing/2014/chart" uri="{C3380CC4-5D6E-409C-BE32-E72D297353CC}">
              <c16:uniqueId val="{00000001-8CD4-4639-81EB-350C4AB2F9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7.21</c:v>
                </c:pt>
                <c:pt idx="1">
                  <c:v>5.77</c:v>
                </c:pt>
                <c:pt idx="2">
                  <c:v>10.39</c:v>
                </c:pt>
                <c:pt idx="3">
                  <c:v>10.47</c:v>
                </c:pt>
                <c:pt idx="4">
                  <c:v>20.73</c:v>
                </c:pt>
              </c:numCache>
            </c:numRef>
          </c:val>
          <c:extLst>
            <c:ext xmlns:c16="http://schemas.microsoft.com/office/drawing/2014/chart" uri="{C3380CC4-5D6E-409C-BE32-E72D297353CC}">
              <c16:uniqueId val="{00000000-CC75-4C71-8796-DE219D5D21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172.8</c:v>
                </c:pt>
                <c:pt idx="1">
                  <c:v>160.66999999999999</c:v>
                </c:pt>
                <c:pt idx="2">
                  <c:v>150.08000000000001</c:v>
                </c:pt>
                <c:pt idx="3">
                  <c:v>149.72999999999999</c:v>
                </c:pt>
                <c:pt idx="4">
                  <c:v>150.65</c:v>
                </c:pt>
              </c:numCache>
            </c:numRef>
          </c:val>
          <c:extLst>
            <c:ext xmlns:c16="http://schemas.microsoft.com/office/drawing/2014/chart" uri="{C3380CC4-5D6E-409C-BE32-E72D297353CC}">
              <c16:uniqueId val="{00000001-CC75-4C71-8796-DE219D5D21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-8.48</c:v>
                </c:pt>
                <c:pt idx="1">
                  <c:v>-3.55</c:v>
                </c:pt>
                <c:pt idx="2">
                  <c:v>5.6</c:v>
                </c:pt>
                <c:pt idx="3">
                  <c:v>0.42</c:v>
                </c:pt>
                <c:pt idx="4">
                  <c:v>12.36</c:v>
                </c:pt>
              </c:numCache>
            </c:numRef>
          </c:val>
          <c:smooth val="0"/>
          <c:extLst>
            <c:ext xmlns:c16="http://schemas.microsoft.com/office/drawing/2014/chart" uri="{C3380CC4-5D6E-409C-BE32-E72D297353CC}">
              <c16:uniqueId val="{00000002-CC75-4C71-8796-DE219D5D21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0D-4199-9773-E1D04C3A68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0D-4199-9773-E1D04C3A68AC}"/>
            </c:ext>
          </c:extLst>
        </c:ser>
        <c:ser>
          <c:idx val="2"/>
          <c:order val="2"/>
          <c:tx>
            <c:strRef>
              <c:f>データシート!$A$29</c:f>
              <c:strCache>
                <c:ptCount val="1"/>
                <c:pt idx="0">
                  <c:v>国民健康保険（福原診療施設勘定）特別会計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40D-4199-9773-E1D04C3A68AC}"/>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40D-4199-9773-E1D04C3A68A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0.06</c:v>
                </c:pt>
                <c:pt idx="4">
                  <c:v>#N/A</c:v>
                </c:pt>
                <c:pt idx="5">
                  <c:v>0.04</c:v>
                </c:pt>
                <c:pt idx="6">
                  <c:v>#N/A</c:v>
                </c:pt>
                <c:pt idx="7">
                  <c:v>0.04</c:v>
                </c:pt>
                <c:pt idx="8">
                  <c:v>#N/A</c:v>
                </c:pt>
                <c:pt idx="9">
                  <c:v>0.05</c:v>
                </c:pt>
              </c:numCache>
            </c:numRef>
          </c:val>
          <c:extLst>
            <c:ext xmlns:c16="http://schemas.microsoft.com/office/drawing/2014/chart" uri="{C3380CC4-5D6E-409C-BE32-E72D297353CC}">
              <c16:uniqueId val="{00000004-B40D-4199-9773-E1D04C3A68AC}"/>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1.42</c:v>
                </c:pt>
                <c:pt idx="2">
                  <c:v>#N/A</c:v>
                </c:pt>
                <c:pt idx="3">
                  <c:v>0.82</c:v>
                </c:pt>
                <c:pt idx="4">
                  <c:v>#N/A</c:v>
                </c:pt>
                <c:pt idx="5">
                  <c:v>0.71</c:v>
                </c:pt>
                <c:pt idx="6">
                  <c:v>#N/A</c:v>
                </c:pt>
                <c:pt idx="7">
                  <c:v>0.51</c:v>
                </c:pt>
                <c:pt idx="8">
                  <c:v>#N/A</c:v>
                </c:pt>
                <c:pt idx="9">
                  <c:v>0.11</c:v>
                </c:pt>
              </c:numCache>
            </c:numRef>
          </c:val>
          <c:extLst>
            <c:ext xmlns:c16="http://schemas.microsoft.com/office/drawing/2014/chart" uri="{C3380CC4-5D6E-409C-BE32-E72D297353CC}">
              <c16:uniqueId val="{00000005-B40D-4199-9773-E1D04C3A68A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0.41</c:v>
                </c:pt>
                <c:pt idx="2">
                  <c:v>#N/A</c:v>
                </c:pt>
                <c:pt idx="3">
                  <c:v>0.69</c:v>
                </c:pt>
                <c:pt idx="4">
                  <c:v>#N/A</c:v>
                </c:pt>
                <c:pt idx="5">
                  <c:v>1.1000000000000001</c:v>
                </c:pt>
                <c:pt idx="6">
                  <c:v>#N/A</c:v>
                </c:pt>
                <c:pt idx="7">
                  <c:v>1.57</c:v>
                </c:pt>
                <c:pt idx="8">
                  <c:v>#N/A</c:v>
                </c:pt>
                <c:pt idx="9">
                  <c:v>0.64</c:v>
                </c:pt>
              </c:numCache>
            </c:numRef>
          </c:val>
          <c:extLst>
            <c:ext xmlns:c16="http://schemas.microsoft.com/office/drawing/2014/chart" uri="{C3380CC4-5D6E-409C-BE32-E72D297353CC}">
              <c16:uniqueId val="{00000006-B40D-4199-9773-E1D04C3A68AC}"/>
            </c:ext>
          </c:extLst>
        </c:ser>
        <c:ser>
          <c:idx val="7"/>
          <c:order val="7"/>
          <c:tx>
            <c:strRef>
              <c:f>データシート!$A$34</c:f>
              <c:strCache>
                <c:ptCount val="1"/>
                <c:pt idx="0">
                  <c:v>国民健康保険（診療施設勘定）特別会計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1.99</c:v>
                </c:pt>
                <c:pt idx="2">
                  <c:v>#N/A</c:v>
                </c:pt>
                <c:pt idx="3">
                  <c:v>1.6</c:v>
                </c:pt>
                <c:pt idx="4">
                  <c:v>#N/A</c:v>
                </c:pt>
                <c:pt idx="5">
                  <c:v>1.41</c:v>
                </c:pt>
                <c:pt idx="6">
                  <c:v>#N/A</c:v>
                </c:pt>
                <c:pt idx="7">
                  <c:v>1.41</c:v>
                </c:pt>
                <c:pt idx="8">
                  <c:v>#N/A</c:v>
                </c:pt>
                <c:pt idx="9">
                  <c:v>0.71</c:v>
                </c:pt>
              </c:numCache>
            </c:numRef>
          </c:val>
          <c:extLst>
            <c:ext xmlns:c16="http://schemas.microsoft.com/office/drawing/2014/chart" uri="{C3380CC4-5D6E-409C-BE32-E72D297353CC}">
              <c16:uniqueId val="{00000007-B40D-4199-9773-E1D04C3A68AC}"/>
            </c:ext>
          </c:extLst>
        </c:ser>
        <c:ser>
          <c:idx val="8"/>
          <c:order val="8"/>
          <c:tx>
            <c:strRef>
              <c:f>データシート!$A$35</c:f>
              <c:strCache>
                <c:ptCount val="1"/>
                <c:pt idx="0">
                  <c:v>上勝町簡易水道事業特別会計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1.1499999999999999</c:v>
                </c:pt>
                <c:pt idx="2">
                  <c:v>#N/A</c:v>
                </c:pt>
                <c:pt idx="3">
                  <c:v>0.66</c:v>
                </c:pt>
                <c:pt idx="4">
                  <c:v>#N/A</c:v>
                </c:pt>
                <c:pt idx="5">
                  <c:v>0.21</c:v>
                </c:pt>
                <c:pt idx="6">
                  <c:v>#N/A</c:v>
                </c:pt>
                <c:pt idx="7">
                  <c:v>0</c:v>
                </c:pt>
                <c:pt idx="8">
                  <c:v>#N/A</c:v>
                </c:pt>
                <c:pt idx="9">
                  <c:v>2.02</c:v>
                </c:pt>
              </c:numCache>
            </c:numRef>
          </c:val>
          <c:extLst>
            <c:ext xmlns:c16="http://schemas.microsoft.com/office/drawing/2014/chart" uri="{C3380CC4-5D6E-409C-BE32-E72D297353CC}">
              <c16:uniqueId val="{00000008-B40D-4199-9773-E1D04C3A68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7.21</c:v>
                </c:pt>
                <c:pt idx="2">
                  <c:v>#N/A</c:v>
                </c:pt>
                <c:pt idx="3">
                  <c:v>5.79</c:v>
                </c:pt>
                <c:pt idx="4">
                  <c:v>#N/A</c:v>
                </c:pt>
                <c:pt idx="5">
                  <c:v>10.4</c:v>
                </c:pt>
                <c:pt idx="6">
                  <c:v>#N/A</c:v>
                </c:pt>
                <c:pt idx="7">
                  <c:v>10.47</c:v>
                </c:pt>
                <c:pt idx="8">
                  <c:v>#N/A</c:v>
                </c:pt>
                <c:pt idx="9">
                  <c:v>20.73</c:v>
                </c:pt>
              </c:numCache>
            </c:numRef>
          </c:val>
          <c:extLst>
            <c:ext xmlns:c16="http://schemas.microsoft.com/office/drawing/2014/chart" uri="{C3380CC4-5D6E-409C-BE32-E72D297353CC}">
              <c16:uniqueId val="{00000009-B40D-4199-9773-E1D04C3A68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274</c:v>
                </c:pt>
                <c:pt idx="5">
                  <c:v>271</c:v>
                </c:pt>
                <c:pt idx="8">
                  <c:v>273</c:v>
                </c:pt>
                <c:pt idx="11">
                  <c:v>295</c:v>
                </c:pt>
                <c:pt idx="14">
                  <c:v>309</c:v>
                </c:pt>
              </c:numCache>
            </c:numRef>
          </c:val>
          <c:extLst>
            <c:ext xmlns:c16="http://schemas.microsoft.com/office/drawing/2014/chart" uri="{C3380CC4-5D6E-409C-BE32-E72D297353CC}">
              <c16:uniqueId val="{00000000-9C3D-4EE7-BABD-01A2ABF4C8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3D-4EE7-BABD-01A2ABF4C8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3D-4EE7-BABD-01A2ABF4C8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3-9C3D-4EE7-BABD-01A2ABF4C8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c:v>
                </c:pt>
                <c:pt idx="3">
                  <c:v>11</c:v>
                </c:pt>
                <c:pt idx="6">
                  <c:v>11</c:v>
                </c:pt>
                <c:pt idx="9">
                  <c:v>13</c:v>
                </c:pt>
                <c:pt idx="12">
                  <c:v>12</c:v>
                </c:pt>
              </c:numCache>
            </c:numRef>
          </c:val>
          <c:extLst>
            <c:ext xmlns:c16="http://schemas.microsoft.com/office/drawing/2014/chart" uri="{C3380CC4-5D6E-409C-BE32-E72D297353CC}">
              <c16:uniqueId val="{00000004-9C3D-4EE7-BABD-01A2ABF4C8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3D-4EE7-BABD-01A2ABF4C8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3D-4EE7-BABD-01A2ABF4C8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318</c:v>
                </c:pt>
                <c:pt idx="3">
                  <c:v>332</c:v>
                </c:pt>
                <c:pt idx="6">
                  <c:v>327</c:v>
                </c:pt>
                <c:pt idx="9">
                  <c:v>360</c:v>
                </c:pt>
                <c:pt idx="12">
                  <c:v>386</c:v>
                </c:pt>
              </c:numCache>
            </c:numRef>
          </c:val>
          <c:extLst>
            <c:ext xmlns:c16="http://schemas.microsoft.com/office/drawing/2014/chart" uri="{C3380CC4-5D6E-409C-BE32-E72D297353CC}">
              <c16:uniqueId val="{00000007-9C3D-4EE7-BABD-01A2ABF4C8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56</c:v>
                </c:pt>
                <c:pt idx="2">
                  <c:v>#N/A</c:v>
                </c:pt>
                <c:pt idx="3">
                  <c:v>#N/A</c:v>
                </c:pt>
                <c:pt idx="4">
                  <c:v>73</c:v>
                </c:pt>
                <c:pt idx="5">
                  <c:v>#N/A</c:v>
                </c:pt>
                <c:pt idx="6">
                  <c:v>#N/A</c:v>
                </c:pt>
                <c:pt idx="7">
                  <c:v>66</c:v>
                </c:pt>
                <c:pt idx="8">
                  <c:v>#N/A</c:v>
                </c:pt>
                <c:pt idx="9">
                  <c:v>#N/A</c:v>
                </c:pt>
                <c:pt idx="10">
                  <c:v>79</c:v>
                </c:pt>
                <c:pt idx="11">
                  <c:v>#N/A</c:v>
                </c:pt>
                <c:pt idx="12">
                  <c:v>#N/A</c:v>
                </c:pt>
                <c:pt idx="13">
                  <c:v>89</c:v>
                </c:pt>
                <c:pt idx="14">
                  <c:v>#N/A</c:v>
                </c:pt>
              </c:numCache>
            </c:numRef>
          </c:val>
          <c:smooth val="0"/>
          <c:extLst>
            <c:ext xmlns:c16="http://schemas.microsoft.com/office/drawing/2014/chart" uri="{C3380CC4-5D6E-409C-BE32-E72D297353CC}">
              <c16:uniqueId val="{00000008-9C3D-4EE7-BABD-01A2ABF4C8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2899</c:v>
                </c:pt>
                <c:pt idx="5">
                  <c:v>2930</c:v>
                </c:pt>
                <c:pt idx="8">
                  <c:v>2918</c:v>
                </c:pt>
                <c:pt idx="11">
                  <c:v>2909</c:v>
                </c:pt>
                <c:pt idx="14">
                  <c:v>3117</c:v>
                </c:pt>
              </c:numCache>
            </c:numRef>
          </c:val>
          <c:extLst>
            <c:ext xmlns:c16="http://schemas.microsoft.com/office/drawing/2014/chart" uri="{C3380CC4-5D6E-409C-BE32-E72D297353CC}">
              <c16:uniqueId val="{00000000-598B-4774-A18E-EA3DEAC0AD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50</c:v>
                </c:pt>
                <c:pt idx="5">
                  <c:v>54</c:v>
                </c:pt>
                <c:pt idx="8">
                  <c:v>62</c:v>
                </c:pt>
                <c:pt idx="11">
                  <c:v>102</c:v>
                </c:pt>
                <c:pt idx="14">
                  <c:v>213</c:v>
                </c:pt>
              </c:numCache>
            </c:numRef>
          </c:val>
          <c:extLst>
            <c:ext xmlns:c16="http://schemas.microsoft.com/office/drawing/2014/chart" uri="{C3380CC4-5D6E-409C-BE32-E72D297353CC}">
              <c16:uniqueId val="{00000001-598B-4774-A18E-EA3DEAC0AD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5374</c:v>
                </c:pt>
                <c:pt idx="5">
                  <c:v>5208</c:v>
                </c:pt>
                <c:pt idx="8">
                  <c:v>5558</c:v>
                </c:pt>
                <c:pt idx="11">
                  <c:v>5736</c:v>
                </c:pt>
                <c:pt idx="14">
                  <c:v>6153</c:v>
                </c:pt>
              </c:numCache>
            </c:numRef>
          </c:val>
          <c:extLst>
            <c:ext xmlns:c16="http://schemas.microsoft.com/office/drawing/2014/chart" uri="{C3380CC4-5D6E-409C-BE32-E72D297353CC}">
              <c16:uniqueId val="{00000002-598B-4774-A18E-EA3DEAC0AD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8B-4774-A18E-EA3DEAC0AD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8B-4774-A18E-EA3DEAC0AD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8B-4774-A18E-EA3DEAC0AD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349</c:v>
                </c:pt>
                <c:pt idx="3">
                  <c:v>327</c:v>
                </c:pt>
                <c:pt idx="6">
                  <c:v>308</c:v>
                </c:pt>
                <c:pt idx="9">
                  <c:v>311</c:v>
                </c:pt>
                <c:pt idx="12">
                  <c:v>276</c:v>
                </c:pt>
              </c:numCache>
            </c:numRef>
          </c:val>
          <c:extLst>
            <c:ext xmlns:c16="http://schemas.microsoft.com/office/drawing/2014/chart" uri="{C3380CC4-5D6E-409C-BE32-E72D297353CC}">
              <c16:uniqueId val="{00000006-598B-4774-A18E-EA3DEAC0AD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7-598B-4774-A18E-EA3DEAC0AD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90</c:v>
                </c:pt>
                <c:pt idx="3">
                  <c:v>81</c:v>
                </c:pt>
                <c:pt idx="6">
                  <c:v>75</c:v>
                </c:pt>
                <c:pt idx="9">
                  <c:v>71</c:v>
                </c:pt>
                <c:pt idx="12">
                  <c:v>60</c:v>
                </c:pt>
              </c:numCache>
            </c:numRef>
          </c:val>
          <c:extLst>
            <c:ext xmlns:c16="http://schemas.microsoft.com/office/drawing/2014/chart" uri="{C3380CC4-5D6E-409C-BE32-E72D297353CC}">
              <c16:uniqueId val="{00000008-598B-4774-A18E-EA3DEAC0AD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98B-4774-A18E-EA3DEAC0AD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3429</c:v>
                </c:pt>
                <c:pt idx="3">
                  <c:v>3465</c:v>
                </c:pt>
                <c:pt idx="6">
                  <c:v>3525</c:v>
                </c:pt>
                <c:pt idx="9">
                  <c:v>3543</c:v>
                </c:pt>
                <c:pt idx="12">
                  <c:v>3617</c:v>
                </c:pt>
              </c:numCache>
            </c:numRef>
          </c:val>
          <c:extLst>
            <c:ext xmlns:c16="http://schemas.microsoft.com/office/drawing/2014/chart" uri="{C3380CC4-5D6E-409C-BE32-E72D297353CC}">
              <c16:uniqueId val="{0000000A-598B-4774-A18E-EA3DEAC0AD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8B-4774-A18E-EA3DEAC0AD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2570</c:v>
                </c:pt>
                <c:pt idx="1">
                  <c:v>2575</c:v>
                </c:pt>
                <c:pt idx="2">
                  <c:v>2610</c:v>
                </c:pt>
              </c:numCache>
            </c:numRef>
          </c:val>
          <c:extLst>
            <c:ext xmlns:c16="http://schemas.microsoft.com/office/drawing/2014/chart" uri="{C3380CC4-5D6E-409C-BE32-E72D297353CC}">
              <c16:uniqueId val="{00000000-864E-4D09-8D63-F943C05C0B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1262</c:v>
                </c:pt>
                <c:pt idx="1">
                  <c:v>1264</c:v>
                </c:pt>
                <c:pt idx="2">
                  <c:v>1266</c:v>
                </c:pt>
              </c:numCache>
            </c:numRef>
          </c:val>
          <c:extLst>
            <c:ext xmlns:c16="http://schemas.microsoft.com/office/drawing/2014/chart" uri="{C3380CC4-5D6E-409C-BE32-E72D297353CC}">
              <c16:uniqueId val="{00000001-864E-4D09-8D63-F943C05C0B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1502</c:v>
                </c:pt>
                <c:pt idx="1">
                  <c:v>1643</c:v>
                </c:pt>
                <c:pt idx="2">
                  <c:v>1797</c:v>
                </c:pt>
              </c:numCache>
            </c:numRef>
          </c:val>
          <c:extLst>
            <c:ext xmlns:c16="http://schemas.microsoft.com/office/drawing/2014/chart" uri="{C3380CC4-5D6E-409C-BE32-E72D297353CC}">
              <c16:uniqueId val="{00000002-864E-4D09-8D63-F943C05C0B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
1,391
109.63
3,601,749
3,189,496
359,184
1,732,550
3,616,875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少子高齢化の進行に加え、町内に主要産業がないこと等により、財政基盤が弱く類似団体の平均を下回る状況である。インターンシップの受入や</a:t>
          </a:r>
          <a:r>
            <a:rPr kumimoji="1" lang="en-US" altLang="ja-JP" sz="1300">
              <a:latin typeface="ＭＳ Ｐゴシック" panose="020B0600070205080204" pitchFamily="50" charset="-128"/>
              <a:ea typeface="ＭＳ Ｐゴシック" panose="020B0600070205080204" pitchFamily="50" charset="-128"/>
            </a:rPr>
            <a:t>NPO</a:t>
          </a:r>
          <a:r>
            <a:rPr kumimoji="1" lang="ja-JP" altLang="en-US" sz="1300">
              <a:latin typeface="ＭＳ Ｐゴシック" panose="020B0600070205080204" pitchFamily="50" charset="-128"/>
              <a:ea typeface="ＭＳ Ｐゴシック" panose="020B0600070205080204" pitchFamily="50" charset="-128"/>
            </a:rPr>
            <a:t>活動を通じて町内産業の活性化、起業家の育成やごみゼロ活動を目標に持続可能なまちづくりを展開しつつ、ＳＤＧｓを推進するとともに増加傾向にあるふるさと納税等を積極的に活用し、将来的な歳入の増加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投資的事業の実施の精査を継続し公債費の発行抑制等により、類似団体の平均的な位置となるよう今後も計画的な有利な地方債発行に努め現行比率の減少を図る。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28787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0869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135890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1565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66</xdr:row>
      <xdr:rowOff>2117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1565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66</xdr:row>
      <xdr:rowOff>2117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454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50377</xdr:rowOff>
    </xdr:from>
    <xdr:to>
      <xdr:col>7</xdr:col>
      <xdr:colOff>31750</xdr:colOff>
      <xdr:row>65</xdr:row>
      <xdr:rowOff>151977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136754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くなっているのは、物件費が大きな要因となっている。職員数が少ないため委託に出す業務数が多くなっており、結果的に人口一人あたりの金額が増加する傾向にある。今後は実施事業の精査等含め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145985</xdr:rowOff>
    </xdr:from>
    <xdr:to>
      <xdr:col>23</xdr:col>
      <xdr:colOff>133350</xdr:colOff>
      <xdr:row>83</xdr:row>
      <xdr:rowOff>150985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76335"/>
          <a:ext cx="838200" cy="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124258</xdr:rowOff>
    </xdr:from>
    <xdr:to>
      <xdr:col>19</xdr:col>
      <xdr:colOff>133350</xdr:colOff>
      <xdr:row>83</xdr:row>
      <xdr:rowOff>150985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54608"/>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117784</xdr:rowOff>
    </xdr:from>
    <xdr:to>
      <xdr:col>15</xdr:col>
      <xdr:colOff>82550</xdr:colOff>
      <xdr:row>83</xdr:row>
      <xdr:rowOff>124258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48134"/>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88666</xdr:rowOff>
    </xdr:from>
    <xdr:to>
      <xdr:col>11</xdr:col>
      <xdr:colOff>31750</xdr:colOff>
      <xdr:row>83</xdr:row>
      <xdr:rowOff>117784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19016"/>
          <a:ext cx="889000" cy="2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95185</xdr:rowOff>
    </xdr:from>
    <xdr:to>
      <xdr:col>23</xdr:col>
      <xdr:colOff>184150</xdr:colOff>
      <xdr:row>84</xdr:row>
      <xdr:rowOff>25335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67262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9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100185</xdr:rowOff>
    </xdr:from>
    <xdr:to>
      <xdr:col>19</xdr:col>
      <xdr:colOff>184150</xdr:colOff>
      <xdr:row>84</xdr:row>
      <xdr:rowOff>30335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16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73458</xdr:rowOff>
    </xdr:from>
    <xdr:to>
      <xdr:col>15</xdr:col>
      <xdr:colOff>133350</xdr:colOff>
      <xdr:row>84</xdr:row>
      <xdr:rowOff>3608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159835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9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66984</xdr:rowOff>
    </xdr:from>
    <xdr:to>
      <xdr:col>11</xdr:col>
      <xdr:colOff>82550</xdr:colOff>
      <xdr:row>83</xdr:row>
      <xdr:rowOff>168584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153361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8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37866</xdr:rowOff>
    </xdr:from>
    <xdr:to>
      <xdr:col>7</xdr:col>
      <xdr:colOff>31750</xdr:colOff>
      <xdr:row>83</xdr:row>
      <xdr:rowOff>139466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5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職員数が少なく、就職退職の状況により指標の増減が大きいが、９５％台を推移しており国の職員より低い状況で推移している。今後も定員管理を行い現状の推移を維持していきたい。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167957</xdr:rowOff>
    </xdr:from>
    <xdr:to>
      <xdr:col>81</xdr:col>
      <xdr:colOff>44450</xdr:colOff>
      <xdr:row>87</xdr:row>
      <xdr:rowOff>8573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1265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8573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0662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2539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066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107632</xdr:rowOff>
    </xdr:from>
    <xdr:to>
      <xdr:col>68</xdr:col>
      <xdr:colOff>152400</xdr:colOff>
      <xdr:row>87</xdr:row>
      <xdr:rowOff>2539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5233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117157</xdr:rowOff>
    </xdr:from>
    <xdr:to>
      <xdr:col>81</xdr:col>
      <xdr:colOff>95250</xdr:colOff>
      <xdr:row>87</xdr:row>
      <xdr:rowOff>47307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133684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129223</xdr:rowOff>
    </xdr:from>
    <xdr:to>
      <xdr:col>77</xdr:col>
      <xdr:colOff>95250</xdr:colOff>
      <xdr:row>87</xdr:row>
      <xdr:rowOff>59373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69550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56832</xdr:rowOff>
    </xdr:from>
    <xdr:to>
      <xdr:col>64</xdr:col>
      <xdr:colOff>152400</xdr:colOff>
      <xdr:row>86</xdr:row>
      <xdr:rowOff>158432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168609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は少ないが行政面積が広いこともあり、役場支所を設置して住民サービスの維持向上を図っている。高齢者も多く、公的交通機関も十分なく町営バスの運行に頼っている状況であることから、支所を廃止することは厳しい選択となるが、今後の財政状況等も踏まえて前向きな検討が必要な時期が来てい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162814</xdr:rowOff>
    </xdr:from>
    <xdr:to>
      <xdr:col>81</xdr:col>
      <xdr:colOff>44450</xdr:colOff>
      <xdr:row>61</xdr:row>
      <xdr:rowOff>165830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21264"/>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103092</xdr:rowOff>
    </xdr:from>
    <xdr:to>
      <xdr:col>77</xdr:col>
      <xdr:colOff>44450</xdr:colOff>
      <xdr:row>61</xdr:row>
      <xdr:rowOff>165830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615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68405</xdr:rowOff>
    </xdr:from>
    <xdr:to>
      <xdr:col>72</xdr:col>
      <xdr:colOff>203200</xdr:colOff>
      <xdr:row>61</xdr:row>
      <xdr:rowOff>103092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26855"/>
          <a:ext cx="8890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68405</xdr:rowOff>
    </xdr:from>
    <xdr:to>
      <xdr:col>68</xdr:col>
      <xdr:colOff>152400</xdr:colOff>
      <xdr:row>61</xdr:row>
      <xdr:rowOff>108823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26855"/>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112014</xdr:rowOff>
    </xdr:from>
    <xdr:to>
      <xdr:col>81</xdr:col>
      <xdr:colOff>95250</xdr:colOff>
      <xdr:row>62</xdr:row>
      <xdr:rowOff>42164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84091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4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115030</xdr:rowOff>
    </xdr:from>
    <xdr:to>
      <xdr:col>77</xdr:col>
      <xdr:colOff>95250</xdr:colOff>
      <xdr:row>62</xdr:row>
      <xdr:rowOff>45180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29957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59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52292</xdr:rowOff>
    </xdr:from>
    <xdr:to>
      <xdr:col>73</xdr:col>
      <xdr:colOff>44450</xdr:colOff>
      <xdr:row>61</xdr:row>
      <xdr:rowOff>153892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138669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9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17605</xdr:rowOff>
    </xdr:from>
    <xdr:to>
      <xdr:col>68</xdr:col>
      <xdr:colOff>203200</xdr:colOff>
      <xdr:row>61</xdr:row>
      <xdr:rowOff>119205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103982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6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58023</xdr:rowOff>
    </xdr:from>
    <xdr:to>
      <xdr:col>64</xdr:col>
      <xdr:colOff>152400</xdr:colOff>
      <xdr:row>61</xdr:row>
      <xdr:rowOff>159623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144400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0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の算入率が高い地方債（補助災害、辺地債、過疎債、緊急防災・減災事業債等）を起こしているため、類似団体平均と比較して低水準を保っているが、公債費残高が予算規模を上回り、見た目の指標ほど健全とはいえないので、今後も実施事業の厳選、有利な地方債の発行に努め、本指標について維持していき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151130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930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135044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689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110913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102870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が低いので、経費削減に努め可能な限り有余財源は積立金に積立を行っている。また、有利な地方債（補助災害、辺地債、過疎債、緊急防災・減災事業債等）を発行していることで、地方債現在高に係る基準財政需要額算入が高いことで計算上は優良な指標となっている。しかし、今後とも事業実施の厳選や補助金等の活用により地方債発行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
1,391
109.63
3,601,749
3,189,496
359,184
1,732,550
3,616,875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類似団体より高い水準で推移している。行財政改革への取組を通じて人件費の削減に努める。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272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363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21844</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委託料等の増加により指標は類似団体より高くなっている。経費削減に取り組み物件費の上昇を抑えることが必要である。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40132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8450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29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2963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18</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7934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160782</xdr:rowOff>
    </xdr:from>
    <xdr:to>
      <xdr:col>82</xdr:col>
      <xdr:colOff>158750</xdr:colOff>
      <xdr:row>18</xdr:row>
      <xdr:rowOff>90932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132859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75963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の進行に伴い、経常的な経費である扶助費が高い指標で推移することは否めないが、現行の指標を少しでも改善していくことが必要である。扶助費が高い要因として、施設入所者の措置費が大半を占めているため自宅で元気に生活ができる息の長い福祉政策が必要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59</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440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31750</xdr:rowOff>
    </xdr:from>
    <xdr:to>
      <xdr:col>24</xdr:col>
      <xdr:colOff>114300</xdr:colOff>
      <xdr:row>59</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14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19050</xdr:rowOff>
    </xdr:from>
    <xdr:to>
      <xdr:col>24</xdr:col>
      <xdr:colOff>25400</xdr:colOff>
      <xdr:row>59</xdr:row>
      <xdr:rowOff>95250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10134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95250</xdr:rowOff>
    </xdr:from>
    <xdr:to>
      <xdr:col>19</xdr:col>
      <xdr:colOff>187325</xdr:colOff>
      <xdr:row>59</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1021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59</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096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101600</xdr:rowOff>
    </xdr:from>
    <xdr:to>
      <xdr:col>15</xdr:col>
      <xdr:colOff>149225</xdr:colOff>
      <xdr:row>55</xdr:row>
      <xdr:rowOff>31750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61</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100965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139700</xdr:rowOff>
    </xdr:from>
    <xdr:to>
      <xdr:col>11</xdr:col>
      <xdr:colOff>60325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139700</xdr:rowOff>
    </xdr:from>
    <xdr:to>
      <xdr:col>24</xdr:col>
      <xdr:colOff>76200</xdr:colOff>
      <xdr:row>59</xdr:row>
      <xdr:rowOff>69850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44450</xdr:rowOff>
    </xdr:from>
    <xdr:to>
      <xdr:col>20</xdr:col>
      <xdr:colOff>38100</xdr:colOff>
      <xdr:row>59</xdr:row>
      <xdr:rowOff>146050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130827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69850</xdr:rowOff>
    </xdr:from>
    <xdr:to>
      <xdr:col>6</xdr:col>
      <xdr:colOff>171450</xdr:colOff>
      <xdr:row>62</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156227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地地域医療の確保のため、町営診療所を抱えていることから繰出金が大きなウエイトを占めている。類似団体と比較して平均的な指標であるが、今後も事務事業の効率化を行い、現行指標の維持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41275</xdr:rowOff>
    </xdr:from>
    <xdr:to>
      <xdr:col>82</xdr:col>
      <xdr:colOff>107950</xdr:colOff>
      <xdr:row>57</xdr:row>
      <xdr:rowOff>104140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81392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104140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42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155575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425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155575</xdr:rowOff>
    </xdr:from>
    <xdr:to>
      <xdr:col>69</xdr:col>
      <xdr:colOff>92075</xdr:colOff>
      <xdr:row>57</xdr:row>
      <xdr:rowOff>167005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9282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7002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53340</xdr:rowOff>
    </xdr:from>
    <xdr:to>
      <xdr:col>78</xdr:col>
      <xdr:colOff>120650</xdr:colOff>
      <xdr:row>57</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104775</xdr:rowOff>
    </xdr:from>
    <xdr:to>
      <xdr:col>69</xdr:col>
      <xdr:colOff>142875</xdr:colOff>
      <xdr:row>58</xdr:row>
      <xdr:rowOff>34925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116205</xdr:rowOff>
    </xdr:from>
    <xdr:to>
      <xdr:col>65</xdr:col>
      <xdr:colOff>53975</xdr:colOff>
      <xdr:row>58</xdr:row>
      <xdr:rowOff>46355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31132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に基づき、平成１６年度から単独補助金の２０％カットを行い、各種団体等への経常的な補助金を削減・廃止する等経費削減に努めている。ただ、補助金の増額・新設の要望もあるため事業の厳選を今後も続けたい。</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56134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0431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56134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029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とともに義務的経費の高いウエイトを占めているが、過疎地域のため民間資本の算入が望めないため、行政が資本整備をしていかなければならない。また、財政力が弱いため事業を厳選して実施しているのが現状である。公債費としてのウエイトは高いが基準財政需要額に算入される有利な地方債を起こしている額が大きいため、実質公債費比率についての指標は増加傾向ではあるが急激な増加は抑制されてい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119380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791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168911</xdr:rowOff>
    </xdr:from>
    <xdr:to>
      <xdr:col>19</xdr:col>
      <xdr:colOff>187325</xdr:colOff>
      <xdr:row>77</xdr:row>
      <xdr:rowOff>77470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991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168911</xdr:rowOff>
    </xdr:from>
    <xdr:to>
      <xdr:col>15</xdr:col>
      <xdr:colOff>98425</xdr:colOff>
      <xdr:row>77</xdr:row>
      <xdr:rowOff>81280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991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73661</xdr:rowOff>
    </xdr:from>
    <xdr:to>
      <xdr:col>11</xdr:col>
      <xdr:colOff>9525</xdr:colOff>
      <xdr:row>77</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275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68580</xdr:rowOff>
    </xdr:from>
    <xdr:to>
      <xdr:col>24</xdr:col>
      <xdr:colOff>76200</xdr:colOff>
      <xdr:row>77</xdr:row>
      <xdr:rowOff>170180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40657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118111</xdr:rowOff>
    </xdr:from>
    <xdr:to>
      <xdr:col>15</xdr:col>
      <xdr:colOff>149225</xdr:colOff>
      <xdr:row>77</xdr:row>
      <xdr:rowOff>48261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いても令和４年度に引き続き、大型事業の実施に伴い普通建設事業が全体の２１．９％を占めている。今後は公共施設等総合管理計画に基づき、施設の集約化・複合化を進めるなど公共施設等の適正管理に努める。また、建設費だけでなく維持管理経費まで考えた施策を実施すること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現行指標の維持・改善を図っていく。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16511</xdr:rowOff>
    </xdr:from>
    <xdr:to>
      <xdr:col>82</xdr:col>
      <xdr:colOff>107950</xdr:colOff>
      <xdr:row>79</xdr:row>
      <xdr:rowOff>35561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5610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85089</xdr:rowOff>
    </xdr:from>
    <xdr:to>
      <xdr:col>78</xdr:col>
      <xdr:colOff>69850</xdr:colOff>
      <xdr:row>79</xdr:row>
      <xdr:rowOff>16511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581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85089</xdr:rowOff>
    </xdr:from>
    <xdr:to>
      <xdr:col>73</xdr:col>
      <xdr:colOff>180975</xdr:colOff>
      <xdr:row>80</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5818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149861</xdr:rowOff>
    </xdr:from>
    <xdr:to>
      <xdr:col>69</xdr:col>
      <xdr:colOff>92075</xdr:colOff>
      <xdr:row>80</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6944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156211</xdr:rowOff>
    </xdr:from>
    <xdr:to>
      <xdr:col>82</xdr:col>
      <xdr:colOff>158750</xdr:colOff>
      <xdr:row>79</xdr:row>
      <xdr:rowOff>86361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128288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137161</xdr:rowOff>
    </xdr:from>
    <xdr:to>
      <xdr:col>78</xdr:col>
      <xdr:colOff>120650</xdr:colOff>
      <xdr:row>79</xdr:row>
      <xdr:rowOff>67311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52088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34289</xdr:rowOff>
    </xdr:from>
    <xdr:to>
      <xdr:col>74</xdr:col>
      <xdr:colOff>31750</xdr:colOff>
      <xdr:row>78</xdr:row>
      <xdr:rowOff>135889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120666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160020</xdr:rowOff>
    </xdr:from>
    <xdr:to>
      <xdr:col>69</xdr:col>
      <xdr:colOff>142875</xdr:colOff>
      <xdr:row>80</xdr:row>
      <xdr:rowOff>90170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99061</xdr:rowOff>
    </xdr:from>
    <xdr:to>
      <xdr:col>65</xdr:col>
      <xdr:colOff>53975</xdr:colOff>
      <xdr:row>80</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13988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142091</xdr:rowOff>
    </xdr:from>
    <xdr:to>
      <xdr:col>29</xdr:col>
      <xdr:colOff>127000</xdr:colOff>
      <xdr:row>16</xdr:row>
      <xdr:rowOff>150321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32916"/>
          <a:ext cx="6477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150321</xdr:rowOff>
    </xdr:from>
    <xdr:to>
      <xdr:col>26</xdr:col>
      <xdr:colOff>50800</xdr:colOff>
      <xdr:row>16</xdr:row>
      <xdr:rowOff>164317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41146"/>
          <a:ext cx="698500" cy="1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164317</xdr:rowOff>
    </xdr:from>
    <xdr:to>
      <xdr:col>22</xdr:col>
      <xdr:colOff>114300</xdr:colOff>
      <xdr:row>17</xdr:row>
      <xdr:rowOff>18442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55142"/>
          <a:ext cx="698500" cy="25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10646</xdr:rowOff>
    </xdr:from>
    <xdr:to>
      <xdr:col>18</xdr:col>
      <xdr:colOff>177800</xdr:colOff>
      <xdr:row>17</xdr:row>
      <xdr:rowOff>18442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972921"/>
          <a:ext cx="698500" cy="7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91291</xdr:rowOff>
    </xdr:from>
    <xdr:to>
      <xdr:col>29</xdr:col>
      <xdr:colOff>177800</xdr:colOff>
      <xdr:row>17</xdr:row>
      <xdr:rowOff>21441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8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107818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2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99521</xdr:rowOff>
    </xdr:from>
    <xdr:to>
      <xdr:col>26</xdr:col>
      <xdr:colOff>101600</xdr:colOff>
      <xdr:row>17</xdr:row>
      <xdr:rowOff>29671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39848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5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113517</xdr:rowOff>
    </xdr:from>
    <xdr:to>
      <xdr:col>22</xdr:col>
      <xdr:colOff>165100</xdr:colOff>
      <xdr:row>17</xdr:row>
      <xdr:rowOff>43667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0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53844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7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139092</xdr:rowOff>
    </xdr:from>
    <xdr:to>
      <xdr:col>19</xdr:col>
      <xdr:colOff>38100</xdr:colOff>
      <xdr:row>17</xdr:row>
      <xdr:rowOff>69242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2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79419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9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131296</xdr:rowOff>
    </xdr:from>
    <xdr:to>
      <xdr:col>15</xdr:col>
      <xdr:colOff>101600</xdr:colOff>
      <xdr:row>17</xdr:row>
      <xdr:rowOff>61446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22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71623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9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126154</xdr:rowOff>
    </xdr:from>
    <xdr:to>
      <xdr:col>29</xdr:col>
      <xdr:colOff>127000</xdr:colOff>
      <xdr:row>35</xdr:row>
      <xdr:rowOff>159672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36504"/>
          <a:ext cx="647700" cy="33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110932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21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159672</xdr:rowOff>
    </xdr:from>
    <xdr:to>
      <xdr:col>26</xdr:col>
      <xdr:colOff>50800</xdr:colOff>
      <xdr:row>35</xdr:row>
      <xdr:rowOff>204861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70022"/>
          <a:ext cx="698500" cy="4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193244</xdr:rowOff>
    </xdr:from>
    <xdr:to>
      <xdr:col>22</xdr:col>
      <xdr:colOff>114300</xdr:colOff>
      <xdr:row>35</xdr:row>
      <xdr:rowOff>204861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03594"/>
          <a:ext cx="698500" cy="11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193244</xdr:rowOff>
    </xdr:from>
    <xdr:to>
      <xdr:col>18</xdr:col>
      <xdr:colOff>177800</xdr:colOff>
      <xdr:row>35</xdr:row>
      <xdr:rowOff>243641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03594"/>
          <a:ext cx="698500" cy="50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75354</xdr:rowOff>
    </xdr:from>
    <xdr:to>
      <xdr:col>29</xdr:col>
      <xdr:colOff>177800</xdr:colOff>
      <xdr:row>35</xdr:row>
      <xdr:rowOff>176954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8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263331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3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108872</xdr:rowOff>
    </xdr:from>
    <xdr:to>
      <xdr:col>26</xdr:col>
      <xdr:colOff>101600</xdr:colOff>
      <xdr:row>35</xdr:row>
      <xdr:rowOff>210472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1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195249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0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154061</xdr:rowOff>
    </xdr:from>
    <xdr:to>
      <xdr:col>22</xdr:col>
      <xdr:colOff>165100</xdr:colOff>
      <xdr:row>35</xdr:row>
      <xdr:rowOff>255661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6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240438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142444</xdr:rowOff>
    </xdr:from>
    <xdr:to>
      <xdr:col>19</xdr:col>
      <xdr:colOff>38100</xdr:colOff>
      <xdr:row>35</xdr:row>
      <xdr:rowOff>244044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254221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192841</xdr:rowOff>
    </xdr:from>
    <xdr:to>
      <xdr:col>15</xdr:col>
      <xdr:colOff>101600</xdr:colOff>
      <xdr:row>35</xdr:row>
      <xdr:rowOff>294441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03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279218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8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
1,391
109.63
3,601,749
3,189,496
359,184
1,732,550
3,616,875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90181</xdr:rowOff>
    </xdr:from>
    <xdr:to>
      <xdr:col>24</xdr:col>
      <xdr:colOff>63500</xdr:colOff>
      <xdr:row>35</xdr:row>
      <xdr:rowOff>104404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90931"/>
          <a:ext cx="838200" cy="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104404</xdr:rowOff>
    </xdr:from>
    <xdr:to>
      <xdr:col>19</xdr:col>
      <xdr:colOff>177800</xdr:colOff>
      <xdr:row>35</xdr:row>
      <xdr:rowOff>119206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05154"/>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119206</xdr:rowOff>
    </xdr:from>
    <xdr:to>
      <xdr:col>15</xdr:col>
      <xdr:colOff>50800</xdr:colOff>
      <xdr:row>35</xdr:row>
      <xdr:rowOff>150726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19956"/>
          <a:ext cx="889000" cy="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150726</xdr:rowOff>
    </xdr:from>
    <xdr:to>
      <xdr:col>10</xdr:col>
      <xdr:colOff>114300</xdr:colOff>
      <xdr:row>36</xdr:row>
      <xdr:rowOff>384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51476"/>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39381</xdr:rowOff>
    </xdr:from>
    <xdr:to>
      <xdr:col>24</xdr:col>
      <xdr:colOff>114300</xdr:colOff>
      <xdr:row>35</xdr:row>
      <xdr:rowOff>140981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62258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53604</xdr:rowOff>
    </xdr:from>
    <xdr:to>
      <xdr:col>20</xdr:col>
      <xdr:colOff>38100</xdr:colOff>
      <xdr:row>35</xdr:row>
      <xdr:rowOff>155204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281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2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68406</xdr:rowOff>
    </xdr:from>
    <xdr:to>
      <xdr:col>15</xdr:col>
      <xdr:colOff>101600</xdr:colOff>
      <xdr:row>35</xdr:row>
      <xdr:rowOff>170006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15083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4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99926</xdr:rowOff>
    </xdr:from>
    <xdr:to>
      <xdr:col>10</xdr:col>
      <xdr:colOff>165100</xdr:colOff>
      <xdr:row>36</xdr:row>
      <xdr:rowOff>30076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46603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7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121034</xdr:rowOff>
    </xdr:from>
    <xdr:to>
      <xdr:col>6</xdr:col>
      <xdr:colOff>38100</xdr:colOff>
      <xdr:row>36</xdr:row>
      <xdr:rowOff>51184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67711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9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81624</xdr:rowOff>
    </xdr:from>
    <xdr:to>
      <xdr:col>24</xdr:col>
      <xdr:colOff>63500</xdr:colOff>
      <xdr:row>56</xdr:row>
      <xdr:rowOff>84828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82824"/>
          <a:ext cx="8382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81624</xdr:rowOff>
    </xdr:from>
    <xdr:to>
      <xdr:col>19</xdr:col>
      <xdr:colOff>177800</xdr:colOff>
      <xdr:row>56</xdr:row>
      <xdr:rowOff>104267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82824"/>
          <a:ext cx="889000" cy="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94855</xdr:rowOff>
    </xdr:from>
    <xdr:to>
      <xdr:col>15</xdr:col>
      <xdr:colOff>50800</xdr:colOff>
      <xdr:row>56</xdr:row>
      <xdr:rowOff>104267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696055"/>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94855</xdr:rowOff>
    </xdr:from>
    <xdr:to>
      <xdr:col>10</xdr:col>
      <xdr:colOff>114300</xdr:colOff>
      <xdr:row>56</xdr:row>
      <xdr:rowOff>124878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96055"/>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34028</xdr:rowOff>
    </xdr:from>
    <xdr:to>
      <xdr:col>24</xdr:col>
      <xdr:colOff>114300</xdr:colOff>
      <xdr:row>56</xdr:row>
      <xdr:rowOff>135628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56905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8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30824</xdr:rowOff>
    </xdr:from>
    <xdr:to>
      <xdr:col>20</xdr:col>
      <xdr:colOff>38100</xdr:colOff>
      <xdr:row>56</xdr:row>
      <xdr:rowOff>132424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3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148951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0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53467</xdr:rowOff>
    </xdr:from>
    <xdr:to>
      <xdr:col>15</xdr:col>
      <xdr:colOff>101600</xdr:colOff>
      <xdr:row>56</xdr:row>
      <xdr:rowOff>155067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2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44055</xdr:rowOff>
    </xdr:from>
    <xdr:to>
      <xdr:col>10</xdr:col>
      <xdr:colOff>165100</xdr:colOff>
      <xdr:row>56</xdr:row>
      <xdr:rowOff>145655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162182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2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74078</xdr:rowOff>
    </xdr:from>
    <xdr:to>
      <xdr:col>6</xdr:col>
      <xdr:colOff>38100</xdr:colOff>
      <xdr:row>57</xdr:row>
      <xdr:rowOff>4228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20755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5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134012</xdr:rowOff>
    </xdr:from>
    <xdr:to>
      <xdr:col>24</xdr:col>
      <xdr:colOff>63500</xdr:colOff>
      <xdr:row>77</xdr:row>
      <xdr:rowOff>168700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35662"/>
          <a:ext cx="838200" cy="3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134012</xdr:rowOff>
    </xdr:from>
    <xdr:to>
      <xdr:col>19</xdr:col>
      <xdr:colOff>177800</xdr:colOff>
      <xdr:row>77</xdr:row>
      <xdr:rowOff>154637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35662"/>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154637</xdr:rowOff>
    </xdr:from>
    <xdr:to>
      <xdr:col>15</xdr:col>
      <xdr:colOff>50800</xdr:colOff>
      <xdr:row>77</xdr:row>
      <xdr:rowOff>164407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56287"/>
          <a:ext cx="889000" cy="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164407</xdr:rowOff>
    </xdr:from>
    <xdr:to>
      <xdr:col>10</xdr:col>
      <xdr:colOff>114300</xdr:colOff>
      <xdr:row>78</xdr:row>
      <xdr:rowOff>6545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66057"/>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117900</xdr:rowOff>
    </xdr:from>
    <xdr:to>
      <xdr:col>24</xdr:col>
      <xdr:colOff>114300</xdr:colOff>
      <xdr:row>78</xdr:row>
      <xdr:rowOff>48050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96327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83212</xdr:rowOff>
    </xdr:from>
    <xdr:to>
      <xdr:col>20</xdr:col>
      <xdr:colOff>38100</xdr:colOff>
      <xdr:row>78</xdr:row>
      <xdr:rowOff>13362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4489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103837</xdr:rowOff>
    </xdr:from>
    <xdr:to>
      <xdr:col>15</xdr:col>
      <xdr:colOff>101600</xdr:colOff>
      <xdr:row>78</xdr:row>
      <xdr:rowOff>33987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25114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113607</xdr:rowOff>
    </xdr:from>
    <xdr:to>
      <xdr:col>10</xdr:col>
      <xdr:colOff>165100</xdr:colOff>
      <xdr:row>78</xdr:row>
      <xdr:rowOff>43757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34884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127195</xdr:rowOff>
    </xdr:from>
    <xdr:to>
      <xdr:col>6</xdr:col>
      <xdr:colOff>38100</xdr:colOff>
      <xdr:row>78</xdr:row>
      <xdr:rowOff>57345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73872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10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18520</xdr:rowOff>
    </xdr:from>
    <xdr:to>
      <xdr:col>24</xdr:col>
      <xdr:colOff>63500</xdr:colOff>
      <xdr:row>90</xdr:row>
      <xdr:rowOff>82694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449020"/>
          <a:ext cx="838200" cy="6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35709</xdr:rowOff>
    </xdr:from>
    <xdr:to>
      <xdr:col>19</xdr:col>
      <xdr:colOff>177800</xdr:colOff>
      <xdr:row>90</xdr:row>
      <xdr:rowOff>82694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5466209"/>
          <a:ext cx="889000" cy="4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35709</xdr:rowOff>
    </xdr:from>
    <xdr:to>
      <xdr:col>15</xdr:col>
      <xdr:colOff>50800</xdr:colOff>
      <xdr:row>93</xdr:row>
      <xdr:rowOff>6297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466209"/>
          <a:ext cx="889000" cy="4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88128</xdr:rowOff>
    </xdr:from>
    <xdr:to>
      <xdr:col>10</xdr:col>
      <xdr:colOff>114300</xdr:colOff>
      <xdr:row>93</xdr:row>
      <xdr:rowOff>6297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5690078"/>
          <a:ext cx="889000" cy="2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139170</xdr:rowOff>
    </xdr:from>
    <xdr:to>
      <xdr:col>24</xdr:col>
      <xdr:colOff>114300</xdr:colOff>
      <xdr:row>90</xdr:row>
      <xdr:rowOff>69320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3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92197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35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31894</xdr:rowOff>
    </xdr:from>
    <xdr:to>
      <xdr:col>20</xdr:col>
      <xdr:colOff>38100</xdr:colOff>
      <xdr:row>90</xdr:row>
      <xdr:rowOff>133494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4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150021</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23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156359</xdr:rowOff>
    </xdr:from>
    <xdr:to>
      <xdr:col>15</xdr:col>
      <xdr:colOff>101600</xdr:colOff>
      <xdr:row>90</xdr:row>
      <xdr:rowOff>86509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4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103036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19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126947</xdr:rowOff>
    </xdr:from>
    <xdr:to>
      <xdr:col>10</xdr:col>
      <xdr:colOff>165100</xdr:colOff>
      <xdr:row>93</xdr:row>
      <xdr:rowOff>57097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9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73624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6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37328</xdr:rowOff>
    </xdr:from>
    <xdr:to>
      <xdr:col>6</xdr:col>
      <xdr:colOff>38100</xdr:colOff>
      <xdr:row>91</xdr:row>
      <xdr:rowOff>138928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155455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41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81535</xdr:rowOff>
    </xdr:from>
    <xdr:to>
      <xdr:col>55</xdr:col>
      <xdr:colOff>0</xdr:colOff>
      <xdr:row>37</xdr:row>
      <xdr:rowOff>113937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425185"/>
          <a:ext cx="838200" cy="3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81535</xdr:rowOff>
    </xdr:from>
    <xdr:to>
      <xdr:col>50</xdr:col>
      <xdr:colOff>114300</xdr:colOff>
      <xdr:row>37</xdr:row>
      <xdr:rowOff>130127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25185"/>
          <a:ext cx="8890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44044</xdr:rowOff>
    </xdr:from>
    <xdr:to>
      <xdr:col>45</xdr:col>
      <xdr:colOff>177800</xdr:colOff>
      <xdr:row>37</xdr:row>
      <xdr:rowOff>130127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16244"/>
          <a:ext cx="889000" cy="25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44044</xdr:rowOff>
    </xdr:from>
    <xdr:to>
      <xdr:col>41</xdr:col>
      <xdr:colOff>50800</xdr:colOff>
      <xdr:row>37</xdr:row>
      <xdr:rowOff>146175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16244"/>
          <a:ext cx="889000" cy="27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63137</xdr:rowOff>
    </xdr:from>
    <xdr:to>
      <xdr:col>55</xdr:col>
      <xdr:colOff>50800</xdr:colOff>
      <xdr:row>37</xdr:row>
      <xdr:rowOff>164737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149514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30735</xdr:rowOff>
    </xdr:from>
    <xdr:to>
      <xdr:col>50</xdr:col>
      <xdr:colOff>165100</xdr:colOff>
      <xdr:row>37</xdr:row>
      <xdr:rowOff>132335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123462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6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79327</xdr:rowOff>
    </xdr:from>
    <xdr:to>
      <xdr:col>46</xdr:col>
      <xdr:colOff>38100</xdr:colOff>
      <xdr:row>38</xdr:row>
      <xdr:rowOff>9477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2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605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1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164694</xdr:rowOff>
    </xdr:from>
    <xdr:to>
      <xdr:col>41</xdr:col>
      <xdr:colOff>101600</xdr:colOff>
      <xdr:row>36</xdr:row>
      <xdr:rowOff>94844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85971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5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95375</xdr:rowOff>
    </xdr:from>
    <xdr:to>
      <xdr:col>36</xdr:col>
      <xdr:colOff>165100</xdr:colOff>
      <xdr:row>38</xdr:row>
      <xdr:rowOff>25526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390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16652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3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7742</xdr:rowOff>
    </xdr:from>
    <xdr:to>
      <xdr:col>55</xdr:col>
      <xdr:colOff>0</xdr:colOff>
      <xdr:row>57</xdr:row>
      <xdr:rowOff>62274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80392"/>
          <a:ext cx="838200" cy="5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15482</xdr:rowOff>
    </xdr:from>
    <xdr:to>
      <xdr:col>50</xdr:col>
      <xdr:colOff>114300</xdr:colOff>
      <xdr:row>57</xdr:row>
      <xdr:rowOff>62274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88132"/>
          <a:ext cx="889000" cy="4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15482</xdr:rowOff>
    </xdr:from>
    <xdr:to>
      <xdr:col>45</xdr:col>
      <xdr:colOff>177800</xdr:colOff>
      <xdr:row>57</xdr:row>
      <xdr:rowOff>66405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88132"/>
          <a:ext cx="889000" cy="5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13785</xdr:rowOff>
    </xdr:from>
    <xdr:to>
      <xdr:col>41</xdr:col>
      <xdr:colOff>50800</xdr:colOff>
      <xdr:row>57</xdr:row>
      <xdr:rowOff>66405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786435"/>
          <a:ext cx="889000" cy="5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128392</xdr:rowOff>
    </xdr:from>
    <xdr:to>
      <xdr:col>55</xdr:col>
      <xdr:colOff>50800</xdr:colOff>
      <xdr:row>57</xdr:row>
      <xdr:rowOff>58542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151269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8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11474</xdr:rowOff>
    </xdr:from>
    <xdr:to>
      <xdr:col>50</xdr:col>
      <xdr:colOff>165100</xdr:colOff>
      <xdr:row>57</xdr:row>
      <xdr:rowOff>113074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129601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5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136132</xdr:rowOff>
    </xdr:from>
    <xdr:to>
      <xdr:col>46</xdr:col>
      <xdr:colOff>38100</xdr:colOff>
      <xdr:row>57</xdr:row>
      <xdr:rowOff>66282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82809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15605</xdr:rowOff>
    </xdr:from>
    <xdr:to>
      <xdr:col>41</xdr:col>
      <xdr:colOff>101600</xdr:colOff>
      <xdr:row>57</xdr:row>
      <xdr:rowOff>117205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133732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6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134435</xdr:rowOff>
    </xdr:from>
    <xdr:to>
      <xdr:col>36</xdr:col>
      <xdr:colOff>165100</xdr:colOff>
      <xdr:row>57</xdr:row>
      <xdr:rowOff>64585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81112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1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6621</xdr:rowOff>
    </xdr:from>
    <xdr:to>
      <xdr:col>55</xdr:col>
      <xdr:colOff>0</xdr:colOff>
      <xdr:row>78</xdr:row>
      <xdr:rowOff>30406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79721"/>
          <a:ext cx="838200" cy="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5059</xdr:rowOff>
    </xdr:from>
    <xdr:to>
      <xdr:col>50</xdr:col>
      <xdr:colOff>114300</xdr:colOff>
      <xdr:row>78</xdr:row>
      <xdr:rowOff>30406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78159"/>
          <a:ext cx="889000" cy="2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5059</xdr:rowOff>
    </xdr:from>
    <xdr:to>
      <xdr:col>45</xdr:col>
      <xdr:colOff>177800</xdr:colOff>
      <xdr:row>78</xdr:row>
      <xdr:rowOff>6691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7815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94380</xdr:rowOff>
    </xdr:from>
    <xdr:to>
      <xdr:col>41</xdr:col>
      <xdr:colOff>50800</xdr:colOff>
      <xdr:row>78</xdr:row>
      <xdr:rowOff>6691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96030"/>
          <a:ext cx="889000" cy="8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127271</xdr:rowOff>
    </xdr:from>
    <xdr:to>
      <xdr:col>55</xdr:col>
      <xdr:colOff>50800</xdr:colOff>
      <xdr:row>78</xdr:row>
      <xdr:rowOff>57421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150148</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151056</xdr:rowOff>
    </xdr:from>
    <xdr:to>
      <xdr:col>50</xdr:col>
      <xdr:colOff>165100</xdr:colOff>
      <xdr:row>78</xdr:row>
      <xdr:rowOff>81206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97733</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2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125709</xdr:rowOff>
    </xdr:from>
    <xdr:to>
      <xdr:col>46</xdr:col>
      <xdr:colOff>38100</xdr:colOff>
      <xdr:row>78</xdr:row>
      <xdr:rowOff>55859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72386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0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127341</xdr:rowOff>
    </xdr:from>
    <xdr:to>
      <xdr:col>41</xdr:col>
      <xdr:colOff>101600</xdr:colOff>
      <xdr:row>78</xdr:row>
      <xdr:rowOff>57491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74018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0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43580</xdr:rowOff>
    </xdr:from>
    <xdr:to>
      <xdr:col>36</xdr:col>
      <xdr:colOff>165100</xdr:colOff>
      <xdr:row>77</xdr:row>
      <xdr:rowOff>145180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161707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2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16436</xdr:rowOff>
    </xdr:from>
    <xdr:to>
      <xdr:col>55</xdr:col>
      <xdr:colOff>0</xdr:colOff>
      <xdr:row>98</xdr:row>
      <xdr:rowOff>57486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18536"/>
          <a:ext cx="838200" cy="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17827</xdr:rowOff>
    </xdr:from>
    <xdr:to>
      <xdr:col>50</xdr:col>
      <xdr:colOff>114300</xdr:colOff>
      <xdr:row>98</xdr:row>
      <xdr:rowOff>57486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19927"/>
          <a:ext cx="889000" cy="3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17827</xdr:rowOff>
    </xdr:from>
    <xdr:to>
      <xdr:col>45</xdr:col>
      <xdr:colOff>177800</xdr:colOff>
      <xdr:row>98</xdr:row>
      <xdr:rowOff>94529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19927"/>
          <a:ext cx="889000" cy="7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94529</xdr:rowOff>
    </xdr:from>
    <xdr:to>
      <xdr:col>41</xdr:col>
      <xdr:colOff>50800</xdr:colOff>
      <xdr:row>98</xdr:row>
      <xdr:rowOff>94830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96629"/>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137086</xdr:rowOff>
    </xdr:from>
    <xdr:to>
      <xdr:col>55</xdr:col>
      <xdr:colOff>50800</xdr:colOff>
      <xdr:row>98</xdr:row>
      <xdr:rowOff>67236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159963</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1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6686</xdr:rowOff>
    </xdr:from>
    <xdr:to>
      <xdr:col>50</xdr:col>
      <xdr:colOff>165100</xdr:colOff>
      <xdr:row>98</xdr:row>
      <xdr:rowOff>108286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124813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8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138477</xdr:rowOff>
    </xdr:from>
    <xdr:to>
      <xdr:col>46</xdr:col>
      <xdr:colOff>38100</xdr:colOff>
      <xdr:row>98</xdr:row>
      <xdr:rowOff>68627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85154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43729</xdr:rowOff>
    </xdr:from>
    <xdr:to>
      <xdr:col>41</xdr:col>
      <xdr:colOff>101600</xdr:colOff>
      <xdr:row>98</xdr:row>
      <xdr:rowOff>145329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4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136456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3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44030</xdr:rowOff>
    </xdr:from>
    <xdr:to>
      <xdr:col>36</xdr:col>
      <xdr:colOff>165100</xdr:colOff>
      <xdr:row>98</xdr:row>
      <xdr:rowOff>145630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162157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2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113904</xdr:rowOff>
    </xdr:from>
    <xdr:to>
      <xdr:col>85</xdr:col>
      <xdr:colOff>127000</xdr:colOff>
      <xdr:row>39</xdr:row>
      <xdr:rowOff>29810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29004"/>
          <a:ext cx="838200" cy="8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29810</xdr:rowOff>
    </xdr:from>
    <xdr:to>
      <xdr:col>81</xdr:col>
      <xdr:colOff>50800</xdr:colOff>
      <xdr:row>39</xdr:row>
      <xdr:rowOff>32605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16360"/>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157696</xdr:rowOff>
    </xdr:from>
    <xdr:to>
      <xdr:col>76</xdr:col>
      <xdr:colOff>114300</xdr:colOff>
      <xdr:row>39</xdr:row>
      <xdr:rowOff>32605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72796"/>
          <a:ext cx="889000" cy="4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141498</xdr:rowOff>
    </xdr:from>
    <xdr:to>
      <xdr:col>71</xdr:col>
      <xdr:colOff>177800</xdr:colOff>
      <xdr:row>38</xdr:row>
      <xdr:rowOff>157696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6598"/>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63104</xdr:rowOff>
    </xdr:from>
    <xdr:to>
      <xdr:col>85</xdr:col>
      <xdr:colOff>177800</xdr:colOff>
      <xdr:row>38</xdr:row>
      <xdr:rowOff>164704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22481</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150460</xdr:rowOff>
    </xdr:from>
    <xdr:to>
      <xdr:col>81</xdr:col>
      <xdr:colOff>101600</xdr:colOff>
      <xdr:row>39</xdr:row>
      <xdr:rowOff>80610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71737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5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153255</xdr:rowOff>
    </xdr:from>
    <xdr:to>
      <xdr:col>76</xdr:col>
      <xdr:colOff>165100</xdr:colOff>
      <xdr:row>39</xdr:row>
      <xdr:rowOff>83405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74532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106896</xdr:rowOff>
    </xdr:from>
    <xdr:to>
      <xdr:col>72</xdr:col>
      <xdr:colOff>38100</xdr:colOff>
      <xdr:row>39</xdr:row>
      <xdr:rowOff>37046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53573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39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90698</xdr:rowOff>
    </xdr:from>
    <xdr:to>
      <xdr:col>67</xdr:col>
      <xdr:colOff>101600</xdr:colOff>
      <xdr:row>39</xdr:row>
      <xdr:rowOff>20848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37375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8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34685</xdr:rowOff>
    </xdr:from>
    <xdr:to>
      <xdr:col>85</xdr:col>
      <xdr:colOff>127000</xdr:colOff>
      <xdr:row>76</xdr:row>
      <xdr:rowOff>77552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064885"/>
          <a:ext cx="838200" cy="4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77552</xdr:rowOff>
    </xdr:from>
    <xdr:to>
      <xdr:col>81</xdr:col>
      <xdr:colOff>50800</xdr:colOff>
      <xdr:row>76</xdr:row>
      <xdr:rowOff>131601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07752"/>
          <a:ext cx="889000" cy="5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131601</xdr:rowOff>
    </xdr:from>
    <xdr:to>
      <xdr:col>76</xdr:col>
      <xdr:colOff>114300</xdr:colOff>
      <xdr:row>76</xdr:row>
      <xdr:rowOff>139681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61801"/>
          <a:ext cx="889000" cy="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139681</xdr:rowOff>
    </xdr:from>
    <xdr:to>
      <xdr:col>71</xdr:col>
      <xdr:colOff>177800</xdr:colOff>
      <xdr:row>76</xdr:row>
      <xdr:rowOff>158037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69881"/>
          <a:ext cx="8890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155335</xdr:rowOff>
    </xdr:from>
    <xdr:to>
      <xdr:col>85</xdr:col>
      <xdr:colOff>177800</xdr:colOff>
      <xdr:row>76</xdr:row>
      <xdr:rowOff>85485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6762</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8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26752</xdr:rowOff>
    </xdr:from>
    <xdr:to>
      <xdr:col>81</xdr:col>
      <xdr:colOff>101600</xdr:colOff>
      <xdr:row>76</xdr:row>
      <xdr:rowOff>128352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144878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8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80801</xdr:rowOff>
    </xdr:from>
    <xdr:to>
      <xdr:col>76</xdr:col>
      <xdr:colOff>165100</xdr:colOff>
      <xdr:row>77</xdr:row>
      <xdr:rowOff>10951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27479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88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88881</xdr:rowOff>
    </xdr:from>
    <xdr:to>
      <xdr:col>72</xdr:col>
      <xdr:colOff>38100</xdr:colOff>
      <xdr:row>77</xdr:row>
      <xdr:rowOff>19031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1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35558</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89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107237</xdr:rowOff>
    </xdr:from>
    <xdr:to>
      <xdr:col>67</xdr:col>
      <xdr:colOff>101600</xdr:colOff>
      <xdr:row>77</xdr:row>
      <xdr:rowOff>37387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53915</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1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102178</xdr:rowOff>
    </xdr:from>
    <xdr:to>
      <xdr:col>85</xdr:col>
      <xdr:colOff>127000</xdr:colOff>
      <xdr:row>97</xdr:row>
      <xdr:rowOff>114475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32828"/>
          <a:ext cx="838200" cy="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102178</xdr:rowOff>
    </xdr:from>
    <xdr:to>
      <xdr:col>81</xdr:col>
      <xdr:colOff>50800</xdr:colOff>
      <xdr:row>97</xdr:row>
      <xdr:rowOff>121504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32828"/>
          <a:ext cx="889000" cy="1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121171</xdr:rowOff>
    </xdr:from>
    <xdr:to>
      <xdr:col>76</xdr:col>
      <xdr:colOff>114300</xdr:colOff>
      <xdr:row>97</xdr:row>
      <xdr:rowOff>121504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751821"/>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110568</xdr:rowOff>
    </xdr:from>
    <xdr:to>
      <xdr:col>71</xdr:col>
      <xdr:colOff>177800</xdr:colOff>
      <xdr:row>97</xdr:row>
      <xdr:rowOff>121171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41218"/>
          <a:ext cx="889000" cy="1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63675</xdr:rowOff>
    </xdr:from>
    <xdr:to>
      <xdr:col>85</xdr:col>
      <xdr:colOff>177800</xdr:colOff>
      <xdr:row>97</xdr:row>
      <xdr:rowOff>165275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86552</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4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51378</xdr:rowOff>
    </xdr:from>
    <xdr:to>
      <xdr:col>81</xdr:col>
      <xdr:colOff>101600</xdr:colOff>
      <xdr:row>97</xdr:row>
      <xdr:rowOff>152978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8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169505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4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70704</xdr:rowOff>
    </xdr:from>
    <xdr:to>
      <xdr:col>76</xdr:col>
      <xdr:colOff>165100</xdr:colOff>
      <xdr:row>98</xdr:row>
      <xdr:rowOff>854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0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17381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47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70371</xdr:rowOff>
    </xdr:from>
    <xdr:to>
      <xdr:col>72</xdr:col>
      <xdr:colOff>38100</xdr:colOff>
      <xdr:row>98</xdr:row>
      <xdr:rowOff>521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17048</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47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59768</xdr:rowOff>
    </xdr:from>
    <xdr:to>
      <xdr:col>67</xdr:col>
      <xdr:colOff>101600</xdr:colOff>
      <xdr:row>97</xdr:row>
      <xdr:rowOff>161368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6445</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46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28296</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5343246"/>
          <a:ext cx="889000" cy="138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65898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148946</xdr:rowOff>
    </xdr:from>
    <xdr:to>
      <xdr:col>98</xdr:col>
      <xdr:colOff>38100</xdr:colOff>
      <xdr:row>31</xdr:row>
      <xdr:rowOff>79096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52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95623</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389111" y="506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135914</xdr:rowOff>
    </xdr:from>
    <xdr:to>
      <xdr:col>116</xdr:col>
      <xdr:colOff>63500</xdr:colOff>
      <xdr:row>58</xdr:row>
      <xdr:rowOff>135923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80014"/>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135923</xdr:rowOff>
    </xdr:from>
    <xdr:to>
      <xdr:col>111</xdr:col>
      <xdr:colOff>177800</xdr:colOff>
      <xdr:row>58</xdr:row>
      <xdr:rowOff>135996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80023"/>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133948</xdr:rowOff>
    </xdr:from>
    <xdr:to>
      <xdr:col>107</xdr:col>
      <xdr:colOff>50800</xdr:colOff>
      <xdr:row>58</xdr:row>
      <xdr:rowOff>135996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78048"/>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133948</xdr:rowOff>
    </xdr:from>
    <xdr:to>
      <xdr:col>102</xdr:col>
      <xdr:colOff>114300</xdr:colOff>
      <xdr:row>58</xdr:row>
      <xdr:rowOff>136280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78048"/>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85114</xdr:rowOff>
    </xdr:from>
    <xdr:to>
      <xdr:col>116</xdr:col>
      <xdr:colOff>114300</xdr:colOff>
      <xdr:row>59</xdr:row>
      <xdr:rowOff>15264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4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85123</xdr:rowOff>
    </xdr:from>
    <xdr:to>
      <xdr:col>112</xdr:col>
      <xdr:colOff>38100</xdr:colOff>
      <xdr:row>59</xdr:row>
      <xdr:rowOff>15273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6400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85196</xdr:rowOff>
    </xdr:from>
    <xdr:to>
      <xdr:col>107</xdr:col>
      <xdr:colOff>101600</xdr:colOff>
      <xdr:row>59</xdr:row>
      <xdr:rowOff>15346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6473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22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83148</xdr:rowOff>
    </xdr:from>
    <xdr:to>
      <xdr:col>102</xdr:col>
      <xdr:colOff>165100</xdr:colOff>
      <xdr:row>59</xdr:row>
      <xdr:rowOff>13298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4425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19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85480</xdr:rowOff>
    </xdr:from>
    <xdr:to>
      <xdr:col>98</xdr:col>
      <xdr:colOff>38100</xdr:colOff>
      <xdr:row>59</xdr:row>
      <xdr:rowOff>15630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6757</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22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115736</xdr:rowOff>
    </xdr:from>
    <xdr:to>
      <xdr:col>116</xdr:col>
      <xdr:colOff>63500</xdr:colOff>
      <xdr:row>76</xdr:row>
      <xdr:rowOff>117145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45936"/>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40953</xdr:rowOff>
    </xdr:from>
    <xdr:to>
      <xdr:col>111</xdr:col>
      <xdr:colOff>177800</xdr:colOff>
      <xdr:row>76</xdr:row>
      <xdr:rowOff>117145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71153"/>
          <a:ext cx="889000" cy="7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40953</xdr:rowOff>
    </xdr:from>
    <xdr:to>
      <xdr:col>107</xdr:col>
      <xdr:colOff>50800</xdr:colOff>
      <xdr:row>76</xdr:row>
      <xdr:rowOff>112223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71153"/>
          <a:ext cx="889000" cy="7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112223</xdr:rowOff>
    </xdr:from>
    <xdr:to>
      <xdr:col>102</xdr:col>
      <xdr:colOff>114300</xdr:colOff>
      <xdr:row>76</xdr:row>
      <xdr:rowOff>145552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42423"/>
          <a:ext cx="889000" cy="3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64936</xdr:rowOff>
    </xdr:from>
    <xdr:to>
      <xdr:col>116</xdr:col>
      <xdr:colOff>114300</xdr:colOff>
      <xdr:row>76</xdr:row>
      <xdr:rowOff>166536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87812</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4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66345</xdr:rowOff>
    </xdr:from>
    <xdr:to>
      <xdr:col>112</xdr:col>
      <xdr:colOff>38100</xdr:colOff>
      <xdr:row>76</xdr:row>
      <xdr:rowOff>167945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159072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18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161603</xdr:rowOff>
    </xdr:from>
    <xdr:to>
      <xdr:col>107</xdr:col>
      <xdr:colOff>101600</xdr:colOff>
      <xdr:row>76</xdr:row>
      <xdr:rowOff>91753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108280</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9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61423</xdr:rowOff>
    </xdr:from>
    <xdr:to>
      <xdr:col>102</xdr:col>
      <xdr:colOff>165100</xdr:colOff>
      <xdr:row>76</xdr:row>
      <xdr:rowOff>163023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8100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6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94752</xdr:rowOff>
    </xdr:from>
    <xdr:to>
      <xdr:col>98</xdr:col>
      <xdr:colOff>38100</xdr:colOff>
      <xdr:row>77</xdr:row>
      <xdr:rowOff>24902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16029</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1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著しい人口減少により、住民一人当たりのコストが類似団体と比較し全体的に高くなる傾向がある。扶助費については、施設入所者の措置費が大半を占めており高い指標で推移することは否めない。公債費についてもウエイトは高いものの、有利な地方債を起こしているため基準財政需要額に算入される額が多い。実質公債費比率については増加傾向にあるが急激な増加は抑制さ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
1,391
109.63
3,601,749
3,189,496
359,184
1,732,550
3,616,875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112249</xdr:rowOff>
    </xdr:from>
    <xdr:to>
      <xdr:col>24</xdr:col>
      <xdr:colOff>63500</xdr:colOff>
      <xdr:row>35</xdr:row>
      <xdr:rowOff>151149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12999"/>
          <a:ext cx="8382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151149</xdr:rowOff>
    </xdr:from>
    <xdr:to>
      <xdr:col>19</xdr:col>
      <xdr:colOff>177800</xdr:colOff>
      <xdr:row>35</xdr:row>
      <xdr:rowOff>168199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51899"/>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168199</xdr:rowOff>
    </xdr:from>
    <xdr:to>
      <xdr:col>15</xdr:col>
      <xdr:colOff>50800</xdr:colOff>
      <xdr:row>36</xdr:row>
      <xdr:rowOff>20523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6894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147263</xdr:rowOff>
    </xdr:from>
    <xdr:to>
      <xdr:col>10</xdr:col>
      <xdr:colOff>114300</xdr:colOff>
      <xdr:row>36</xdr:row>
      <xdr:rowOff>20523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48013"/>
          <a:ext cx="8890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61449</xdr:rowOff>
    </xdr:from>
    <xdr:to>
      <xdr:col>24</xdr:col>
      <xdr:colOff>114300</xdr:colOff>
      <xdr:row>35</xdr:row>
      <xdr:rowOff>163049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84326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100349</xdr:rowOff>
    </xdr:from>
    <xdr:to>
      <xdr:col>20</xdr:col>
      <xdr:colOff>38100</xdr:colOff>
      <xdr:row>36</xdr:row>
      <xdr:rowOff>30499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47026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7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117399</xdr:rowOff>
    </xdr:from>
    <xdr:to>
      <xdr:col>15</xdr:col>
      <xdr:colOff>101600</xdr:colOff>
      <xdr:row>36</xdr:row>
      <xdr:rowOff>47549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64076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9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141173</xdr:rowOff>
    </xdr:from>
    <xdr:to>
      <xdr:col>10</xdr:col>
      <xdr:colOff>165100</xdr:colOff>
      <xdr:row>36</xdr:row>
      <xdr:rowOff>71323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87850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1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96463</xdr:rowOff>
    </xdr:from>
    <xdr:to>
      <xdr:col>6</xdr:col>
      <xdr:colOff>38100</xdr:colOff>
      <xdr:row>36</xdr:row>
      <xdr:rowOff>26613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43140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16500</xdr:rowOff>
    </xdr:from>
    <xdr:to>
      <xdr:col>24</xdr:col>
      <xdr:colOff>63500</xdr:colOff>
      <xdr:row>56</xdr:row>
      <xdr:rowOff>32669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617700"/>
          <a:ext cx="838200" cy="1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16500</xdr:rowOff>
    </xdr:from>
    <xdr:to>
      <xdr:col>19</xdr:col>
      <xdr:colOff>177800</xdr:colOff>
      <xdr:row>56</xdr:row>
      <xdr:rowOff>39791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617700"/>
          <a:ext cx="889000" cy="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161947</xdr:rowOff>
    </xdr:from>
    <xdr:to>
      <xdr:col>15</xdr:col>
      <xdr:colOff>50800</xdr:colOff>
      <xdr:row>56</xdr:row>
      <xdr:rowOff>39791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591697"/>
          <a:ext cx="889000" cy="4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161947</xdr:rowOff>
    </xdr:from>
    <xdr:to>
      <xdr:col>10</xdr:col>
      <xdr:colOff>114300</xdr:colOff>
      <xdr:row>56</xdr:row>
      <xdr:rowOff>27879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591697"/>
          <a:ext cx="889000" cy="3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153319</xdr:rowOff>
    </xdr:from>
    <xdr:to>
      <xdr:col>24</xdr:col>
      <xdr:colOff>114300</xdr:colOff>
      <xdr:row>56</xdr:row>
      <xdr:rowOff>83469</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5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4746</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3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137150</xdr:rowOff>
    </xdr:from>
    <xdr:to>
      <xdr:col>20</xdr:col>
      <xdr:colOff>38100</xdr:colOff>
      <xdr:row>56</xdr:row>
      <xdr:rowOff>67300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83827</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4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160441</xdr:rowOff>
    </xdr:from>
    <xdr:to>
      <xdr:col>15</xdr:col>
      <xdr:colOff>101600</xdr:colOff>
      <xdr:row>56</xdr:row>
      <xdr:rowOff>90591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59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107118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36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111147</xdr:rowOff>
    </xdr:from>
    <xdr:to>
      <xdr:col>10</xdr:col>
      <xdr:colOff>165100</xdr:colOff>
      <xdr:row>56</xdr:row>
      <xdr:rowOff>41297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4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57824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1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148529</xdr:rowOff>
    </xdr:from>
    <xdr:to>
      <xdr:col>6</xdr:col>
      <xdr:colOff>38100</xdr:colOff>
      <xdr:row>56</xdr:row>
      <xdr:rowOff>78679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5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95206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35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44206</xdr:rowOff>
    </xdr:from>
    <xdr:to>
      <xdr:col>24</xdr:col>
      <xdr:colOff>63500</xdr:colOff>
      <xdr:row>75</xdr:row>
      <xdr:rowOff>74783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02956"/>
          <a:ext cx="838200" cy="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71627</xdr:rowOff>
    </xdr:from>
    <xdr:to>
      <xdr:col>19</xdr:col>
      <xdr:colOff>177800</xdr:colOff>
      <xdr:row>75</xdr:row>
      <xdr:rowOff>74783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30377"/>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71627</xdr:rowOff>
    </xdr:from>
    <xdr:to>
      <xdr:col>15</xdr:col>
      <xdr:colOff>50800</xdr:colOff>
      <xdr:row>75</xdr:row>
      <xdr:rowOff>71730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30377"/>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71730</xdr:rowOff>
    </xdr:from>
    <xdr:to>
      <xdr:col>10</xdr:col>
      <xdr:colOff>114300</xdr:colOff>
      <xdr:row>75</xdr:row>
      <xdr:rowOff>88644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30480"/>
          <a:ext cx="889000" cy="1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164856</xdr:rowOff>
    </xdr:from>
    <xdr:to>
      <xdr:col>24</xdr:col>
      <xdr:colOff>114300</xdr:colOff>
      <xdr:row>75</xdr:row>
      <xdr:rowOff>95006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5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16283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0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23983</xdr:rowOff>
    </xdr:from>
    <xdr:to>
      <xdr:col>20</xdr:col>
      <xdr:colOff>38100</xdr:colOff>
      <xdr:row>75</xdr:row>
      <xdr:rowOff>125583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142110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5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20827</xdr:rowOff>
    </xdr:from>
    <xdr:to>
      <xdr:col>15</xdr:col>
      <xdr:colOff>101600</xdr:colOff>
      <xdr:row>75</xdr:row>
      <xdr:rowOff>122427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138954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5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20930</xdr:rowOff>
    </xdr:from>
    <xdr:to>
      <xdr:col>10</xdr:col>
      <xdr:colOff>165100</xdr:colOff>
      <xdr:row>75</xdr:row>
      <xdr:rowOff>122530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139057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5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37844</xdr:rowOff>
    </xdr:from>
    <xdr:to>
      <xdr:col>6</xdr:col>
      <xdr:colOff>38100</xdr:colOff>
      <xdr:row>75</xdr:row>
      <xdr:rowOff>139444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89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155971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67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7156</xdr:rowOff>
    </xdr:from>
    <xdr:to>
      <xdr:col>24</xdr:col>
      <xdr:colOff>63500</xdr:colOff>
      <xdr:row>98</xdr:row>
      <xdr:rowOff>12005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809256"/>
          <a:ext cx="8382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130366</xdr:rowOff>
    </xdr:from>
    <xdr:to>
      <xdr:col>19</xdr:col>
      <xdr:colOff>177800</xdr:colOff>
      <xdr:row>98</xdr:row>
      <xdr:rowOff>7156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61016"/>
          <a:ext cx="889000" cy="4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130366</xdr:rowOff>
    </xdr:from>
    <xdr:to>
      <xdr:col>15</xdr:col>
      <xdr:colOff>50800</xdr:colOff>
      <xdr:row>98</xdr:row>
      <xdr:rowOff>25226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61016"/>
          <a:ext cx="889000" cy="6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59455</xdr:rowOff>
    </xdr:from>
    <xdr:to>
      <xdr:col>10</xdr:col>
      <xdr:colOff>114300</xdr:colOff>
      <xdr:row>98</xdr:row>
      <xdr:rowOff>25226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518655"/>
          <a:ext cx="889000" cy="30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132655</xdr:rowOff>
    </xdr:from>
    <xdr:to>
      <xdr:col>24</xdr:col>
      <xdr:colOff>114300</xdr:colOff>
      <xdr:row>98</xdr:row>
      <xdr:rowOff>62805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47582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7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127806</xdr:rowOff>
    </xdr:from>
    <xdr:to>
      <xdr:col>20</xdr:col>
      <xdr:colOff>38100</xdr:colOff>
      <xdr:row>98</xdr:row>
      <xdr:rowOff>57956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49083</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79566</xdr:rowOff>
    </xdr:from>
    <xdr:to>
      <xdr:col>15</xdr:col>
      <xdr:colOff>101600</xdr:colOff>
      <xdr:row>98</xdr:row>
      <xdr:rowOff>9716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26243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8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145876</xdr:rowOff>
    </xdr:from>
    <xdr:to>
      <xdr:col>10</xdr:col>
      <xdr:colOff>165100</xdr:colOff>
      <xdr:row>98</xdr:row>
      <xdr:rowOff>76026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67153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6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8655</xdr:rowOff>
    </xdr:from>
    <xdr:to>
      <xdr:col>6</xdr:col>
      <xdr:colOff>38100</xdr:colOff>
      <xdr:row>96</xdr:row>
      <xdr:rowOff>110255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126782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24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33891</xdr:rowOff>
    </xdr:from>
    <xdr:to>
      <xdr:col>55</xdr:col>
      <xdr:colOff>0</xdr:colOff>
      <xdr:row>37</xdr:row>
      <xdr:rowOff>3193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5863191"/>
          <a:ext cx="838200" cy="48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33891</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5863191"/>
          <a:ext cx="889000" cy="9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99096</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271296"/>
          <a:ext cx="889000" cy="51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57186</xdr:rowOff>
    </xdr:from>
    <xdr:to>
      <xdr:col>41</xdr:col>
      <xdr:colOff>50800</xdr:colOff>
      <xdr:row>36</xdr:row>
      <xdr:rowOff>99096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22938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123843</xdr:rowOff>
    </xdr:from>
    <xdr:to>
      <xdr:col>55</xdr:col>
      <xdr:colOff>50800</xdr:colOff>
      <xdr:row>37</xdr:row>
      <xdr:rowOff>53993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2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146720</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4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154541</xdr:rowOff>
    </xdr:from>
    <xdr:to>
      <xdr:col>50</xdr:col>
      <xdr:colOff>165100</xdr:colOff>
      <xdr:row>34</xdr:row>
      <xdr:rowOff>84691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8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101218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58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48296</xdr:rowOff>
    </xdr:from>
    <xdr:to>
      <xdr:col>41</xdr:col>
      <xdr:colOff>101600</xdr:colOff>
      <xdr:row>36</xdr:row>
      <xdr:rowOff>149896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2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166423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9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6386</xdr:rowOff>
    </xdr:from>
    <xdr:to>
      <xdr:col>36</xdr:col>
      <xdr:colOff>165100</xdr:colOff>
      <xdr:row>36</xdr:row>
      <xdr:rowOff>107986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1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124513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95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26260</xdr:rowOff>
    </xdr:from>
    <xdr:to>
      <xdr:col>55</xdr:col>
      <xdr:colOff>0</xdr:colOff>
      <xdr:row>57</xdr:row>
      <xdr:rowOff>50585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98910"/>
          <a:ext cx="838200" cy="2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23657</xdr:rowOff>
    </xdr:from>
    <xdr:to>
      <xdr:col>50</xdr:col>
      <xdr:colOff>114300</xdr:colOff>
      <xdr:row>57</xdr:row>
      <xdr:rowOff>50585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796307"/>
          <a:ext cx="8890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9896</xdr:rowOff>
    </xdr:from>
    <xdr:to>
      <xdr:col>45</xdr:col>
      <xdr:colOff>177800</xdr:colOff>
      <xdr:row>57</xdr:row>
      <xdr:rowOff>23657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82546"/>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9896</xdr:rowOff>
    </xdr:from>
    <xdr:to>
      <xdr:col>41</xdr:col>
      <xdr:colOff>50800</xdr:colOff>
      <xdr:row>57</xdr:row>
      <xdr:rowOff>14693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82546"/>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146910</xdr:rowOff>
    </xdr:from>
    <xdr:to>
      <xdr:col>55</xdr:col>
      <xdr:colOff>50800</xdr:colOff>
      <xdr:row>57</xdr:row>
      <xdr:rowOff>77060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4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169787</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9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171235</xdr:rowOff>
    </xdr:from>
    <xdr:to>
      <xdr:col>50</xdr:col>
      <xdr:colOff>165100</xdr:colOff>
      <xdr:row>57</xdr:row>
      <xdr:rowOff>101385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117912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4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144307</xdr:rowOff>
    </xdr:from>
    <xdr:to>
      <xdr:col>46</xdr:col>
      <xdr:colOff>38100</xdr:colOff>
      <xdr:row>57</xdr:row>
      <xdr:rowOff>74457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4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90984</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2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130546</xdr:rowOff>
    </xdr:from>
    <xdr:to>
      <xdr:col>41</xdr:col>
      <xdr:colOff>101600</xdr:colOff>
      <xdr:row>57</xdr:row>
      <xdr:rowOff>60696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77223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0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135343</xdr:rowOff>
    </xdr:from>
    <xdr:to>
      <xdr:col>36</xdr:col>
      <xdr:colOff>165100</xdr:colOff>
      <xdr:row>57</xdr:row>
      <xdr:rowOff>65493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82020</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1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43582</xdr:rowOff>
    </xdr:from>
    <xdr:to>
      <xdr:col>55</xdr:col>
      <xdr:colOff>0</xdr:colOff>
      <xdr:row>78</xdr:row>
      <xdr:rowOff>155550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16682"/>
          <a:ext cx="838200" cy="1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158975</xdr:rowOff>
    </xdr:from>
    <xdr:to>
      <xdr:col>50</xdr:col>
      <xdr:colOff>114300</xdr:colOff>
      <xdr:row>78</xdr:row>
      <xdr:rowOff>43582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60625"/>
          <a:ext cx="889000" cy="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158975</xdr:rowOff>
    </xdr:from>
    <xdr:to>
      <xdr:col>45</xdr:col>
      <xdr:colOff>177800</xdr:colOff>
      <xdr:row>78</xdr:row>
      <xdr:rowOff>61812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60625"/>
          <a:ext cx="889000" cy="7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61812</xdr:rowOff>
    </xdr:from>
    <xdr:to>
      <xdr:col>41</xdr:col>
      <xdr:colOff>50800</xdr:colOff>
      <xdr:row>79</xdr:row>
      <xdr:rowOff>10140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34912"/>
          <a:ext cx="889000" cy="11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104750</xdr:rowOff>
    </xdr:from>
    <xdr:to>
      <xdr:col>55</xdr:col>
      <xdr:colOff>50800</xdr:colOff>
      <xdr:row>79</xdr:row>
      <xdr:rowOff>34900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19677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164232</xdr:rowOff>
    </xdr:from>
    <xdr:to>
      <xdr:col>50</xdr:col>
      <xdr:colOff>165100</xdr:colOff>
      <xdr:row>78</xdr:row>
      <xdr:rowOff>94382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85509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5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108175</xdr:rowOff>
    </xdr:from>
    <xdr:to>
      <xdr:col>46</xdr:col>
      <xdr:colOff>38100</xdr:colOff>
      <xdr:row>78</xdr:row>
      <xdr:rowOff>38325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29452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0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11012</xdr:rowOff>
    </xdr:from>
    <xdr:to>
      <xdr:col>41</xdr:col>
      <xdr:colOff>101600</xdr:colOff>
      <xdr:row>78</xdr:row>
      <xdr:rowOff>112612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103739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130790</xdr:rowOff>
    </xdr:from>
    <xdr:to>
      <xdr:col>36</xdr:col>
      <xdr:colOff>165100</xdr:colOff>
      <xdr:row>79</xdr:row>
      <xdr:rowOff>60940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52067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103439</xdr:rowOff>
    </xdr:from>
    <xdr:to>
      <xdr:col>55</xdr:col>
      <xdr:colOff>0</xdr:colOff>
      <xdr:row>96</xdr:row>
      <xdr:rowOff>121090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62639"/>
          <a:ext cx="838200" cy="1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103439</xdr:rowOff>
    </xdr:from>
    <xdr:to>
      <xdr:col>50</xdr:col>
      <xdr:colOff>114300</xdr:colOff>
      <xdr:row>96</xdr:row>
      <xdr:rowOff>152265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62639"/>
          <a:ext cx="889000" cy="4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152265</xdr:rowOff>
    </xdr:from>
    <xdr:to>
      <xdr:col>45</xdr:col>
      <xdr:colOff>177800</xdr:colOff>
      <xdr:row>97</xdr:row>
      <xdr:rowOff>115272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11465"/>
          <a:ext cx="889000" cy="13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115272</xdr:rowOff>
    </xdr:from>
    <xdr:to>
      <xdr:col>41</xdr:col>
      <xdr:colOff>50800</xdr:colOff>
      <xdr:row>98</xdr:row>
      <xdr:rowOff>10810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45922"/>
          <a:ext cx="889000" cy="6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70290</xdr:rowOff>
    </xdr:from>
    <xdr:to>
      <xdr:col>55</xdr:col>
      <xdr:colOff>50800</xdr:colOff>
      <xdr:row>97</xdr:row>
      <xdr:rowOff>440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93167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8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52639</xdr:rowOff>
    </xdr:from>
    <xdr:to>
      <xdr:col>50</xdr:col>
      <xdr:colOff>165100</xdr:colOff>
      <xdr:row>96</xdr:row>
      <xdr:rowOff>154239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170766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28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101465</xdr:rowOff>
    </xdr:from>
    <xdr:to>
      <xdr:col>46</xdr:col>
      <xdr:colOff>38100</xdr:colOff>
      <xdr:row>97</xdr:row>
      <xdr:rowOff>31615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48142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3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64472</xdr:rowOff>
    </xdr:from>
    <xdr:to>
      <xdr:col>41</xdr:col>
      <xdr:colOff>101600</xdr:colOff>
      <xdr:row>97</xdr:row>
      <xdr:rowOff>166072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11149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7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131460</xdr:rowOff>
    </xdr:from>
    <xdr:to>
      <xdr:col>36</xdr:col>
      <xdr:colOff>165100</xdr:colOff>
      <xdr:row>98</xdr:row>
      <xdr:rowOff>61610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78137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3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10578</xdr:rowOff>
    </xdr:from>
    <xdr:to>
      <xdr:col>85</xdr:col>
      <xdr:colOff>127000</xdr:colOff>
      <xdr:row>37</xdr:row>
      <xdr:rowOff>107792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182778"/>
          <a:ext cx="838200" cy="26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81325</xdr:rowOff>
    </xdr:from>
    <xdr:to>
      <xdr:col>81</xdr:col>
      <xdr:colOff>50800</xdr:colOff>
      <xdr:row>37</xdr:row>
      <xdr:rowOff>107792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24975"/>
          <a:ext cx="8890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53765</xdr:rowOff>
    </xdr:from>
    <xdr:to>
      <xdr:col>76</xdr:col>
      <xdr:colOff>114300</xdr:colOff>
      <xdr:row>37</xdr:row>
      <xdr:rowOff>81325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97415"/>
          <a:ext cx="889000" cy="2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53765</xdr:rowOff>
    </xdr:from>
    <xdr:to>
      <xdr:col>71</xdr:col>
      <xdr:colOff>177800</xdr:colOff>
      <xdr:row>37</xdr:row>
      <xdr:rowOff>90638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97415"/>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131228</xdr:rowOff>
    </xdr:from>
    <xdr:to>
      <xdr:col>85</xdr:col>
      <xdr:colOff>177800</xdr:colOff>
      <xdr:row>36</xdr:row>
      <xdr:rowOff>61378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154105</xdr:rowOff>
    </xdr:from>
    <xdr:ext cx="599010"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8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56992</xdr:rowOff>
    </xdr:from>
    <xdr:to>
      <xdr:col>81</xdr:col>
      <xdr:colOff>101600</xdr:colOff>
      <xdr:row>37</xdr:row>
      <xdr:rowOff>158592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0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149719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9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30525</xdr:rowOff>
    </xdr:from>
    <xdr:to>
      <xdr:col>76</xdr:col>
      <xdr:colOff>165100</xdr:colOff>
      <xdr:row>37</xdr:row>
      <xdr:rowOff>132125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123252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6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2965</xdr:rowOff>
    </xdr:from>
    <xdr:to>
      <xdr:col>72</xdr:col>
      <xdr:colOff>38100</xdr:colOff>
      <xdr:row>37</xdr:row>
      <xdr:rowOff>104565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95692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39838</xdr:rowOff>
    </xdr:from>
    <xdr:to>
      <xdr:col>67</xdr:col>
      <xdr:colOff>101600</xdr:colOff>
      <xdr:row>37</xdr:row>
      <xdr:rowOff>141438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132565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7036</xdr:rowOff>
    </xdr:from>
    <xdr:to>
      <xdr:col>85</xdr:col>
      <xdr:colOff>127000</xdr:colOff>
      <xdr:row>58</xdr:row>
      <xdr:rowOff>20529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51136"/>
          <a:ext cx="8382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16435</xdr:rowOff>
    </xdr:from>
    <xdr:to>
      <xdr:col>81</xdr:col>
      <xdr:colOff>50800</xdr:colOff>
      <xdr:row>58</xdr:row>
      <xdr:rowOff>20529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60535"/>
          <a:ext cx="8890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16435</xdr:rowOff>
    </xdr:from>
    <xdr:to>
      <xdr:col>76</xdr:col>
      <xdr:colOff>114300</xdr:colOff>
      <xdr:row>58</xdr:row>
      <xdr:rowOff>31569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60535"/>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31569</xdr:rowOff>
    </xdr:from>
    <xdr:to>
      <xdr:col>71</xdr:col>
      <xdr:colOff>177800</xdr:colOff>
      <xdr:row>58</xdr:row>
      <xdr:rowOff>45482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75669"/>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127686</xdr:rowOff>
    </xdr:from>
    <xdr:to>
      <xdr:col>85</xdr:col>
      <xdr:colOff>177800</xdr:colOff>
      <xdr:row>58</xdr:row>
      <xdr:rowOff>57836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42613</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1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141179</xdr:rowOff>
    </xdr:from>
    <xdr:to>
      <xdr:col>81</xdr:col>
      <xdr:colOff>101600</xdr:colOff>
      <xdr:row>58</xdr:row>
      <xdr:rowOff>71329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62456</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100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137085</xdr:rowOff>
    </xdr:from>
    <xdr:to>
      <xdr:col>76</xdr:col>
      <xdr:colOff>165100</xdr:colOff>
      <xdr:row>58</xdr:row>
      <xdr:rowOff>67235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58362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1000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152219</xdr:rowOff>
    </xdr:from>
    <xdr:to>
      <xdr:col>72</xdr:col>
      <xdr:colOff>38100</xdr:colOff>
      <xdr:row>58</xdr:row>
      <xdr:rowOff>82369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73496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166132</xdr:rowOff>
    </xdr:from>
    <xdr:to>
      <xdr:col>67</xdr:col>
      <xdr:colOff>101600</xdr:colOff>
      <xdr:row>58</xdr:row>
      <xdr:rowOff>96282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87409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3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113903</xdr:rowOff>
    </xdr:from>
    <xdr:to>
      <xdr:col>85</xdr:col>
      <xdr:colOff>127000</xdr:colOff>
      <xdr:row>79</xdr:row>
      <xdr:rowOff>29809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87003"/>
          <a:ext cx="838200" cy="8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29809</xdr:rowOff>
    </xdr:from>
    <xdr:to>
      <xdr:col>81</xdr:col>
      <xdr:colOff>50800</xdr:colOff>
      <xdr:row>79</xdr:row>
      <xdr:rowOff>32604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74359"/>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157640</xdr:rowOff>
    </xdr:from>
    <xdr:to>
      <xdr:col>76</xdr:col>
      <xdr:colOff>114300</xdr:colOff>
      <xdr:row>79</xdr:row>
      <xdr:rowOff>32604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30740"/>
          <a:ext cx="889000" cy="4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141498</xdr:rowOff>
    </xdr:from>
    <xdr:to>
      <xdr:col>71</xdr:col>
      <xdr:colOff>177800</xdr:colOff>
      <xdr:row>78</xdr:row>
      <xdr:rowOff>157640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14598"/>
          <a:ext cx="8890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63103</xdr:rowOff>
    </xdr:from>
    <xdr:to>
      <xdr:col>85</xdr:col>
      <xdr:colOff>177800</xdr:colOff>
      <xdr:row>78</xdr:row>
      <xdr:rowOff>164703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3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22480</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2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150459</xdr:rowOff>
    </xdr:from>
    <xdr:to>
      <xdr:col>81</xdr:col>
      <xdr:colOff>101600</xdr:colOff>
      <xdr:row>79</xdr:row>
      <xdr:rowOff>80609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71736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61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153254</xdr:rowOff>
    </xdr:from>
    <xdr:to>
      <xdr:col>76</xdr:col>
      <xdr:colOff>165100</xdr:colOff>
      <xdr:row>79</xdr:row>
      <xdr:rowOff>83404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74531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106840</xdr:rowOff>
    </xdr:from>
    <xdr:to>
      <xdr:col>72</xdr:col>
      <xdr:colOff>38100</xdr:colOff>
      <xdr:row>79</xdr:row>
      <xdr:rowOff>36990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53517</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90698</xdr:rowOff>
    </xdr:from>
    <xdr:to>
      <xdr:col>67</xdr:col>
      <xdr:colOff>101600</xdr:colOff>
      <xdr:row>79</xdr:row>
      <xdr:rowOff>20848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37375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34685</xdr:rowOff>
    </xdr:from>
    <xdr:to>
      <xdr:col>85</xdr:col>
      <xdr:colOff>127000</xdr:colOff>
      <xdr:row>96</xdr:row>
      <xdr:rowOff>77552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493885"/>
          <a:ext cx="838200" cy="4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77552</xdr:rowOff>
    </xdr:from>
    <xdr:to>
      <xdr:col>81</xdr:col>
      <xdr:colOff>50800</xdr:colOff>
      <xdr:row>96</xdr:row>
      <xdr:rowOff>131601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36752"/>
          <a:ext cx="889000" cy="5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131601</xdr:rowOff>
    </xdr:from>
    <xdr:to>
      <xdr:col>76</xdr:col>
      <xdr:colOff>114300</xdr:colOff>
      <xdr:row>96</xdr:row>
      <xdr:rowOff>139681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90801"/>
          <a:ext cx="889000" cy="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139681</xdr:rowOff>
    </xdr:from>
    <xdr:to>
      <xdr:col>71</xdr:col>
      <xdr:colOff>177800</xdr:colOff>
      <xdr:row>96</xdr:row>
      <xdr:rowOff>158037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598881"/>
          <a:ext cx="8890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155335</xdr:rowOff>
    </xdr:from>
    <xdr:to>
      <xdr:col>85</xdr:col>
      <xdr:colOff>177800</xdr:colOff>
      <xdr:row>96</xdr:row>
      <xdr:rowOff>85485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6762</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9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26752</xdr:rowOff>
    </xdr:from>
    <xdr:to>
      <xdr:col>81</xdr:col>
      <xdr:colOff>101600</xdr:colOff>
      <xdr:row>96</xdr:row>
      <xdr:rowOff>128352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144879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26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80801</xdr:rowOff>
    </xdr:from>
    <xdr:to>
      <xdr:col>76</xdr:col>
      <xdr:colOff>165100</xdr:colOff>
      <xdr:row>97</xdr:row>
      <xdr:rowOff>10951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27478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1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88881</xdr:rowOff>
    </xdr:from>
    <xdr:to>
      <xdr:col>72</xdr:col>
      <xdr:colOff>38100</xdr:colOff>
      <xdr:row>97</xdr:row>
      <xdr:rowOff>19031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35558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2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107237</xdr:rowOff>
    </xdr:from>
    <xdr:to>
      <xdr:col>67</xdr:col>
      <xdr:colOff>101600</xdr:colOff>
      <xdr:row>97</xdr:row>
      <xdr:rowOff>37387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53914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4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著しい人口減少により、住民一人当たりのコストが類似団体と比較し全体的に高くなる傾向がある。土木費については、例年の道路河川の維持工事に加え、道路の拡張等の道路改良事業の増加、橋梁の修繕補修等事業の増加、町営住宅整備事業の増加が主名増加の要因となっている。また、公債費についてもウエイトは高いものの基準財政需要額に算入される有利な地方債を起こしているため、実質公債費比率については増加傾向ではあるが急激な増加は抑制さ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と基金運用益を中心に積み立てるとともに、最低水準の取崩しに努めている。本町は消防非常備であること、公共交通機関は町営バスのみである等、都市部と比較すると十分な住民サービスの提供がなされていないのが現状である。住民サービスの向上に伴うハード整備を実施した場合に急激な資金不足が見込まれるため、財政調整基金は有用な財源と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全ての会計において黒字決算となっている。ただし、国民健康保険</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福原診療施設勘定</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特別会計は、赤字分を一般会計より繰り出し補填している。上勝町簡易水道事業特別会計は、受益者の負担で独立採算を目指しているが、実質的には過疎地の公共サービスの充実のために存続が必要であり、この指標には出ていないが赤字補填的な繰出がなくなるように努力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辺地債、過疎債、臨時財政対策債等と交付税算入の高い地方債を起こしていることにより、実質公債費比率は健全な比率となっているが、地方債残高が増えすぎないように長期的かつ計画的な地方債発行を行い、状況に応じて地方債の一部繰上償還等も視野に入れて対応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満期一括償還地方債の借入がないため、当該財源としての減債基金への積立はない。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の指標は健全に見えるが、充当可能基金は公債費のみに充当するものではなく、消防非常備町村の解消、ごみ処理施設への取り組み、第３セクターの状況など不安要素が山積しているため、地方債残高は可能な限り抑制したいと考えている。しかし、財政力のない本町では地方債の発行を極端に抑制することは困難であるため、有利な地方債を発行し、健全な指標を保つよう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・財政調整基金を６０百万円取り崩したが、いろどりの里整備基金を１１１百万円のほか特定目的基金を多く積み立てたことにより全体として１９１百万円増加した。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・基金の使途明確化を図るために、個々の特定目的基金を中心に積み立てていくことを予定している。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：将来の上勝町発展の基礎となる施設の整備等に要する経費に充てる。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：森林農地管理士確保育成事業を実施する経費に充てる。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：寄附金１０百万円と一般財源１０１百万円の計１１１百万円を積み立てした。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１０百万円を取崩し道路維持費に充当。よって１０１百万円増加した。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：寄附金２百万円と一般財源１０百万円の計１２百万円を積み立てした。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取崩し０千円のため、１２百万円増加した。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：公共施設や道路・橋梁等のインフラは、将来的に更新・維持管理等の支出を伴うもので、平成２８年度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策定の公共施設等総合管理計画では、将来更新費用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百万円と想定されてい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るため適切な財源の確保と歳出の精査により、可能な限り積み立てていきたい。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：条例により毎年１０百万円以上を積み立てることになっているので、それに基づき積み立てていく。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・決算剰余金と基金運用益の計９５百万円を積み立て、必要最小限の６０百万円を取崩ししたことで、３５百万円増加した。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・決算剰余金、基金運用益を中心に積み立てていく。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・積立額の範囲内で取り崩しを行うよう努める。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・取崩しは無く、基金運用益相当額の２百万円を積み立てたことにより２百万円増加した。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・基金運用益相当額を積み立てる。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3" zoomScaleNormal="73"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3601749</v>
      </c>
      <c r="BO4" s="371"/>
      <c r="BP4" s="371"/>
      <c r="BQ4" s="371"/>
      <c r="BR4" s="371"/>
      <c r="BS4" s="371"/>
      <c r="BT4" s="371"/>
      <c r="BU4" s="372"/>
      <c r="BV4" s="370">
        <v>3422740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20.7</v>
      </c>
      <c r="CU4" s="377"/>
      <c r="CV4" s="377"/>
      <c r="CW4" s="377"/>
      <c r="CX4" s="377"/>
      <c r="CY4" s="377"/>
      <c r="CZ4" s="377"/>
      <c r="DA4" s="378"/>
      <c r="DB4" s="376">
        <v>10.5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3189496</v>
      </c>
      <c r="BO5" s="408"/>
      <c r="BP5" s="408"/>
      <c r="BQ5" s="408"/>
      <c r="BR5" s="408"/>
      <c r="BS5" s="408"/>
      <c r="BT5" s="408"/>
      <c r="BU5" s="409"/>
      <c r="BV5" s="407">
        <v>3043297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89.4</v>
      </c>
      <c r="CU5" s="405"/>
      <c r="CV5" s="405"/>
      <c r="CW5" s="405"/>
      <c r="CX5" s="405"/>
      <c r="CY5" s="405"/>
      <c r="CZ5" s="405"/>
      <c r="DA5" s="406"/>
      <c r="DB5" s="404">
        <v>87.8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412253</v>
      </c>
      <c r="BO6" s="408"/>
      <c r="BP6" s="408"/>
      <c r="BQ6" s="408"/>
      <c r="BR6" s="408"/>
      <c r="BS6" s="408"/>
      <c r="BT6" s="408"/>
      <c r="BU6" s="409"/>
      <c r="BV6" s="407">
        <v>379443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89.7</v>
      </c>
      <c r="CU6" s="445"/>
      <c r="CV6" s="445"/>
      <c r="CW6" s="445"/>
      <c r="CX6" s="445"/>
      <c r="CY6" s="445"/>
      <c r="CZ6" s="445"/>
      <c r="DA6" s="446"/>
      <c r="DB6" s="444">
        <v>88.5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53069</v>
      </c>
      <c r="BO7" s="408"/>
      <c r="BP7" s="408"/>
      <c r="BQ7" s="408"/>
      <c r="BR7" s="408"/>
      <c r="BS7" s="408"/>
      <c r="BT7" s="408"/>
      <c r="BU7" s="409"/>
      <c r="BV7" s="407">
        <v>199322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1732550</v>
      </c>
      <c r="CU7" s="408"/>
      <c r="CV7" s="408"/>
      <c r="CW7" s="408"/>
      <c r="CX7" s="408"/>
      <c r="CY7" s="408"/>
      <c r="CZ7" s="408"/>
      <c r="DA7" s="409"/>
      <c r="DB7" s="407">
        <v>1719754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359184</v>
      </c>
      <c r="BO8" s="408"/>
      <c r="BP8" s="408"/>
      <c r="BQ8" s="408"/>
      <c r="BR8" s="408"/>
      <c r="BS8" s="408"/>
      <c r="BT8" s="408"/>
      <c r="BU8" s="409"/>
      <c r="BV8" s="407">
        <v>180121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0.13</v>
      </c>
      <c r="CU8" s="448"/>
      <c r="CV8" s="448"/>
      <c r="CW8" s="448"/>
      <c r="CX8" s="448"/>
      <c r="CY8" s="448"/>
      <c r="CZ8" s="448"/>
      <c r="DA8" s="449"/>
      <c r="DB8" s="447">
        <v>0.12</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1380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179063</v>
      </c>
      <c r="BO9" s="408"/>
      <c r="BP9" s="408"/>
      <c r="BQ9" s="408"/>
      <c r="BR9" s="408"/>
      <c r="BS9" s="408"/>
      <c r="BT9" s="408"/>
      <c r="BU9" s="409"/>
      <c r="BV9" s="407">
        <v>2236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15.6</v>
      </c>
      <c r="CU9" s="405"/>
      <c r="CV9" s="405"/>
      <c r="CW9" s="405"/>
      <c r="CX9" s="405"/>
      <c r="CY9" s="405"/>
      <c r="CZ9" s="405"/>
      <c r="DA9" s="406"/>
      <c r="DB9" s="404">
        <v>14.8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1545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95000</v>
      </c>
      <c r="BO10" s="408"/>
      <c r="BP10" s="408"/>
      <c r="BQ10" s="408"/>
      <c r="BR10" s="408"/>
      <c r="BS10" s="408"/>
      <c r="BT10" s="408"/>
      <c r="BU10" s="409"/>
      <c r="BV10" s="407">
        <v>95000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1402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60000</v>
      </c>
      <c r="BO12" s="408"/>
      <c r="BP12" s="408"/>
      <c r="BQ12" s="408"/>
      <c r="BR12" s="408"/>
      <c r="BS12" s="408"/>
      <c r="BT12" s="408"/>
      <c r="BU12" s="409"/>
      <c r="BV12" s="407">
        <v>90000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1391</v>
      </c>
      <c r="S13" s="492"/>
      <c r="T13" s="492"/>
      <c r="U13" s="492"/>
      <c r="V13" s="493"/>
      <c r="W13" s="423" t="s">
        <v>131</v>
      </c>
      <c r="X13" s="424"/>
      <c r="Y13" s="424"/>
      <c r="Z13" s="424"/>
      <c r="AA13" s="424"/>
      <c r="AB13" s="414"/>
      <c r="AC13" s="458">
        <v>245</v>
      </c>
      <c r="AD13" s="459"/>
      <c r="AE13" s="459"/>
      <c r="AF13" s="459"/>
      <c r="AG13" s="501"/>
      <c r="AH13" s="458">
        <v>389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214063</v>
      </c>
      <c r="BO13" s="408"/>
      <c r="BP13" s="408"/>
      <c r="BQ13" s="408"/>
      <c r="BR13" s="408"/>
      <c r="BS13" s="408"/>
      <c r="BT13" s="408"/>
      <c r="BU13" s="409"/>
      <c r="BV13" s="407">
        <v>7236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5.3</v>
      </c>
      <c r="CU13" s="405"/>
      <c r="CV13" s="405"/>
      <c r="CW13" s="405"/>
      <c r="CX13" s="405"/>
      <c r="CY13" s="405"/>
      <c r="CZ13" s="405"/>
      <c r="DA13" s="406"/>
      <c r="DB13" s="404">
        <v>5.0999999999999996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1427</v>
      </c>
      <c r="S14" s="492"/>
      <c r="T14" s="492"/>
      <c r="U14" s="492"/>
      <c r="V14" s="493"/>
      <c r="W14" s="397"/>
      <c r="X14" s="398"/>
      <c r="Y14" s="398"/>
      <c r="Z14" s="398"/>
      <c r="AA14" s="398"/>
      <c r="AB14" s="387"/>
      <c r="AC14" s="494">
        <v>37</v>
      </c>
      <c r="AD14" s="495"/>
      <c r="AE14" s="495"/>
      <c r="AF14" s="495"/>
      <c r="AG14" s="496"/>
      <c r="AH14" s="494">
        <v>46.6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1416</v>
      </c>
      <c r="S15" s="492"/>
      <c r="T15" s="492"/>
      <c r="U15" s="492"/>
      <c r="V15" s="493"/>
      <c r="W15" s="423" t="s">
        <v>137</v>
      </c>
      <c r="X15" s="424"/>
      <c r="Y15" s="424"/>
      <c r="Z15" s="424"/>
      <c r="AA15" s="424"/>
      <c r="AB15" s="414"/>
      <c r="AC15" s="458">
        <v>95</v>
      </c>
      <c r="AD15" s="459"/>
      <c r="AE15" s="459"/>
      <c r="AF15" s="459"/>
      <c r="AG15" s="501"/>
      <c r="AH15" s="458">
        <v>117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266755</v>
      </c>
      <c r="BO15" s="371"/>
      <c r="BP15" s="371"/>
      <c r="BQ15" s="371"/>
      <c r="BR15" s="371"/>
      <c r="BS15" s="371"/>
      <c r="BT15" s="371"/>
      <c r="BU15" s="372"/>
      <c r="BV15" s="370">
        <v>204322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14.3</v>
      </c>
      <c r="AD16" s="495"/>
      <c r="AE16" s="495"/>
      <c r="AF16" s="495"/>
      <c r="AG16" s="496"/>
      <c r="AH16" s="494">
        <v>14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1678852</v>
      </c>
      <c r="BO16" s="408"/>
      <c r="BP16" s="408"/>
      <c r="BQ16" s="408"/>
      <c r="BR16" s="408"/>
      <c r="BS16" s="408"/>
      <c r="BT16" s="408"/>
      <c r="BU16" s="409"/>
      <c r="BV16" s="407">
        <v>1673990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323</v>
      </c>
      <c r="AD17" s="459"/>
      <c r="AE17" s="459"/>
      <c r="AF17" s="459"/>
      <c r="AG17" s="501"/>
      <c r="AH17" s="458">
        <v>328</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319591</v>
      </c>
      <c r="BO17" s="408"/>
      <c r="BP17" s="408"/>
      <c r="BQ17" s="408"/>
      <c r="BR17" s="408"/>
      <c r="BS17" s="408"/>
      <c r="BT17" s="408"/>
      <c r="BU17" s="409"/>
      <c r="BV17" s="407">
        <v>236982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146</v>
      </c>
      <c r="C18" s="450"/>
      <c r="D18" s="450"/>
      <c r="E18" s="530"/>
      <c r="F18" s="530"/>
      <c r="G18" s="530"/>
      <c r="H18" s="530"/>
      <c r="I18" s="530"/>
      <c r="J18" s="530"/>
      <c r="K18" s="530"/>
      <c r="L18" s="531">
        <v>109.63</v>
      </c>
      <c r="M18" s="531"/>
      <c r="N18" s="531"/>
      <c r="O18" s="531"/>
      <c r="P18" s="531"/>
      <c r="Q18" s="531"/>
      <c r="R18" s="532"/>
      <c r="S18" s="532"/>
      <c r="T18" s="532"/>
      <c r="U18" s="532"/>
      <c r="V18" s="533"/>
      <c r="W18" s="425"/>
      <c r="X18" s="426"/>
      <c r="Y18" s="426"/>
      <c r="Z18" s="426"/>
      <c r="AA18" s="426"/>
      <c r="AB18" s="417"/>
      <c r="AC18" s="534">
        <v>48.7</v>
      </c>
      <c r="AD18" s="535"/>
      <c r="AE18" s="535"/>
      <c r="AF18" s="535"/>
      <c r="AG18" s="536"/>
      <c r="AH18" s="534">
        <v>39.299999999999997</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1553502</v>
      </c>
      <c r="BO18" s="408"/>
      <c r="BP18" s="408"/>
      <c r="BQ18" s="408"/>
      <c r="BR18" s="408"/>
      <c r="BS18" s="408"/>
      <c r="BT18" s="408"/>
      <c r="BU18" s="409"/>
      <c r="BV18" s="407">
        <v>1518084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148</v>
      </c>
      <c r="C19" s="450"/>
      <c r="D19" s="450"/>
      <c r="E19" s="530"/>
      <c r="F19" s="530"/>
      <c r="G19" s="530"/>
      <c r="H19" s="530"/>
      <c r="I19" s="530"/>
      <c r="J19" s="530"/>
      <c r="K19" s="530"/>
      <c r="L19" s="538">
        <v>13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2374139</v>
      </c>
      <c r="BO19" s="408"/>
      <c r="BP19" s="408"/>
      <c r="BQ19" s="408"/>
      <c r="BR19" s="408"/>
      <c r="BS19" s="408"/>
      <c r="BT19" s="408"/>
      <c r="BU19" s="409"/>
      <c r="BV19" s="407">
        <v>2356283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150</v>
      </c>
      <c r="C20" s="450"/>
      <c r="D20" s="450"/>
      <c r="E20" s="530"/>
      <c r="F20" s="530"/>
      <c r="G20" s="530"/>
      <c r="H20" s="530"/>
      <c r="I20" s="530"/>
      <c r="J20" s="530"/>
      <c r="K20" s="530"/>
      <c r="L20" s="538">
        <v>638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3616875</v>
      </c>
      <c r="BO22" s="371"/>
      <c r="BP22" s="371"/>
      <c r="BQ22" s="371"/>
      <c r="BR22" s="371"/>
      <c r="BS22" s="371"/>
      <c r="BT22" s="371"/>
      <c r="BU22" s="372"/>
      <c r="BV22" s="370">
        <v>3542791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3156296</v>
      </c>
      <c r="BO23" s="408"/>
      <c r="BP23" s="408"/>
      <c r="BQ23" s="408"/>
      <c r="BR23" s="408"/>
      <c r="BS23" s="408"/>
      <c r="BT23" s="408"/>
      <c r="BU23" s="409"/>
      <c r="BV23" s="407">
        <v>3017259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160</v>
      </c>
      <c r="F24" s="437"/>
      <c r="G24" s="437"/>
      <c r="H24" s="437"/>
      <c r="I24" s="437"/>
      <c r="J24" s="437"/>
      <c r="K24" s="438"/>
      <c r="L24" s="458">
        <v>1</v>
      </c>
      <c r="M24" s="459"/>
      <c r="N24" s="459"/>
      <c r="O24" s="459"/>
      <c r="P24" s="501"/>
      <c r="Q24" s="458">
        <v>7270</v>
      </c>
      <c r="R24" s="459"/>
      <c r="S24" s="459"/>
      <c r="T24" s="459"/>
      <c r="U24" s="459"/>
      <c r="V24" s="501"/>
      <c r="W24" s="553"/>
      <c r="X24" s="554"/>
      <c r="Y24" s="555"/>
      <c r="Z24" s="457" t="s">
        <v>161</v>
      </c>
      <c r="AA24" s="437"/>
      <c r="AB24" s="437"/>
      <c r="AC24" s="437"/>
      <c r="AD24" s="437"/>
      <c r="AE24" s="437"/>
      <c r="AF24" s="437"/>
      <c r="AG24" s="438"/>
      <c r="AH24" s="458">
        <v>48</v>
      </c>
      <c r="AI24" s="459"/>
      <c r="AJ24" s="459"/>
      <c r="AK24" s="459"/>
      <c r="AL24" s="501"/>
      <c r="AM24" s="458">
        <v>141888</v>
      </c>
      <c r="AN24" s="459"/>
      <c r="AO24" s="459"/>
      <c r="AP24" s="459"/>
      <c r="AQ24" s="459"/>
      <c r="AR24" s="501"/>
      <c r="AS24" s="458">
        <v>2956</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3147335</v>
      </c>
      <c r="BO24" s="408"/>
      <c r="BP24" s="408"/>
      <c r="BQ24" s="408"/>
      <c r="BR24" s="408"/>
      <c r="BS24" s="408"/>
      <c r="BT24" s="408"/>
      <c r="BU24" s="409"/>
      <c r="BV24" s="407">
        <v>3004859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163</v>
      </c>
      <c r="F25" s="437"/>
      <c r="G25" s="437"/>
      <c r="H25" s="437"/>
      <c r="I25" s="437"/>
      <c r="J25" s="437"/>
      <c r="K25" s="438"/>
      <c r="L25" s="458">
        <v>1</v>
      </c>
      <c r="M25" s="459"/>
      <c r="N25" s="459"/>
      <c r="O25" s="459"/>
      <c r="P25" s="501"/>
      <c r="Q25" s="458">
        <v>5820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t="s">
        <v>122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166</v>
      </c>
      <c r="F26" s="437"/>
      <c r="G26" s="437"/>
      <c r="H26" s="437"/>
      <c r="I26" s="437"/>
      <c r="J26" s="437"/>
      <c r="K26" s="438"/>
      <c r="L26" s="458">
        <v>1</v>
      </c>
      <c r="M26" s="459"/>
      <c r="N26" s="459"/>
      <c r="O26" s="459"/>
      <c r="P26" s="501"/>
      <c r="Q26" s="458">
        <v>5330</v>
      </c>
      <c r="R26" s="459"/>
      <c r="S26" s="459"/>
      <c r="T26" s="459"/>
      <c r="U26" s="459"/>
      <c r="V26" s="501"/>
      <c r="W26" s="553"/>
      <c r="X26" s="554"/>
      <c r="Y26" s="555"/>
      <c r="Z26" s="457" t="s">
        <v>167</v>
      </c>
      <c r="AA26" s="559"/>
      <c r="AB26" s="559"/>
      <c r="AC26" s="559"/>
      <c r="AD26" s="559"/>
      <c r="AE26" s="559"/>
      <c r="AF26" s="559"/>
      <c r="AG26" s="560"/>
      <c r="AH26" s="458">
        <v>2</v>
      </c>
      <c r="AI26" s="459"/>
      <c r="AJ26" s="459"/>
      <c r="AK26" s="459"/>
      <c r="AL26" s="501"/>
      <c r="AM26" s="458" t="s">
        <v>168</v>
      </c>
      <c r="AN26" s="459"/>
      <c r="AO26" s="459"/>
      <c r="AP26" s="459"/>
      <c r="AQ26" s="459"/>
      <c r="AR26" s="501"/>
      <c r="AS26" s="458" t="s">
        <v>168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2570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100000</v>
      </c>
      <c r="BO27" s="527"/>
      <c r="BP27" s="527"/>
      <c r="BQ27" s="527"/>
      <c r="BR27" s="527"/>
      <c r="BS27" s="527"/>
      <c r="BT27" s="527"/>
      <c r="BU27" s="528"/>
      <c r="BV27" s="526">
        <v>100000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2180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2610000</v>
      </c>
      <c r="BO28" s="371"/>
      <c r="BP28" s="371"/>
      <c r="BQ28" s="371"/>
      <c r="BR28" s="371"/>
      <c r="BS28" s="371"/>
      <c r="BT28" s="371"/>
      <c r="BU28" s="372"/>
      <c r="BV28" s="370">
        <v>2575000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6</v>
      </c>
      <c r="M29" s="459"/>
      <c r="N29" s="459"/>
      <c r="O29" s="459"/>
      <c r="P29" s="501"/>
      <c r="Q29" s="458">
        <v>1820</v>
      </c>
      <c r="R29" s="459"/>
      <c r="S29" s="459"/>
      <c r="T29" s="459"/>
      <c r="U29" s="459"/>
      <c r="V29" s="501"/>
      <c r="W29" s="556"/>
      <c r="X29" s="557"/>
      <c r="Y29" s="558"/>
      <c r="Z29" s="457" t="s">
        <v>177</v>
      </c>
      <c r="AA29" s="437"/>
      <c r="AB29" s="437"/>
      <c r="AC29" s="437"/>
      <c r="AD29" s="437"/>
      <c r="AE29" s="437"/>
      <c r="AF29" s="437"/>
      <c r="AG29" s="438"/>
      <c r="AH29" s="458">
        <v>48</v>
      </c>
      <c r="AI29" s="459"/>
      <c r="AJ29" s="459"/>
      <c r="AK29" s="459"/>
      <c r="AL29" s="501"/>
      <c r="AM29" s="458">
        <v>141888</v>
      </c>
      <c r="AN29" s="459"/>
      <c r="AO29" s="459"/>
      <c r="AP29" s="459"/>
      <c r="AQ29" s="459"/>
      <c r="AR29" s="501"/>
      <c r="AS29" s="458">
        <v>2956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1266000</v>
      </c>
      <c r="BO29" s="408"/>
      <c r="BP29" s="408"/>
      <c r="BQ29" s="408"/>
      <c r="BR29" s="408"/>
      <c r="BS29" s="408"/>
      <c r="BT29" s="408"/>
      <c r="BU29" s="409"/>
      <c r="BV29" s="407">
        <v>1264000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1797260</v>
      </c>
      <c r="BO30" s="527"/>
      <c r="BP30" s="527"/>
      <c r="BQ30" s="527"/>
      <c r="BR30" s="527"/>
      <c r="BS30" s="527"/>
      <c r="BT30" s="527"/>
      <c r="BU30" s="528"/>
      <c r="BV30" s="526">
        <v>1643077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上勝町簡易水道事業特別会計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小松島市外三町村衛生組合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（株）かみかついっきゅう</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奨学資金特別会計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徳島県後期高齢者医療広域連合（一般会計）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（株）上勝バイオ</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国民健康保険（診療施設勘定）特別会計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徳島県後期高齢者医療広域連合（特別会計）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（株）もくさん</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国民健康保険（福原診療施設勘定）特別会計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徳島県市町村総合事務組合（一般会計）</v>
      </c>
      <c r="BZ37" s="598"/>
      <c r="CA37" s="598"/>
      <c r="CB37" s="598"/>
      <c r="CC37" s="598"/>
      <c r="CD37" s="598"/>
      <c r="CE37" s="598"/>
      <c r="CF37" s="598"/>
      <c r="CG37" s="598"/>
      <c r="CH37" s="598"/>
      <c r="CI37" s="598"/>
      <c r="CJ37" s="598"/>
      <c r="CK37" s="598"/>
      <c r="CL37" s="598"/>
      <c r="CM37" s="598"/>
      <c r="CN37" s="181"/>
      <c r="CO37" s="597">
        <f t="shared" si="3"/>
        <v>18</v>
      </c>
      <c r="CP37" s="597"/>
      <c r="CQ37" s="598" t="str">
        <f>IF('各会計、関係団体の財政状況及び健全化判断比率'!BS10="","",'各会計、関係団体の財政状況及び健全化判断比率'!BS10)</f>
        <v>（株）いろどり</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後期高齢者医療特別会計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徳島県市町村総合事務組合（徳島県滞納整理機構特別会計）</v>
      </c>
      <c r="BZ38" s="598"/>
      <c r="CA38" s="598"/>
      <c r="CB38" s="598"/>
      <c r="CC38" s="598"/>
      <c r="CD38" s="598"/>
      <c r="CE38" s="598"/>
      <c r="CF38" s="598"/>
      <c r="CG38" s="598"/>
      <c r="CH38" s="598"/>
      <c r="CI38" s="598"/>
      <c r="CJ38" s="598"/>
      <c r="CK38" s="598"/>
      <c r="CL38" s="598"/>
      <c r="CM38" s="598"/>
      <c r="CN38" s="181"/>
      <c r="CO38" s="597">
        <f t="shared" si="3"/>
        <v>19</v>
      </c>
      <c r="CP38" s="597"/>
      <c r="CQ38" s="598" t="str">
        <f>IF('各会計、関係団体の財政状況及び健全化判断比率'!BS11="","",'各会計、関係団体の財政状況及び健全化判断比率'!BS11)</f>
        <v>（一）かみかつ森林環境公社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徳島県市町村議会議員公務災害補償等組合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MVsQi71FwolJaIqVJs4DsPRDrNLT3uqNO/JTuPbi72CxvJO7GAr6RXp4p84PJOa84AupCnusdDS3FjCsTlQ0Ig==" saltValue="dwJQivM80VFXb8QJyvbP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202368</v>
      </c>
      <c r="S5" s="613"/>
      <c r="T5" s="613"/>
      <c r="U5" s="613"/>
      <c r="V5" s="613"/>
      <c r="W5" s="613"/>
      <c r="X5" s="613"/>
      <c r="Y5" s="614"/>
      <c r="Z5" s="615">
        <v>5.6</v>
      </c>
      <c r="AA5" s="615"/>
      <c r="AB5" s="615"/>
      <c r="AC5" s="615"/>
      <c r="AD5" s="616">
        <v>202368</v>
      </c>
      <c r="AE5" s="616"/>
      <c r="AF5" s="616"/>
      <c r="AG5" s="616"/>
      <c r="AH5" s="616"/>
      <c r="AI5" s="616"/>
      <c r="AJ5" s="616"/>
      <c r="AK5" s="616"/>
      <c r="AL5" s="617">
        <v>11.7</v>
      </c>
      <c r="AM5" s="618"/>
      <c r="AN5" s="618"/>
      <c r="AO5" s="619"/>
      <c r="AP5" s="609" t="s">
        <v>216</v>
      </c>
      <c r="AQ5" s="610"/>
      <c r="AR5" s="610"/>
      <c r="AS5" s="610"/>
      <c r="AT5" s="610"/>
      <c r="AU5" s="610"/>
      <c r="AV5" s="610"/>
      <c r="AW5" s="610"/>
      <c r="AX5" s="610"/>
      <c r="AY5" s="610"/>
      <c r="AZ5" s="610"/>
      <c r="BA5" s="610"/>
      <c r="BB5" s="610"/>
      <c r="BC5" s="610"/>
      <c r="BD5" s="610"/>
      <c r="BE5" s="610"/>
      <c r="BF5" s="611"/>
      <c r="BG5" s="623">
        <v>199312</v>
      </c>
      <c r="BH5" s="624"/>
      <c r="BI5" s="624"/>
      <c r="BJ5" s="624"/>
      <c r="BK5" s="624"/>
      <c r="BL5" s="624"/>
      <c r="BM5" s="624"/>
      <c r="BN5" s="625"/>
      <c r="BO5" s="626">
        <v>98.5</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80056</v>
      </c>
      <c r="S6" s="624"/>
      <c r="T6" s="624"/>
      <c r="U6" s="624"/>
      <c r="V6" s="624"/>
      <c r="W6" s="624"/>
      <c r="X6" s="624"/>
      <c r="Y6" s="625"/>
      <c r="Z6" s="626">
        <v>2.2000000000000002</v>
      </c>
      <c r="AA6" s="626"/>
      <c r="AB6" s="626"/>
      <c r="AC6" s="626"/>
      <c r="AD6" s="627">
        <v>80056</v>
      </c>
      <c r="AE6" s="627"/>
      <c r="AF6" s="627"/>
      <c r="AG6" s="627"/>
      <c r="AH6" s="627"/>
      <c r="AI6" s="627"/>
      <c r="AJ6" s="627"/>
      <c r="AK6" s="627"/>
      <c r="AL6" s="628">
        <v>4.5999999999999996</v>
      </c>
      <c r="AM6" s="629"/>
      <c r="AN6" s="629"/>
      <c r="AO6" s="630"/>
      <c r="AP6" s="620" t="s">
        <v>221</v>
      </c>
      <c r="AQ6" s="621"/>
      <c r="AR6" s="621"/>
      <c r="AS6" s="621"/>
      <c r="AT6" s="621"/>
      <c r="AU6" s="621"/>
      <c r="AV6" s="621"/>
      <c r="AW6" s="621"/>
      <c r="AX6" s="621"/>
      <c r="AY6" s="621"/>
      <c r="AZ6" s="621"/>
      <c r="BA6" s="621"/>
      <c r="BB6" s="621"/>
      <c r="BC6" s="621"/>
      <c r="BD6" s="621"/>
      <c r="BE6" s="621"/>
      <c r="BF6" s="622"/>
      <c r="BG6" s="623">
        <v>199312</v>
      </c>
      <c r="BH6" s="624"/>
      <c r="BI6" s="624"/>
      <c r="BJ6" s="624"/>
      <c r="BK6" s="624"/>
      <c r="BL6" s="624"/>
      <c r="BM6" s="624"/>
      <c r="BN6" s="625"/>
      <c r="BO6" s="626">
        <v>98.5</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45482</v>
      </c>
      <c r="CS6" s="624"/>
      <c r="CT6" s="624"/>
      <c r="CU6" s="624"/>
      <c r="CV6" s="624"/>
      <c r="CW6" s="624"/>
      <c r="CX6" s="624"/>
      <c r="CY6" s="625"/>
      <c r="CZ6" s="617">
        <v>1.4</v>
      </c>
      <c r="DA6" s="618"/>
      <c r="DB6" s="618"/>
      <c r="DC6" s="634"/>
      <c r="DD6" s="632">
        <v>1428</v>
      </c>
      <c r="DE6" s="624"/>
      <c r="DF6" s="624"/>
      <c r="DG6" s="624"/>
      <c r="DH6" s="624"/>
      <c r="DI6" s="624"/>
      <c r="DJ6" s="624"/>
      <c r="DK6" s="624"/>
      <c r="DL6" s="624"/>
      <c r="DM6" s="624"/>
      <c r="DN6" s="624"/>
      <c r="DO6" s="624"/>
      <c r="DP6" s="625"/>
      <c r="DQ6" s="632">
        <v>45424</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58</v>
      </c>
      <c r="S7" s="624"/>
      <c r="T7" s="624"/>
      <c r="U7" s="624"/>
      <c r="V7" s="624"/>
      <c r="W7" s="624"/>
      <c r="X7" s="624"/>
      <c r="Y7" s="625"/>
      <c r="Z7" s="626">
        <v>0</v>
      </c>
      <c r="AA7" s="626"/>
      <c r="AB7" s="626"/>
      <c r="AC7" s="626"/>
      <c r="AD7" s="627">
        <v>58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44917</v>
      </c>
      <c r="BH7" s="624"/>
      <c r="BI7" s="624"/>
      <c r="BJ7" s="624"/>
      <c r="BK7" s="624"/>
      <c r="BL7" s="624"/>
      <c r="BM7" s="624"/>
      <c r="BN7" s="625"/>
      <c r="BO7" s="626">
        <v>22.2</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823367</v>
      </c>
      <c r="CS7" s="624"/>
      <c r="CT7" s="624"/>
      <c r="CU7" s="624"/>
      <c r="CV7" s="624"/>
      <c r="CW7" s="624"/>
      <c r="CX7" s="624"/>
      <c r="CY7" s="625"/>
      <c r="CZ7" s="626">
        <v>25.8</v>
      </c>
      <c r="DA7" s="626"/>
      <c r="DB7" s="626"/>
      <c r="DC7" s="626"/>
      <c r="DD7" s="632">
        <v>7094</v>
      </c>
      <c r="DE7" s="624"/>
      <c r="DF7" s="624"/>
      <c r="DG7" s="624"/>
      <c r="DH7" s="624"/>
      <c r="DI7" s="624"/>
      <c r="DJ7" s="624"/>
      <c r="DK7" s="624"/>
      <c r="DL7" s="624"/>
      <c r="DM7" s="624"/>
      <c r="DN7" s="624"/>
      <c r="DO7" s="624"/>
      <c r="DP7" s="625"/>
      <c r="DQ7" s="632">
        <v>678042</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1139</v>
      </c>
      <c r="S8" s="624"/>
      <c r="T8" s="624"/>
      <c r="U8" s="624"/>
      <c r="V8" s="624"/>
      <c r="W8" s="624"/>
      <c r="X8" s="624"/>
      <c r="Y8" s="625"/>
      <c r="Z8" s="626">
        <v>0</v>
      </c>
      <c r="AA8" s="626"/>
      <c r="AB8" s="626"/>
      <c r="AC8" s="626"/>
      <c r="AD8" s="627">
        <v>1139</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1975</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504899</v>
      </c>
      <c r="CS8" s="624"/>
      <c r="CT8" s="624"/>
      <c r="CU8" s="624"/>
      <c r="CV8" s="624"/>
      <c r="CW8" s="624"/>
      <c r="CX8" s="624"/>
      <c r="CY8" s="625"/>
      <c r="CZ8" s="626">
        <v>15.8</v>
      </c>
      <c r="DA8" s="626"/>
      <c r="DB8" s="626"/>
      <c r="DC8" s="626"/>
      <c r="DD8" s="632" t="s">
        <v>122</v>
      </c>
      <c r="DE8" s="624"/>
      <c r="DF8" s="624"/>
      <c r="DG8" s="624"/>
      <c r="DH8" s="624"/>
      <c r="DI8" s="624"/>
      <c r="DJ8" s="624"/>
      <c r="DK8" s="624"/>
      <c r="DL8" s="624"/>
      <c r="DM8" s="624"/>
      <c r="DN8" s="624"/>
      <c r="DO8" s="624"/>
      <c r="DP8" s="625"/>
      <c r="DQ8" s="632">
        <v>370746</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1216</v>
      </c>
      <c r="S9" s="624"/>
      <c r="T9" s="624"/>
      <c r="U9" s="624"/>
      <c r="V9" s="624"/>
      <c r="W9" s="624"/>
      <c r="X9" s="624"/>
      <c r="Y9" s="625"/>
      <c r="Z9" s="626">
        <v>0</v>
      </c>
      <c r="AA9" s="626"/>
      <c r="AB9" s="626"/>
      <c r="AC9" s="626"/>
      <c r="AD9" s="627">
        <v>1216</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37097</v>
      </c>
      <c r="BH9" s="624"/>
      <c r="BI9" s="624"/>
      <c r="BJ9" s="624"/>
      <c r="BK9" s="624"/>
      <c r="BL9" s="624"/>
      <c r="BM9" s="624"/>
      <c r="BN9" s="625"/>
      <c r="BO9" s="626">
        <v>18.3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150057</v>
      </c>
      <c r="CS9" s="624"/>
      <c r="CT9" s="624"/>
      <c r="CU9" s="624"/>
      <c r="CV9" s="624"/>
      <c r="CW9" s="624"/>
      <c r="CX9" s="624"/>
      <c r="CY9" s="625"/>
      <c r="CZ9" s="626">
        <v>4.7</v>
      </c>
      <c r="DA9" s="626"/>
      <c r="DB9" s="626"/>
      <c r="DC9" s="626"/>
      <c r="DD9" s="632">
        <v>9339</v>
      </c>
      <c r="DE9" s="624"/>
      <c r="DF9" s="624"/>
      <c r="DG9" s="624"/>
      <c r="DH9" s="624"/>
      <c r="DI9" s="624"/>
      <c r="DJ9" s="624"/>
      <c r="DK9" s="624"/>
      <c r="DL9" s="624"/>
      <c r="DM9" s="624"/>
      <c r="DN9" s="624"/>
      <c r="DO9" s="624"/>
      <c r="DP9" s="625"/>
      <c r="DQ9" s="632">
        <v>115745</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4512</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5648</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648</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31223</v>
      </c>
      <c r="S11" s="624"/>
      <c r="T11" s="624"/>
      <c r="U11" s="624"/>
      <c r="V11" s="624"/>
      <c r="W11" s="624"/>
      <c r="X11" s="624"/>
      <c r="Y11" s="625"/>
      <c r="Z11" s="628">
        <v>0.9</v>
      </c>
      <c r="AA11" s="629"/>
      <c r="AB11" s="629"/>
      <c r="AC11" s="635"/>
      <c r="AD11" s="632">
        <v>31223</v>
      </c>
      <c r="AE11" s="624"/>
      <c r="AF11" s="624"/>
      <c r="AG11" s="624"/>
      <c r="AH11" s="624"/>
      <c r="AI11" s="624"/>
      <c r="AJ11" s="624"/>
      <c r="AK11" s="625"/>
      <c r="AL11" s="628">
        <v>1.8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1333</v>
      </c>
      <c r="BH11" s="624"/>
      <c r="BI11" s="624"/>
      <c r="BJ11" s="624"/>
      <c r="BK11" s="624"/>
      <c r="BL11" s="624"/>
      <c r="BM11" s="624"/>
      <c r="BN11" s="625"/>
      <c r="BO11" s="626">
        <v>0.7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418491</v>
      </c>
      <c r="CS11" s="624"/>
      <c r="CT11" s="624"/>
      <c r="CU11" s="624"/>
      <c r="CV11" s="624"/>
      <c r="CW11" s="624"/>
      <c r="CX11" s="624"/>
      <c r="CY11" s="625"/>
      <c r="CZ11" s="626">
        <v>13.1</v>
      </c>
      <c r="DA11" s="626"/>
      <c r="DB11" s="626"/>
      <c r="DC11" s="626"/>
      <c r="DD11" s="632">
        <v>220737</v>
      </c>
      <c r="DE11" s="624"/>
      <c r="DF11" s="624"/>
      <c r="DG11" s="624"/>
      <c r="DH11" s="624"/>
      <c r="DI11" s="624"/>
      <c r="DJ11" s="624"/>
      <c r="DK11" s="624"/>
      <c r="DL11" s="624"/>
      <c r="DM11" s="624"/>
      <c r="DN11" s="624"/>
      <c r="DO11" s="624"/>
      <c r="DP11" s="625"/>
      <c r="DQ11" s="632">
        <v>132850</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144673</v>
      </c>
      <c r="BH12" s="624"/>
      <c r="BI12" s="624"/>
      <c r="BJ12" s="624"/>
      <c r="BK12" s="624"/>
      <c r="BL12" s="624"/>
      <c r="BM12" s="624"/>
      <c r="BN12" s="625"/>
      <c r="BO12" s="626">
        <v>71.5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22208</v>
      </c>
      <c r="CS12" s="624"/>
      <c r="CT12" s="624"/>
      <c r="CU12" s="624"/>
      <c r="CV12" s="624"/>
      <c r="CW12" s="624"/>
      <c r="CX12" s="624"/>
      <c r="CY12" s="625"/>
      <c r="CZ12" s="626">
        <v>0.7</v>
      </c>
      <c r="DA12" s="626"/>
      <c r="DB12" s="626"/>
      <c r="DC12" s="626"/>
      <c r="DD12" s="632">
        <v>10696</v>
      </c>
      <c r="DE12" s="624"/>
      <c r="DF12" s="624"/>
      <c r="DG12" s="624"/>
      <c r="DH12" s="624"/>
      <c r="DI12" s="624"/>
      <c r="DJ12" s="624"/>
      <c r="DK12" s="624"/>
      <c r="DL12" s="624"/>
      <c r="DM12" s="624"/>
      <c r="DN12" s="624"/>
      <c r="DO12" s="624"/>
      <c r="DP12" s="625"/>
      <c r="DQ12" s="632">
        <v>11813</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141040</v>
      </c>
      <c r="BH13" s="624"/>
      <c r="BI13" s="624"/>
      <c r="BJ13" s="624"/>
      <c r="BK13" s="624"/>
      <c r="BL13" s="624"/>
      <c r="BM13" s="624"/>
      <c r="BN13" s="625"/>
      <c r="BO13" s="626">
        <v>69.7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422559</v>
      </c>
      <c r="CS13" s="624"/>
      <c r="CT13" s="624"/>
      <c r="CU13" s="624"/>
      <c r="CV13" s="624"/>
      <c r="CW13" s="624"/>
      <c r="CX13" s="624"/>
      <c r="CY13" s="625"/>
      <c r="CZ13" s="626">
        <v>13.2</v>
      </c>
      <c r="DA13" s="626"/>
      <c r="DB13" s="626"/>
      <c r="DC13" s="626"/>
      <c r="DD13" s="632">
        <v>332432</v>
      </c>
      <c r="DE13" s="624"/>
      <c r="DF13" s="624"/>
      <c r="DG13" s="624"/>
      <c r="DH13" s="624"/>
      <c r="DI13" s="624"/>
      <c r="DJ13" s="624"/>
      <c r="DK13" s="624"/>
      <c r="DL13" s="624"/>
      <c r="DM13" s="624"/>
      <c r="DN13" s="624"/>
      <c r="DO13" s="624"/>
      <c r="DP13" s="625"/>
      <c r="DQ13" s="632">
        <v>77628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387</v>
      </c>
      <c r="S14" s="624"/>
      <c r="T14" s="624"/>
      <c r="U14" s="624"/>
      <c r="V14" s="624"/>
      <c r="W14" s="624"/>
      <c r="X14" s="624"/>
      <c r="Y14" s="625"/>
      <c r="Z14" s="626">
        <v>0</v>
      </c>
      <c r="AA14" s="626"/>
      <c r="AB14" s="626"/>
      <c r="AC14" s="626"/>
      <c r="AD14" s="627">
        <v>387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7875</v>
      </c>
      <c r="BH14" s="624"/>
      <c r="BI14" s="624"/>
      <c r="BJ14" s="624"/>
      <c r="BK14" s="624"/>
      <c r="BL14" s="624"/>
      <c r="BM14" s="624"/>
      <c r="BN14" s="625"/>
      <c r="BO14" s="626">
        <v>3.9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144745</v>
      </c>
      <c r="CS14" s="624"/>
      <c r="CT14" s="624"/>
      <c r="CU14" s="624"/>
      <c r="CV14" s="624"/>
      <c r="CW14" s="624"/>
      <c r="CX14" s="624"/>
      <c r="CY14" s="625"/>
      <c r="CZ14" s="626">
        <v>4.5</v>
      </c>
      <c r="DA14" s="626"/>
      <c r="DB14" s="626"/>
      <c r="DC14" s="626"/>
      <c r="DD14" s="632">
        <v>100629</v>
      </c>
      <c r="DE14" s="624"/>
      <c r="DF14" s="624"/>
      <c r="DG14" s="624"/>
      <c r="DH14" s="624"/>
      <c r="DI14" s="624"/>
      <c r="DJ14" s="624"/>
      <c r="DK14" s="624"/>
      <c r="DL14" s="624"/>
      <c r="DM14" s="624"/>
      <c r="DN14" s="624"/>
      <c r="DO14" s="624"/>
      <c r="DP14" s="625"/>
      <c r="DQ14" s="632">
        <v>42690</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1847</v>
      </c>
      <c r="BH15" s="624"/>
      <c r="BI15" s="624"/>
      <c r="BJ15" s="624"/>
      <c r="BK15" s="624"/>
      <c r="BL15" s="624"/>
      <c r="BM15" s="624"/>
      <c r="BN15" s="625"/>
      <c r="BO15" s="626">
        <v>0.9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153715</v>
      </c>
      <c r="CS15" s="624"/>
      <c r="CT15" s="624"/>
      <c r="CU15" s="624"/>
      <c r="CV15" s="624"/>
      <c r="CW15" s="624"/>
      <c r="CX15" s="624"/>
      <c r="CY15" s="625"/>
      <c r="CZ15" s="626">
        <v>4.8</v>
      </c>
      <c r="DA15" s="626"/>
      <c r="DB15" s="626"/>
      <c r="DC15" s="626"/>
      <c r="DD15" s="632">
        <v>16084</v>
      </c>
      <c r="DE15" s="624"/>
      <c r="DF15" s="624"/>
      <c r="DG15" s="624"/>
      <c r="DH15" s="624"/>
      <c r="DI15" s="624"/>
      <c r="DJ15" s="624"/>
      <c r="DK15" s="624"/>
      <c r="DL15" s="624"/>
      <c r="DM15" s="624"/>
      <c r="DN15" s="624"/>
      <c r="DO15" s="624"/>
      <c r="DP15" s="625"/>
      <c r="DQ15" s="632">
        <v>111896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4513</v>
      </c>
      <c r="S16" s="624"/>
      <c r="T16" s="624"/>
      <c r="U16" s="624"/>
      <c r="V16" s="624"/>
      <c r="W16" s="624"/>
      <c r="X16" s="624"/>
      <c r="Y16" s="625"/>
      <c r="Z16" s="626">
        <v>0.1</v>
      </c>
      <c r="AA16" s="626"/>
      <c r="AB16" s="626"/>
      <c r="AC16" s="626"/>
      <c r="AD16" s="627">
        <v>4513</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112598</v>
      </c>
      <c r="CS16" s="624"/>
      <c r="CT16" s="624"/>
      <c r="CU16" s="624"/>
      <c r="CV16" s="624"/>
      <c r="CW16" s="624"/>
      <c r="CX16" s="624"/>
      <c r="CY16" s="625"/>
      <c r="CZ16" s="626">
        <v>3.5</v>
      </c>
      <c r="DA16" s="626"/>
      <c r="DB16" s="626"/>
      <c r="DC16" s="626"/>
      <c r="DD16" s="632" t="s">
        <v>122</v>
      </c>
      <c r="DE16" s="624"/>
      <c r="DF16" s="624"/>
      <c r="DG16" s="624"/>
      <c r="DH16" s="624"/>
      <c r="DI16" s="624"/>
      <c r="DJ16" s="624"/>
      <c r="DK16" s="624"/>
      <c r="DL16" s="624"/>
      <c r="DM16" s="624"/>
      <c r="DN16" s="624"/>
      <c r="DO16" s="624"/>
      <c r="DP16" s="625"/>
      <c r="DQ16" s="632">
        <v>4132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2620</v>
      </c>
      <c r="S17" s="624"/>
      <c r="T17" s="624"/>
      <c r="U17" s="624"/>
      <c r="V17" s="624"/>
      <c r="W17" s="624"/>
      <c r="X17" s="624"/>
      <c r="Y17" s="625"/>
      <c r="Z17" s="626">
        <v>0.1</v>
      </c>
      <c r="AA17" s="626"/>
      <c r="AB17" s="626"/>
      <c r="AC17" s="626"/>
      <c r="AD17" s="627">
        <v>2620</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385727</v>
      </c>
      <c r="CS17" s="624"/>
      <c r="CT17" s="624"/>
      <c r="CU17" s="624"/>
      <c r="CV17" s="624"/>
      <c r="CW17" s="624"/>
      <c r="CX17" s="624"/>
      <c r="CY17" s="625"/>
      <c r="CZ17" s="626">
        <v>12.1</v>
      </c>
      <c r="DA17" s="626"/>
      <c r="DB17" s="626"/>
      <c r="DC17" s="626"/>
      <c r="DD17" s="632" t="s">
        <v>122</v>
      </c>
      <c r="DE17" s="624"/>
      <c r="DF17" s="624"/>
      <c r="DG17" s="624"/>
      <c r="DH17" s="624"/>
      <c r="DI17" s="624"/>
      <c r="DJ17" s="624"/>
      <c r="DK17" s="624"/>
      <c r="DL17" s="624"/>
      <c r="DM17" s="624"/>
      <c r="DN17" s="624"/>
      <c r="DO17" s="624"/>
      <c r="DP17" s="625"/>
      <c r="DQ17" s="632">
        <v>370272</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124</v>
      </c>
      <c r="S18" s="624"/>
      <c r="T18" s="624"/>
      <c r="U18" s="624"/>
      <c r="V18" s="624"/>
      <c r="W18" s="624"/>
      <c r="X18" s="624"/>
      <c r="Y18" s="625"/>
      <c r="Z18" s="626">
        <v>0</v>
      </c>
      <c r="AA18" s="626"/>
      <c r="AB18" s="626"/>
      <c r="AC18" s="626"/>
      <c r="AD18" s="627">
        <v>124</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119</v>
      </c>
      <c r="S19" s="624"/>
      <c r="T19" s="624"/>
      <c r="U19" s="624"/>
      <c r="V19" s="624"/>
      <c r="W19" s="624"/>
      <c r="X19" s="624"/>
      <c r="Y19" s="625"/>
      <c r="Z19" s="626">
        <v>0</v>
      </c>
      <c r="AA19" s="626"/>
      <c r="AB19" s="626"/>
      <c r="AC19" s="626"/>
      <c r="AD19" s="627">
        <v>119</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3056</v>
      </c>
      <c r="BH19" s="624"/>
      <c r="BI19" s="624"/>
      <c r="BJ19" s="624"/>
      <c r="BK19" s="624"/>
      <c r="BL19" s="624"/>
      <c r="BM19" s="624"/>
      <c r="BN19" s="625"/>
      <c r="BO19" s="626">
        <v>1.5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5</v>
      </c>
      <c r="S20" s="624"/>
      <c r="T20" s="624"/>
      <c r="U20" s="624"/>
      <c r="V20" s="624"/>
      <c r="W20" s="624"/>
      <c r="X20" s="624"/>
      <c r="Y20" s="625"/>
      <c r="Z20" s="626">
        <v>0</v>
      </c>
      <c r="AA20" s="626"/>
      <c r="AB20" s="626"/>
      <c r="AC20" s="626"/>
      <c r="AD20" s="627">
        <v>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3056</v>
      </c>
      <c r="BH20" s="624"/>
      <c r="BI20" s="624"/>
      <c r="BJ20" s="624"/>
      <c r="BK20" s="624"/>
      <c r="BL20" s="624"/>
      <c r="BM20" s="624"/>
      <c r="BN20" s="625"/>
      <c r="BO20" s="626">
        <v>1.5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3189496</v>
      </c>
      <c r="CS20" s="624"/>
      <c r="CT20" s="624"/>
      <c r="CU20" s="624"/>
      <c r="CV20" s="624"/>
      <c r="CW20" s="624"/>
      <c r="CX20" s="624"/>
      <c r="CY20" s="625"/>
      <c r="CZ20" s="626">
        <v>100</v>
      </c>
      <c r="DA20" s="626"/>
      <c r="DB20" s="626"/>
      <c r="DC20" s="626"/>
      <c r="DD20" s="632">
        <v>698439</v>
      </c>
      <c r="DE20" s="624"/>
      <c r="DF20" s="624"/>
      <c r="DG20" s="624"/>
      <c r="DH20" s="624"/>
      <c r="DI20" s="624"/>
      <c r="DJ20" s="624"/>
      <c r="DK20" s="624"/>
      <c r="DL20" s="624"/>
      <c r="DM20" s="624"/>
      <c r="DN20" s="624"/>
      <c r="DO20" s="624"/>
      <c r="DP20" s="625"/>
      <c r="DQ20" s="632">
        <v>1961886</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1623897</v>
      </c>
      <c r="S21" s="624"/>
      <c r="T21" s="624"/>
      <c r="U21" s="624"/>
      <c r="V21" s="624"/>
      <c r="W21" s="624"/>
      <c r="X21" s="624"/>
      <c r="Y21" s="625"/>
      <c r="Z21" s="626">
        <v>45.1</v>
      </c>
      <c r="AA21" s="626"/>
      <c r="AB21" s="626"/>
      <c r="AC21" s="626"/>
      <c r="AD21" s="627">
        <v>1407227</v>
      </c>
      <c r="AE21" s="627"/>
      <c r="AF21" s="627"/>
      <c r="AG21" s="627"/>
      <c r="AH21" s="627"/>
      <c r="AI21" s="627"/>
      <c r="AJ21" s="627"/>
      <c r="AK21" s="627"/>
      <c r="AL21" s="628">
        <v>81.3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3056</v>
      </c>
      <c r="BH21" s="624"/>
      <c r="BI21" s="624"/>
      <c r="BJ21" s="624"/>
      <c r="BK21" s="624"/>
      <c r="BL21" s="624"/>
      <c r="BM21" s="624"/>
      <c r="BN21" s="625"/>
      <c r="BO21" s="626">
        <v>1.5</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1407227</v>
      </c>
      <c r="S22" s="624"/>
      <c r="T22" s="624"/>
      <c r="U22" s="624"/>
      <c r="V22" s="624"/>
      <c r="W22" s="624"/>
      <c r="X22" s="624"/>
      <c r="Y22" s="625"/>
      <c r="Z22" s="626">
        <v>39.1</v>
      </c>
      <c r="AA22" s="626"/>
      <c r="AB22" s="626"/>
      <c r="AC22" s="626"/>
      <c r="AD22" s="627">
        <v>1407227</v>
      </c>
      <c r="AE22" s="627"/>
      <c r="AF22" s="627"/>
      <c r="AG22" s="627"/>
      <c r="AH22" s="627"/>
      <c r="AI22" s="627"/>
      <c r="AJ22" s="627"/>
      <c r="AK22" s="627"/>
      <c r="AL22" s="628">
        <v>81.3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216670</v>
      </c>
      <c r="S23" s="624"/>
      <c r="T23" s="624"/>
      <c r="U23" s="624"/>
      <c r="V23" s="624"/>
      <c r="W23" s="624"/>
      <c r="X23" s="624"/>
      <c r="Y23" s="625"/>
      <c r="Z23" s="626">
        <v>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1145466</v>
      </c>
      <c r="CS24" s="613"/>
      <c r="CT24" s="613"/>
      <c r="CU24" s="613"/>
      <c r="CV24" s="613"/>
      <c r="CW24" s="613"/>
      <c r="CX24" s="613"/>
      <c r="CY24" s="614"/>
      <c r="CZ24" s="617">
        <v>35.9</v>
      </c>
      <c r="DA24" s="618"/>
      <c r="DB24" s="618"/>
      <c r="DC24" s="634"/>
      <c r="DD24" s="655">
        <v>1011033</v>
      </c>
      <c r="DE24" s="613"/>
      <c r="DF24" s="613"/>
      <c r="DG24" s="613"/>
      <c r="DH24" s="613"/>
      <c r="DI24" s="613"/>
      <c r="DJ24" s="613"/>
      <c r="DK24" s="614"/>
      <c r="DL24" s="655">
        <v>954892</v>
      </c>
      <c r="DM24" s="613"/>
      <c r="DN24" s="613"/>
      <c r="DO24" s="613"/>
      <c r="DP24" s="613"/>
      <c r="DQ24" s="613"/>
      <c r="DR24" s="613"/>
      <c r="DS24" s="613"/>
      <c r="DT24" s="613"/>
      <c r="DU24" s="613"/>
      <c r="DV24" s="614"/>
      <c r="DW24" s="617">
        <v>55</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1947601</v>
      </c>
      <c r="S25" s="624"/>
      <c r="T25" s="624"/>
      <c r="U25" s="624"/>
      <c r="V25" s="624"/>
      <c r="W25" s="624"/>
      <c r="X25" s="624"/>
      <c r="Y25" s="625"/>
      <c r="Z25" s="626">
        <v>54.1</v>
      </c>
      <c r="AA25" s="626"/>
      <c r="AB25" s="626"/>
      <c r="AC25" s="626"/>
      <c r="AD25" s="627">
        <v>1730931</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471063</v>
      </c>
      <c r="CS25" s="644"/>
      <c r="CT25" s="644"/>
      <c r="CU25" s="644"/>
      <c r="CV25" s="644"/>
      <c r="CW25" s="644"/>
      <c r="CX25" s="644"/>
      <c r="CY25" s="645"/>
      <c r="CZ25" s="628">
        <v>14.8</v>
      </c>
      <c r="DA25" s="656"/>
      <c r="DB25" s="656"/>
      <c r="DC25" s="658"/>
      <c r="DD25" s="632">
        <v>450858</v>
      </c>
      <c r="DE25" s="644"/>
      <c r="DF25" s="644"/>
      <c r="DG25" s="644"/>
      <c r="DH25" s="644"/>
      <c r="DI25" s="644"/>
      <c r="DJ25" s="644"/>
      <c r="DK25" s="645"/>
      <c r="DL25" s="632">
        <v>439787</v>
      </c>
      <c r="DM25" s="644"/>
      <c r="DN25" s="644"/>
      <c r="DO25" s="644"/>
      <c r="DP25" s="644"/>
      <c r="DQ25" s="644"/>
      <c r="DR25" s="644"/>
      <c r="DS25" s="644"/>
      <c r="DT25" s="644"/>
      <c r="DU25" s="644"/>
      <c r="DV25" s="645"/>
      <c r="DW25" s="628">
        <v>25.3</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265186</v>
      </c>
      <c r="CS26" s="624"/>
      <c r="CT26" s="624"/>
      <c r="CU26" s="624"/>
      <c r="CV26" s="624"/>
      <c r="CW26" s="624"/>
      <c r="CX26" s="624"/>
      <c r="CY26" s="625"/>
      <c r="CZ26" s="628">
        <v>8.3000000000000007</v>
      </c>
      <c r="DA26" s="656"/>
      <c r="DB26" s="656"/>
      <c r="DC26" s="658"/>
      <c r="DD26" s="632">
        <v>249098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34414</v>
      </c>
      <c r="S27" s="624"/>
      <c r="T27" s="624"/>
      <c r="U27" s="624"/>
      <c r="V27" s="624"/>
      <c r="W27" s="624"/>
      <c r="X27" s="624"/>
      <c r="Y27" s="625"/>
      <c r="Z27" s="626">
        <v>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202368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288676</v>
      </c>
      <c r="CS27" s="644"/>
      <c r="CT27" s="644"/>
      <c r="CU27" s="644"/>
      <c r="CV27" s="644"/>
      <c r="CW27" s="644"/>
      <c r="CX27" s="644"/>
      <c r="CY27" s="645"/>
      <c r="CZ27" s="628">
        <v>9.1</v>
      </c>
      <c r="DA27" s="656"/>
      <c r="DB27" s="656"/>
      <c r="DC27" s="658"/>
      <c r="DD27" s="632">
        <v>189903</v>
      </c>
      <c r="DE27" s="644"/>
      <c r="DF27" s="644"/>
      <c r="DG27" s="644"/>
      <c r="DH27" s="644"/>
      <c r="DI27" s="644"/>
      <c r="DJ27" s="644"/>
      <c r="DK27" s="645"/>
      <c r="DL27" s="632">
        <v>144833</v>
      </c>
      <c r="DM27" s="644"/>
      <c r="DN27" s="644"/>
      <c r="DO27" s="644"/>
      <c r="DP27" s="644"/>
      <c r="DQ27" s="644"/>
      <c r="DR27" s="644"/>
      <c r="DS27" s="644"/>
      <c r="DT27" s="644"/>
      <c r="DU27" s="644"/>
      <c r="DV27" s="645"/>
      <c r="DW27" s="628">
        <v>8.3000000000000007</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37413</v>
      </c>
      <c r="S28" s="624"/>
      <c r="T28" s="624"/>
      <c r="U28" s="624"/>
      <c r="V28" s="624"/>
      <c r="W28" s="624"/>
      <c r="X28" s="624"/>
      <c r="Y28" s="625"/>
      <c r="Z28" s="626">
        <v>1</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385727</v>
      </c>
      <c r="CS28" s="624"/>
      <c r="CT28" s="624"/>
      <c r="CU28" s="624"/>
      <c r="CV28" s="624"/>
      <c r="CW28" s="624"/>
      <c r="CX28" s="624"/>
      <c r="CY28" s="625"/>
      <c r="CZ28" s="628">
        <v>12.1</v>
      </c>
      <c r="DA28" s="656"/>
      <c r="DB28" s="656"/>
      <c r="DC28" s="658"/>
      <c r="DD28" s="632">
        <v>370272</v>
      </c>
      <c r="DE28" s="624"/>
      <c r="DF28" s="624"/>
      <c r="DG28" s="624"/>
      <c r="DH28" s="624"/>
      <c r="DI28" s="624"/>
      <c r="DJ28" s="624"/>
      <c r="DK28" s="625"/>
      <c r="DL28" s="632">
        <v>370272</v>
      </c>
      <c r="DM28" s="624"/>
      <c r="DN28" s="624"/>
      <c r="DO28" s="624"/>
      <c r="DP28" s="624"/>
      <c r="DQ28" s="624"/>
      <c r="DR28" s="624"/>
      <c r="DS28" s="624"/>
      <c r="DT28" s="624"/>
      <c r="DU28" s="624"/>
      <c r="DV28" s="625"/>
      <c r="DW28" s="628">
        <v>21.3</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1946</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385727</v>
      </c>
      <c r="CS29" s="644"/>
      <c r="CT29" s="644"/>
      <c r="CU29" s="644"/>
      <c r="CV29" s="644"/>
      <c r="CW29" s="644"/>
      <c r="CX29" s="644"/>
      <c r="CY29" s="645"/>
      <c r="CZ29" s="628">
        <v>12.1</v>
      </c>
      <c r="DA29" s="656"/>
      <c r="DB29" s="656"/>
      <c r="DC29" s="658"/>
      <c r="DD29" s="632">
        <v>370272</v>
      </c>
      <c r="DE29" s="644"/>
      <c r="DF29" s="644"/>
      <c r="DG29" s="644"/>
      <c r="DH29" s="644"/>
      <c r="DI29" s="644"/>
      <c r="DJ29" s="644"/>
      <c r="DK29" s="645"/>
      <c r="DL29" s="632">
        <v>370272</v>
      </c>
      <c r="DM29" s="644"/>
      <c r="DN29" s="644"/>
      <c r="DO29" s="644"/>
      <c r="DP29" s="644"/>
      <c r="DQ29" s="644"/>
      <c r="DR29" s="644"/>
      <c r="DS29" s="644"/>
      <c r="DT29" s="644"/>
      <c r="DU29" s="644"/>
      <c r="DV29" s="645"/>
      <c r="DW29" s="628">
        <v>21.3</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248295</v>
      </c>
      <c r="S30" s="624"/>
      <c r="T30" s="624"/>
      <c r="U30" s="624"/>
      <c r="V30" s="624"/>
      <c r="W30" s="624"/>
      <c r="X30" s="624"/>
      <c r="Y30" s="625"/>
      <c r="Z30" s="626">
        <v>6.9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379016</v>
      </c>
      <c r="CS30" s="624"/>
      <c r="CT30" s="624"/>
      <c r="CU30" s="624"/>
      <c r="CV30" s="624"/>
      <c r="CW30" s="624"/>
      <c r="CX30" s="624"/>
      <c r="CY30" s="625"/>
      <c r="CZ30" s="628">
        <v>11.9</v>
      </c>
      <c r="DA30" s="656"/>
      <c r="DB30" s="656"/>
      <c r="DC30" s="658"/>
      <c r="DD30" s="632">
        <v>363561</v>
      </c>
      <c r="DE30" s="624"/>
      <c r="DF30" s="624"/>
      <c r="DG30" s="624"/>
      <c r="DH30" s="624"/>
      <c r="DI30" s="624"/>
      <c r="DJ30" s="624"/>
      <c r="DK30" s="625"/>
      <c r="DL30" s="632">
        <v>363561</v>
      </c>
      <c r="DM30" s="624"/>
      <c r="DN30" s="624"/>
      <c r="DO30" s="624"/>
      <c r="DP30" s="624"/>
      <c r="DQ30" s="624"/>
      <c r="DR30" s="624"/>
      <c r="DS30" s="624"/>
      <c r="DT30" s="624"/>
      <c r="DU30" s="624"/>
      <c r="DV30" s="625"/>
      <c r="DW30" s="628">
        <v>20.9</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99.7</v>
      </c>
      <c r="BH31" s="667"/>
      <c r="BI31" s="667"/>
      <c r="BJ31" s="667"/>
      <c r="BK31" s="667"/>
      <c r="BL31" s="667"/>
      <c r="BM31" s="618">
        <v>99.2</v>
      </c>
      <c r="BN31" s="667"/>
      <c r="BO31" s="667"/>
      <c r="BP31" s="667"/>
      <c r="BQ31" s="668"/>
      <c r="BR31" s="670">
        <v>99.3</v>
      </c>
      <c r="BS31" s="667"/>
      <c r="BT31" s="667"/>
      <c r="BU31" s="667"/>
      <c r="BV31" s="667"/>
      <c r="BW31" s="667"/>
      <c r="BX31" s="618">
        <v>98.5</v>
      </c>
      <c r="BY31" s="667"/>
      <c r="BZ31" s="667"/>
      <c r="CA31" s="667"/>
      <c r="CB31" s="668"/>
      <c r="CD31" s="663"/>
      <c r="CE31" s="664"/>
      <c r="CF31" s="620" t="s">
        <v>300</v>
      </c>
      <c r="CG31" s="621"/>
      <c r="CH31" s="621"/>
      <c r="CI31" s="621"/>
      <c r="CJ31" s="621"/>
      <c r="CK31" s="621"/>
      <c r="CL31" s="621"/>
      <c r="CM31" s="621"/>
      <c r="CN31" s="621"/>
      <c r="CO31" s="621"/>
      <c r="CP31" s="621"/>
      <c r="CQ31" s="622"/>
      <c r="CR31" s="623">
        <v>6711</v>
      </c>
      <c r="CS31" s="644"/>
      <c r="CT31" s="644"/>
      <c r="CU31" s="644"/>
      <c r="CV31" s="644"/>
      <c r="CW31" s="644"/>
      <c r="CX31" s="644"/>
      <c r="CY31" s="645"/>
      <c r="CZ31" s="628">
        <v>0.2</v>
      </c>
      <c r="DA31" s="656"/>
      <c r="DB31" s="656"/>
      <c r="DC31" s="658"/>
      <c r="DD31" s="632">
        <v>6711</v>
      </c>
      <c r="DE31" s="644"/>
      <c r="DF31" s="644"/>
      <c r="DG31" s="644"/>
      <c r="DH31" s="644"/>
      <c r="DI31" s="644"/>
      <c r="DJ31" s="644"/>
      <c r="DK31" s="645"/>
      <c r="DL31" s="632">
        <v>6711</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297625</v>
      </c>
      <c r="S32" s="624"/>
      <c r="T32" s="624"/>
      <c r="U32" s="624"/>
      <c r="V32" s="624"/>
      <c r="W32" s="624"/>
      <c r="X32" s="624"/>
      <c r="Y32" s="625"/>
      <c r="Z32" s="626">
        <v>8.3000000000000007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44"/>
      <c r="BI32" s="644"/>
      <c r="BJ32" s="644"/>
      <c r="BK32" s="644"/>
      <c r="BL32" s="644"/>
      <c r="BM32" s="629">
        <v>98.8</v>
      </c>
      <c r="BN32" s="644"/>
      <c r="BO32" s="644"/>
      <c r="BP32" s="644"/>
      <c r="BQ32" s="669"/>
      <c r="BR32" s="680">
        <v>98.9</v>
      </c>
      <c r="BS32" s="644"/>
      <c r="BT32" s="644"/>
      <c r="BU32" s="644"/>
      <c r="BV32" s="644"/>
      <c r="BW32" s="644"/>
      <c r="BX32" s="629">
        <v>98.2</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17558</v>
      </c>
      <c r="S33" s="624"/>
      <c r="T33" s="624"/>
      <c r="U33" s="624"/>
      <c r="V33" s="624"/>
      <c r="W33" s="624"/>
      <c r="X33" s="624"/>
      <c r="Y33" s="625"/>
      <c r="Z33" s="626">
        <v>0.5</v>
      </c>
      <c r="AA33" s="626"/>
      <c r="AB33" s="626"/>
      <c r="AC33" s="626"/>
      <c r="AD33" s="627">
        <v>580</v>
      </c>
      <c r="AE33" s="627"/>
      <c r="AF33" s="627"/>
      <c r="AG33" s="627"/>
      <c r="AH33" s="627"/>
      <c r="AI33" s="627"/>
      <c r="AJ33" s="627"/>
      <c r="AK33" s="627"/>
      <c r="AL33" s="628">
        <v>0</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99.9</v>
      </c>
      <c r="BH33" s="682"/>
      <c r="BI33" s="682"/>
      <c r="BJ33" s="682"/>
      <c r="BK33" s="682"/>
      <c r="BL33" s="682"/>
      <c r="BM33" s="683">
        <v>99.4</v>
      </c>
      <c r="BN33" s="682"/>
      <c r="BO33" s="682"/>
      <c r="BP33" s="682"/>
      <c r="BQ33" s="684"/>
      <c r="BR33" s="681">
        <v>99.5</v>
      </c>
      <c r="BS33" s="682"/>
      <c r="BT33" s="682"/>
      <c r="BU33" s="682"/>
      <c r="BV33" s="682"/>
      <c r="BW33" s="682"/>
      <c r="BX33" s="683">
        <v>98.6</v>
      </c>
      <c r="BY33" s="682"/>
      <c r="BZ33" s="682"/>
      <c r="CA33" s="682"/>
      <c r="CB33" s="684"/>
      <c r="CD33" s="620" t="s">
        <v>307</v>
      </c>
      <c r="CE33" s="621"/>
      <c r="CF33" s="621"/>
      <c r="CG33" s="621"/>
      <c r="CH33" s="621"/>
      <c r="CI33" s="621"/>
      <c r="CJ33" s="621"/>
      <c r="CK33" s="621"/>
      <c r="CL33" s="621"/>
      <c r="CM33" s="621"/>
      <c r="CN33" s="621"/>
      <c r="CO33" s="621"/>
      <c r="CP33" s="621"/>
      <c r="CQ33" s="622"/>
      <c r="CR33" s="623">
        <v>1232993</v>
      </c>
      <c r="CS33" s="644"/>
      <c r="CT33" s="644"/>
      <c r="CU33" s="644"/>
      <c r="CV33" s="644"/>
      <c r="CW33" s="644"/>
      <c r="CX33" s="644"/>
      <c r="CY33" s="645"/>
      <c r="CZ33" s="628">
        <v>38.700000000000003</v>
      </c>
      <c r="DA33" s="656"/>
      <c r="DB33" s="656"/>
      <c r="DC33" s="658"/>
      <c r="DD33" s="632">
        <v>910173</v>
      </c>
      <c r="DE33" s="644"/>
      <c r="DF33" s="644"/>
      <c r="DG33" s="644"/>
      <c r="DH33" s="644"/>
      <c r="DI33" s="644"/>
      <c r="DJ33" s="644"/>
      <c r="DK33" s="645"/>
      <c r="DL33" s="632">
        <v>598610</v>
      </c>
      <c r="DM33" s="644"/>
      <c r="DN33" s="644"/>
      <c r="DO33" s="644"/>
      <c r="DP33" s="644"/>
      <c r="DQ33" s="644"/>
      <c r="DR33" s="644"/>
      <c r="DS33" s="644"/>
      <c r="DT33" s="644"/>
      <c r="DU33" s="644"/>
      <c r="DV33" s="645"/>
      <c r="DW33" s="628">
        <v>34.5</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35249</v>
      </c>
      <c r="S34" s="624"/>
      <c r="T34" s="624"/>
      <c r="U34" s="624"/>
      <c r="V34" s="624"/>
      <c r="W34" s="624"/>
      <c r="X34" s="624"/>
      <c r="Y34" s="625"/>
      <c r="Z34" s="626">
        <v>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523235</v>
      </c>
      <c r="CS34" s="624"/>
      <c r="CT34" s="624"/>
      <c r="CU34" s="624"/>
      <c r="CV34" s="624"/>
      <c r="CW34" s="624"/>
      <c r="CX34" s="624"/>
      <c r="CY34" s="625"/>
      <c r="CZ34" s="628">
        <v>16.399999999999999</v>
      </c>
      <c r="DA34" s="656"/>
      <c r="DB34" s="656"/>
      <c r="DC34" s="658"/>
      <c r="DD34" s="632">
        <v>318622</v>
      </c>
      <c r="DE34" s="624"/>
      <c r="DF34" s="624"/>
      <c r="DG34" s="624"/>
      <c r="DH34" s="624"/>
      <c r="DI34" s="624"/>
      <c r="DJ34" s="624"/>
      <c r="DK34" s="625"/>
      <c r="DL34" s="632">
        <v>313959</v>
      </c>
      <c r="DM34" s="624"/>
      <c r="DN34" s="624"/>
      <c r="DO34" s="624"/>
      <c r="DP34" s="624"/>
      <c r="DQ34" s="624"/>
      <c r="DR34" s="624"/>
      <c r="DS34" s="624"/>
      <c r="DT34" s="624"/>
      <c r="DU34" s="624"/>
      <c r="DV34" s="625"/>
      <c r="DW34" s="628">
        <v>18.100000000000001</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110414</v>
      </c>
      <c r="S35" s="624"/>
      <c r="T35" s="624"/>
      <c r="U35" s="624"/>
      <c r="V35" s="624"/>
      <c r="W35" s="624"/>
      <c r="X35" s="624"/>
      <c r="Y35" s="625"/>
      <c r="Z35" s="626">
        <v>3.1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43682</v>
      </c>
      <c r="CS35" s="644"/>
      <c r="CT35" s="644"/>
      <c r="CU35" s="644"/>
      <c r="CV35" s="644"/>
      <c r="CW35" s="644"/>
      <c r="CX35" s="644"/>
      <c r="CY35" s="645"/>
      <c r="CZ35" s="628">
        <v>1.4</v>
      </c>
      <c r="DA35" s="656"/>
      <c r="DB35" s="656"/>
      <c r="DC35" s="658"/>
      <c r="DD35" s="632">
        <v>30860</v>
      </c>
      <c r="DE35" s="644"/>
      <c r="DF35" s="644"/>
      <c r="DG35" s="644"/>
      <c r="DH35" s="644"/>
      <c r="DI35" s="644"/>
      <c r="DJ35" s="644"/>
      <c r="DK35" s="645"/>
      <c r="DL35" s="632">
        <v>30860</v>
      </c>
      <c r="DM35" s="644"/>
      <c r="DN35" s="644"/>
      <c r="DO35" s="644"/>
      <c r="DP35" s="644"/>
      <c r="DQ35" s="644"/>
      <c r="DR35" s="644"/>
      <c r="DS35" s="644"/>
      <c r="DT35" s="644"/>
      <c r="DU35" s="644"/>
      <c r="DV35" s="645"/>
      <c r="DW35" s="628">
        <v>1.8</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379443</v>
      </c>
      <c r="S36" s="624"/>
      <c r="T36" s="624"/>
      <c r="U36" s="624"/>
      <c r="V36" s="624"/>
      <c r="W36" s="624"/>
      <c r="X36" s="624"/>
      <c r="Y36" s="625"/>
      <c r="Z36" s="626">
        <v>10.5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163039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1917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201220</v>
      </c>
      <c r="CS36" s="624"/>
      <c r="CT36" s="624"/>
      <c r="CU36" s="624"/>
      <c r="CV36" s="624"/>
      <c r="CW36" s="624"/>
      <c r="CX36" s="624"/>
      <c r="CY36" s="625"/>
      <c r="CZ36" s="628">
        <v>6.3</v>
      </c>
      <c r="DA36" s="656"/>
      <c r="DB36" s="656"/>
      <c r="DC36" s="658"/>
      <c r="DD36" s="632">
        <v>142024</v>
      </c>
      <c r="DE36" s="624"/>
      <c r="DF36" s="624"/>
      <c r="DG36" s="624"/>
      <c r="DH36" s="624"/>
      <c r="DI36" s="624"/>
      <c r="DJ36" s="624"/>
      <c r="DK36" s="625"/>
      <c r="DL36" s="632">
        <v>119276</v>
      </c>
      <c r="DM36" s="624"/>
      <c r="DN36" s="624"/>
      <c r="DO36" s="624"/>
      <c r="DP36" s="624"/>
      <c r="DQ36" s="624"/>
      <c r="DR36" s="624"/>
      <c r="DS36" s="624"/>
      <c r="DT36" s="624"/>
      <c r="DU36" s="624"/>
      <c r="DV36" s="625"/>
      <c r="DW36" s="628">
        <v>6.9</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38691</v>
      </c>
      <c r="S37" s="624"/>
      <c r="T37" s="624"/>
      <c r="U37" s="624"/>
      <c r="V37" s="624"/>
      <c r="W37" s="624"/>
      <c r="X37" s="624"/>
      <c r="Y37" s="625"/>
      <c r="Z37" s="626">
        <v>1.1000000000000001</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13882</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-26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20090</v>
      </c>
      <c r="CS37" s="644"/>
      <c r="CT37" s="644"/>
      <c r="CU37" s="644"/>
      <c r="CV37" s="644"/>
      <c r="CW37" s="644"/>
      <c r="CX37" s="644"/>
      <c r="CY37" s="645"/>
      <c r="CZ37" s="628">
        <v>0.6</v>
      </c>
      <c r="DA37" s="656"/>
      <c r="DB37" s="656"/>
      <c r="DC37" s="658"/>
      <c r="DD37" s="632">
        <v>20090</v>
      </c>
      <c r="DE37" s="644"/>
      <c r="DF37" s="644"/>
      <c r="DG37" s="644"/>
      <c r="DH37" s="644"/>
      <c r="DI37" s="644"/>
      <c r="DJ37" s="644"/>
      <c r="DK37" s="645"/>
      <c r="DL37" s="632">
        <v>20090</v>
      </c>
      <c r="DM37" s="644"/>
      <c r="DN37" s="644"/>
      <c r="DO37" s="644"/>
      <c r="DP37" s="644"/>
      <c r="DQ37" s="644"/>
      <c r="DR37" s="644"/>
      <c r="DS37" s="644"/>
      <c r="DT37" s="644"/>
      <c r="DU37" s="644"/>
      <c r="DV37" s="645"/>
      <c r="DW37" s="628">
        <v>1.2</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453100</v>
      </c>
      <c r="S38" s="624"/>
      <c r="T38" s="624"/>
      <c r="U38" s="624"/>
      <c r="V38" s="624"/>
      <c r="W38" s="624"/>
      <c r="X38" s="624"/>
      <c r="Y38" s="625"/>
      <c r="Z38" s="626">
        <v>12.6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t="s">
        <v>122</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226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163039</v>
      </c>
      <c r="CS38" s="624"/>
      <c r="CT38" s="624"/>
      <c r="CU38" s="624"/>
      <c r="CV38" s="624"/>
      <c r="CW38" s="624"/>
      <c r="CX38" s="624"/>
      <c r="CY38" s="625"/>
      <c r="CZ38" s="628">
        <v>5.0999999999999996</v>
      </c>
      <c r="DA38" s="656"/>
      <c r="DB38" s="656"/>
      <c r="DC38" s="658"/>
      <c r="DD38" s="632">
        <v>139477</v>
      </c>
      <c r="DE38" s="624"/>
      <c r="DF38" s="624"/>
      <c r="DG38" s="624"/>
      <c r="DH38" s="624"/>
      <c r="DI38" s="624"/>
      <c r="DJ38" s="624"/>
      <c r="DK38" s="625"/>
      <c r="DL38" s="632">
        <v>134515</v>
      </c>
      <c r="DM38" s="624"/>
      <c r="DN38" s="624"/>
      <c r="DO38" s="624"/>
      <c r="DP38" s="624"/>
      <c r="DQ38" s="624"/>
      <c r="DR38" s="624"/>
      <c r="DS38" s="624"/>
      <c r="DT38" s="624"/>
      <c r="DU38" s="624"/>
      <c r="DV38" s="625"/>
      <c r="DW38" s="628">
        <v>7.7</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308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301237</v>
      </c>
      <c r="CS39" s="644"/>
      <c r="CT39" s="644"/>
      <c r="CU39" s="644"/>
      <c r="CV39" s="644"/>
      <c r="CW39" s="644"/>
      <c r="CX39" s="644"/>
      <c r="CY39" s="645"/>
      <c r="CZ39" s="628">
        <v>9.4</v>
      </c>
      <c r="DA39" s="656"/>
      <c r="DB39" s="656"/>
      <c r="DC39" s="658"/>
      <c r="DD39" s="632">
        <v>278970</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5700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67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580</v>
      </c>
      <c r="CS40" s="624"/>
      <c r="CT40" s="624"/>
      <c r="CU40" s="624"/>
      <c r="CV40" s="624"/>
      <c r="CW40" s="624"/>
      <c r="CX40" s="624"/>
      <c r="CY40" s="625"/>
      <c r="CZ40" s="628">
        <v>0</v>
      </c>
      <c r="DA40" s="656"/>
      <c r="DB40" s="656"/>
      <c r="DC40" s="658"/>
      <c r="DD40" s="632">
        <v>220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3601749</v>
      </c>
      <c r="S41" s="696"/>
      <c r="T41" s="696"/>
      <c r="U41" s="696"/>
      <c r="V41" s="696"/>
      <c r="W41" s="696"/>
      <c r="X41" s="696"/>
      <c r="Y41" s="700"/>
      <c r="Z41" s="701">
        <v>100</v>
      </c>
      <c r="AA41" s="701"/>
      <c r="AB41" s="701"/>
      <c r="AC41" s="701"/>
      <c r="AD41" s="702">
        <v>1731511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28542</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120615</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368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811037</v>
      </c>
      <c r="CS42" s="644"/>
      <c r="CT42" s="644"/>
      <c r="CU42" s="644"/>
      <c r="CV42" s="644"/>
      <c r="CW42" s="644"/>
      <c r="CX42" s="644"/>
      <c r="CY42" s="645"/>
      <c r="CZ42" s="628">
        <v>25.4</v>
      </c>
      <c r="DA42" s="656"/>
      <c r="DB42" s="656"/>
      <c r="DC42" s="658"/>
      <c r="DD42" s="632">
        <v>40680</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8487</v>
      </c>
      <c r="CS43" s="644"/>
      <c r="CT43" s="644"/>
      <c r="CU43" s="644"/>
      <c r="CV43" s="644"/>
      <c r="CW43" s="644"/>
      <c r="CX43" s="644"/>
      <c r="CY43" s="645"/>
      <c r="CZ43" s="628">
        <v>0.3</v>
      </c>
      <c r="DA43" s="656"/>
      <c r="DB43" s="656"/>
      <c r="DC43" s="658"/>
      <c r="DD43" s="632">
        <v>8487</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698439</v>
      </c>
      <c r="CS44" s="624"/>
      <c r="CT44" s="624"/>
      <c r="CU44" s="624"/>
      <c r="CV44" s="624"/>
      <c r="CW44" s="624"/>
      <c r="CX44" s="624"/>
      <c r="CY44" s="625"/>
      <c r="CZ44" s="628">
        <v>21.9</v>
      </c>
      <c r="DA44" s="629"/>
      <c r="DB44" s="629"/>
      <c r="DC44" s="635"/>
      <c r="DD44" s="632">
        <v>36548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299131</v>
      </c>
      <c r="CS45" s="644"/>
      <c r="CT45" s="644"/>
      <c r="CU45" s="644"/>
      <c r="CV45" s="644"/>
      <c r="CW45" s="644"/>
      <c r="CX45" s="644"/>
      <c r="CY45" s="645"/>
      <c r="CZ45" s="628">
        <v>9.4</v>
      </c>
      <c r="DA45" s="656"/>
      <c r="DB45" s="656"/>
      <c r="DC45" s="658"/>
      <c r="DD45" s="632">
        <v>4273</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388587</v>
      </c>
      <c r="CS46" s="624"/>
      <c r="CT46" s="624"/>
      <c r="CU46" s="624"/>
      <c r="CV46" s="624"/>
      <c r="CW46" s="624"/>
      <c r="CX46" s="624"/>
      <c r="CY46" s="625"/>
      <c r="CZ46" s="628">
        <v>12.2</v>
      </c>
      <c r="DA46" s="629"/>
      <c r="DB46" s="629"/>
      <c r="DC46" s="635"/>
      <c r="DD46" s="632">
        <v>29554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112598</v>
      </c>
      <c r="CS47" s="644"/>
      <c r="CT47" s="644"/>
      <c r="CU47" s="644"/>
      <c r="CV47" s="644"/>
      <c r="CW47" s="644"/>
      <c r="CX47" s="644"/>
      <c r="CY47" s="645"/>
      <c r="CZ47" s="628">
        <v>3.5</v>
      </c>
      <c r="DA47" s="656"/>
      <c r="DB47" s="656"/>
      <c r="DC47" s="658"/>
      <c r="DD47" s="632">
        <v>4132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3189496</v>
      </c>
      <c r="CS49" s="682"/>
      <c r="CT49" s="682"/>
      <c r="CU49" s="682"/>
      <c r="CV49" s="682"/>
      <c r="CW49" s="682"/>
      <c r="CX49" s="682"/>
      <c r="CY49" s="711"/>
      <c r="CZ49" s="703">
        <v>100</v>
      </c>
      <c r="DA49" s="712"/>
      <c r="DB49" s="712"/>
      <c r="DC49" s="713"/>
      <c r="DD49" s="714">
        <v>1961886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2DDyEPkwui46HZcuHj47pX4feki12DkUrMUlK3CqALHzQfaFZdcwMCOfZg7dIU7yHekaybGeuxXYJx4mf44EoQ==" saltValue="asStHz8Kjgo1XR/vytwG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3601</v>
      </c>
      <c r="R7" s="753"/>
      <c r="S7" s="753"/>
      <c r="T7" s="753"/>
      <c r="U7" s="753"/>
      <c r="V7" s="753">
        <v>3189</v>
      </c>
      <c r="W7" s="753"/>
      <c r="X7" s="753"/>
      <c r="Y7" s="753"/>
      <c r="Z7" s="753"/>
      <c r="AA7" s="753">
        <v>412</v>
      </c>
      <c r="AB7" s="753"/>
      <c r="AC7" s="753"/>
      <c r="AD7" s="753"/>
      <c r="AE7" s="754"/>
      <c r="AF7" s="755">
        <v>359</v>
      </c>
      <c r="AG7" s="756"/>
      <c r="AH7" s="756"/>
      <c r="AI7" s="756"/>
      <c r="AJ7" s="757"/>
      <c r="AK7" s="758" t="s">
        <v>565</v>
      </c>
      <c r="AL7" s="759"/>
      <c r="AM7" s="759"/>
      <c r="AN7" s="759"/>
      <c r="AO7" s="759"/>
      <c r="AP7" s="759">
        <v>3617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2"/>
      <c r="CH7" s="743">
        <v>-3</v>
      </c>
      <c r="CI7" s="744"/>
      <c r="CJ7" s="744"/>
      <c r="CK7" s="744"/>
      <c r="CL7" s="745"/>
      <c r="CM7" s="743">
        <v>7</v>
      </c>
      <c r="CN7" s="744"/>
      <c r="CO7" s="744"/>
      <c r="CP7" s="744"/>
      <c r="CQ7" s="745"/>
      <c r="CR7" s="743">
        <v>54</v>
      </c>
      <c r="CS7" s="744"/>
      <c r="CT7" s="744"/>
      <c r="CU7" s="744"/>
      <c r="CV7" s="745"/>
      <c r="CW7" s="743">
        <v>3</v>
      </c>
      <c r="CX7" s="744"/>
      <c r="CY7" s="744"/>
      <c r="CZ7" s="744"/>
      <c r="DA7" s="745"/>
      <c r="DB7" s="743" t="s">
        <v>564</v>
      </c>
      <c r="DC7" s="744"/>
      <c r="DD7" s="744"/>
      <c r="DE7" s="744"/>
      <c r="DF7" s="745"/>
      <c r="DG7" s="743" t="s">
        <v>564</v>
      </c>
      <c r="DH7" s="744"/>
      <c r="DI7" s="744"/>
      <c r="DJ7" s="744"/>
      <c r="DK7" s="745"/>
      <c r="DL7" s="743" t="s">
        <v>564</v>
      </c>
      <c r="DM7" s="744"/>
      <c r="DN7" s="744"/>
      <c r="DO7" s="744"/>
      <c r="DP7" s="745"/>
      <c r="DQ7" s="743" t="s">
        <v>564</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v>
      </c>
      <c r="R8" s="784"/>
      <c r="S8" s="784"/>
      <c r="T8" s="784"/>
      <c r="U8" s="784"/>
      <c r="V8" s="784">
        <v>1</v>
      </c>
      <c r="W8" s="784"/>
      <c r="X8" s="784"/>
      <c r="Y8" s="784"/>
      <c r="Z8" s="784"/>
      <c r="AA8" s="784" t="s">
        <v>565</v>
      </c>
      <c r="AB8" s="784"/>
      <c r="AC8" s="784"/>
      <c r="AD8" s="784"/>
      <c r="AE8" s="785"/>
      <c r="AF8" s="786" t="s">
        <v>122</v>
      </c>
      <c r="AG8" s="787"/>
      <c r="AH8" s="787"/>
      <c r="AI8" s="787"/>
      <c r="AJ8" s="788"/>
      <c r="AK8" s="769" t="s">
        <v>565</v>
      </c>
      <c r="AL8" s="770"/>
      <c r="AM8" s="770"/>
      <c r="AN8" s="770"/>
      <c r="AO8" s="770"/>
      <c r="AP8" s="770" t="s">
        <v>565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560</v>
      </c>
      <c r="BT8" s="774"/>
      <c r="BU8" s="774"/>
      <c r="BV8" s="774"/>
      <c r="BW8" s="774"/>
      <c r="BX8" s="774"/>
      <c r="BY8" s="774"/>
      <c r="BZ8" s="774"/>
      <c r="CA8" s="774"/>
      <c r="CB8" s="774"/>
      <c r="CC8" s="774"/>
      <c r="CD8" s="774"/>
      <c r="CE8" s="774"/>
      <c r="CF8" s="774"/>
      <c r="CG8" s="775"/>
      <c r="CH8" s="776">
        <v>-1</v>
      </c>
      <c r="CI8" s="777"/>
      <c r="CJ8" s="777"/>
      <c r="CK8" s="777"/>
      <c r="CL8" s="778"/>
      <c r="CM8" s="776">
        <v>-7</v>
      </c>
      <c r="CN8" s="777"/>
      <c r="CO8" s="777"/>
      <c r="CP8" s="777"/>
      <c r="CQ8" s="778"/>
      <c r="CR8" s="776">
        <v>330</v>
      </c>
      <c r="CS8" s="777"/>
      <c r="CT8" s="777"/>
      <c r="CU8" s="777"/>
      <c r="CV8" s="778"/>
      <c r="CW8" s="776" t="s">
        <v>564</v>
      </c>
      <c r="CX8" s="777"/>
      <c r="CY8" s="777"/>
      <c r="CZ8" s="777"/>
      <c r="DA8" s="778"/>
      <c r="DB8" s="776" t="s">
        <v>564</v>
      </c>
      <c r="DC8" s="777"/>
      <c r="DD8" s="777"/>
      <c r="DE8" s="777"/>
      <c r="DF8" s="778"/>
      <c r="DG8" s="776" t="s">
        <v>564</v>
      </c>
      <c r="DH8" s="777"/>
      <c r="DI8" s="777"/>
      <c r="DJ8" s="777"/>
      <c r="DK8" s="778"/>
      <c r="DL8" s="776" t="s">
        <v>564</v>
      </c>
      <c r="DM8" s="777"/>
      <c r="DN8" s="777"/>
      <c r="DO8" s="777"/>
      <c r="DP8" s="778"/>
      <c r="DQ8" s="776" t="s">
        <v>564</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561</v>
      </c>
      <c r="BT9" s="774"/>
      <c r="BU9" s="774"/>
      <c r="BV9" s="774"/>
      <c r="BW9" s="774"/>
      <c r="BX9" s="774"/>
      <c r="BY9" s="774"/>
      <c r="BZ9" s="774"/>
      <c r="CA9" s="774"/>
      <c r="CB9" s="774"/>
      <c r="CC9" s="774"/>
      <c r="CD9" s="774"/>
      <c r="CE9" s="774"/>
      <c r="CF9" s="774"/>
      <c r="CG9" s="775"/>
      <c r="CH9" s="776">
        <v>2</v>
      </c>
      <c r="CI9" s="777"/>
      <c r="CJ9" s="777"/>
      <c r="CK9" s="777"/>
      <c r="CL9" s="778"/>
      <c r="CM9" s="776">
        <v>50</v>
      </c>
      <c r="CN9" s="777"/>
      <c r="CO9" s="777"/>
      <c r="CP9" s="777"/>
      <c r="CQ9" s="778"/>
      <c r="CR9" s="776">
        <v>72</v>
      </c>
      <c r="CS9" s="777"/>
      <c r="CT9" s="777"/>
      <c r="CU9" s="777"/>
      <c r="CV9" s="778"/>
      <c r="CW9" s="776" t="s">
        <v>564</v>
      </c>
      <c r="CX9" s="777"/>
      <c r="CY9" s="777"/>
      <c r="CZ9" s="777"/>
      <c r="DA9" s="778"/>
      <c r="DB9" s="776" t="s">
        <v>564</v>
      </c>
      <c r="DC9" s="777"/>
      <c r="DD9" s="777"/>
      <c r="DE9" s="777"/>
      <c r="DF9" s="778"/>
      <c r="DG9" s="776" t="s">
        <v>564</v>
      </c>
      <c r="DH9" s="777"/>
      <c r="DI9" s="777"/>
      <c r="DJ9" s="777"/>
      <c r="DK9" s="778"/>
      <c r="DL9" s="776" t="s">
        <v>564</v>
      </c>
      <c r="DM9" s="777"/>
      <c r="DN9" s="777"/>
      <c r="DO9" s="777"/>
      <c r="DP9" s="778"/>
      <c r="DQ9" s="776" t="s">
        <v>564</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562</v>
      </c>
      <c r="BT10" s="774"/>
      <c r="BU10" s="774"/>
      <c r="BV10" s="774"/>
      <c r="BW10" s="774"/>
      <c r="BX10" s="774"/>
      <c r="BY10" s="774"/>
      <c r="BZ10" s="774"/>
      <c r="CA10" s="774"/>
      <c r="CB10" s="774"/>
      <c r="CC10" s="774"/>
      <c r="CD10" s="774"/>
      <c r="CE10" s="774"/>
      <c r="CF10" s="774"/>
      <c r="CG10" s="775"/>
      <c r="CH10" s="776">
        <v>-4</v>
      </c>
      <c r="CI10" s="777"/>
      <c r="CJ10" s="777"/>
      <c r="CK10" s="777"/>
      <c r="CL10" s="778"/>
      <c r="CM10" s="776">
        <v>24</v>
      </c>
      <c r="CN10" s="777"/>
      <c r="CO10" s="777"/>
      <c r="CP10" s="777"/>
      <c r="CQ10" s="778"/>
      <c r="CR10" s="776">
        <v>7</v>
      </c>
      <c r="CS10" s="777"/>
      <c r="CT10" s="777"/>
      <c r="CU10" s="777"/>
      <c r="CV10" s="778"/>
      <c r="CW10" s="776" t="s">
        <v>564</v>
      </c>
      <c r="CX10" s="777"/>
      <c r="CY10" s="777"/>
      <c r="CZ10" s="777"/>
      <c r="DA10" s="778"/>
      <c r="DB10" s="776" t="s">
        <v>564</v>
      </c>
      <c r="DC10" s="777"/>
      <c r="DD10" s="777"/>
      <c r="DE10" s="777"/>
      <c r="DF10" s="778"/>
      <c r="DG10" s="776" t="s">
        <v>564</v>
      </c>
      <c r="DH10" s="777"/>
      <c r="DI10" s="777"/>
      <c r="DJ10" s="777"/>
      <c r="DK10" s="778"/>
      <c r="DL10" s="776" t="s">
        <v>564</v>
      </c>
      <c r="DM10" s="777"/>
      <c r="DN10" s="777"/>
      <c r="DO10" s="777"/>
      <c r="DP10" s="778"/>
      <c r="DQ10" s="776" t="s">
        <v>564</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563</v>
      </c>
      <c r="BT11" s="774"/>
      <c r="BU11" s="774"/>
      <c r="BV11" s="774"/>
      <c r="BW11" s="774"/>
      <c r="BX11" s="774"/>
      <c r="BY11" s="774"/>
      <c r="BZ11" s="774"/>
      <c r="CA11" s="774"/>
      <c r="CB11" s="774"/>
      <c r="CC11" s="774"/>
      <c r="CD11" s="774"/>
      <c r="CE11" s="774"/>
      <c r="CF11" s="774"/>
      <c r="CG11" s="775"/>
      <c r="CH11" s="776">
        <v>-7</v>
      </c>
      <c r="CI11" s="777"/>
      <c r="CJ11" s="777"/>
      <c r="CK11" s="777"/>
      <c r="CL11" s="778"/>
      <c r="CM11" s="776">
        <v>52</v>
      </c>
      <c r="CN11" s="777"/>
      <c r="CO11" s="777"/>
      <c r="CP11" s="777"/>
      <c r="CQ11" s="778"/>
      <c r="CR11" s="776">
        <v>50</v>
      </c>
      <c r="CS11" s="777"/>
      <c r="CT11" s="777"/>
      <c r="CU11" s="777"/>
      <c r="CV11" s="778"/>
      <c r="CW11" s="776" t="s">
        <v>564</v>
      </c>
      <c r="CX11" s="777"/>
      <c r="CY11" s="777"/>
      <c r="CZ11" s="777"/>
      <c r="DA11" s="778"/>
      <c r="DB11" s="776" t="s">
        <v>564</v>
      </c>
      <c r="DC11" s="777"/>
      <c r="DD11" s="777"/>
      <c r="DE11" s="777"/>
      <c r="DF11" s="778"/>
      <c r="DG11" s="776" t="s">
        <v>564</v>
      </c>
      <c r="DH11" s="777"/>
      <c r="DI11" s="777"/>
      <c r="DJ11" s="777"/>
      <c r="DK11" s="778"/>
      <c r="DL11" s="776" t="s">
        <v>564</v>
      </c>
      <c r="DM11" s="777"/>
      <c r="DN11" s="777"/>
      <c r="DO11" s="777"/>
      <c r="DP11" s="778"/>
      <c r="DQ11" s="776" t="s">
        <v>564</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359</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185</v>
      </c>
      <c r="R28" s="823"/>
      <c r="S28" s="823"/>
      <c r="T28" s="823"/>
      <c r="U28" s="823"/>
      <c r="V28" s="823">
        <v>183</v>
      </c>
      <c r="W28" s="823"/>
      <c r="X28" s="823"/>
      <c r="Y28" s="823"/>
      <c r="Z28" s="823"/>
      <c r="AA28" s="823">
        <v>2</v>
      </c>
      <c r="AB28" s="823"/>
      <c r="AC28" s="823"/>
      <c r="AD28" s="823"/>
      <c r="AE28" s="824"/>
      <c r="AF28" s="825">
        <v>2</v>
      </c>
      <c r="AG28" s="823"/>
      <c r="AH28" s="823"/>
      <c r="AI28" s="823"/>
      <c r="AJ28" s="826"/>
      <c r="AK28" s="827">
        <v>21</v>
      </c>
      <c r="AL28" s="828"/>
      <c r="AM28" s="828"/>
      <c r="AN28" s="828"/>
      <c r="AO28" s="828"/>
      <c r="AP28" s="828" t="s">
        <v>565</v>
      </c>
      <c r="AQ28" s="828"/>
      <c r="AR28" s="828"/>
      <c r="AS28" s="828"/>
      <c r="AT28" s="828"/>
      <c r="AU28" s="828" t="s">
        <v>565</v>
      </c>
      <c r="AV28" s="828"/>
      <c r="AW28" s="828"/>
      <c r="AX28" s="828"/>
      <c r="AY28" s="828"/>
      <c r="AZ28" s="829" t="s">
        <v>122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349</v>
      </c>
      <c r="R29" s="784"/>
      <c r="S29" s="784"/>
      <c r="T29" s="784"/>
      <c r="U29" s="784"/>
      <c r="V29" s="784">
        <v>338</v>
      </c>
      <c r="W29" s="784"/>
      <c r="X29" s="784"/>
      <c r="Y29" s="784"/>
      <c r="Z29" s="784"/>
      <c r="AA29" s="784">
        <v>11</v>
      </c>
      <c r="AB29" s="784"/>
      <c r="AC29" s="784"/>
      <c r="AD29" s="784"/>
      <c r="AE29" s="785"/>
      <c r="AF29" s="786">
        <v>11</v>
      </c>
      <c r="AG29" s="787"/>
      <c r="AH29" s="787"/>
      <c r="AI29" s="787"/>
      <c r="AJ29" s="788"/>
      <c r="AK29" s="834">
        <v>57</v>
      </c>
      <c r="AL29" s="830"/>
      <c r="AM29" s="830"/>
      <c r="AN29" s="830"/>
      <c r="AO29" s="830"/>
      <c r="AP29" s="830" t="s">
        <v>565</v>
      </c>
      <c r="AQ29" s="830"/>
      <c r="AR29" s="830"/>
      <c r="AS29" s="830"/>
      <c r="AT29" s="830"/>
      <c r="AU29" s="830" t="s">
        <v>565</v>
      </c>
      <c r="AV29" s="830"/>
      <c r="AW29" s="830"/>
      <c r="AX29" s="830"/>
      <c r="AY29" s="830"/>
      <c r="AZ29" s="831" t="s">
        <v>122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116</v>
      </c>
      <c r="R30" s="784"/>
      <c r="S30" s="784"/>
      <c r="T30" s="784"/>
      <c r="U30" s="784"/>
      <c r="V30" s="784">
        <v>104</v>
      </c>
      <c r="W30" s="784"/>
      <c r="X30" s="784"/>
      <c r="Y30" s="784"/>
      <c r="Z30" s="784"/>
      <c r="AA30" s="784">
        <v>12</v>
      </c>
      <c r="AB30" s="784"/>
      <c r="AC30" s="784"/>
      <c r="AD30" s="784"/>
      <c r="AE30" s="785"/>
      <c r="AF30" s="786">
        <v>12</v>
      </c>
      <c r="AG30" s="787"/>
      <c r="AH30" s="787"/>
      <c r="AI30" s="787"/>
      <c r="AJ30" s="788"/>
      <c r="AK30" s="834">
        <v>12</v>
      </c>
      <c r="AL30" s="830"/>
      <c r="AM30" s="830"/>
      <c r="AN30" s="830"/>
      <c r="AO30" s="830"/>
      <c r="AP30" s="830">
        <v>9</v>
      </c>
      <c r="AQ30" s="830"/>
      <c r="AR30" s="830"/>
      <c r="AS30" s="830"/>
      <c r="AT30" s="830"/>
      <c r="AU30" s="830">
        <v>6</v>
      </c>
      <c r="AV30" s="830"/>
      <c r="AW30" s="830"/>
      <c r="AX30" s="830"/>
      <c r="AY30" s="830"/>
      <c r="AZ30" s="831" t="s">
        <v>122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13</v>
      </c>
      <c r="R31" s="784"/>
      <c r="S31" s="784"/>
      <c r="T31" s="784"/>
      <c r="U31" s="784"/>
      <c r="V31" s="784">
        <v>13</v>
      </c>
      <c r="W31" s="784"/>
      <c r="X31" s="784"/>
      <c r="Y31" s="784"/>
      <c r="Z31" s="784"/>
      <c r="AA31" s="784" t="s">
        <v>565</v>
      </c>
      <c r="AB31" s="784"/>
      <c r="AC31" s="784"/>
      <c r="AD31" s="784"/>
      <c r="AE31" s="785"/>
      <c r="AF31" s="786" t="s">
        <v>122</v>
      </c>
      <c r="AG31" s="787"/>
      <c r="AH31" s="787"/>
      <c r="AI31" s="787"/>
      <c r="AJ31" s="788"/>
      <c r="AK31" s="834">
        <v>10</v>
      </c>
      <c r="AL31" s="830"/>
      <c r="AM31" s="830"/>
      <c r="AN31" s="830"/>
      <c r="AO31" s="830"/>
      <c r="AP31" s="830" t="s">
        <v>565</v>
      </c>
      <c r="AQ31" s="830"/>
      <c r="AR31" s="830"/>
      <c r="AS31" s="830"/>
      <c r="AT31" s="830"/>
      <c r="AU31" s="830" t="s">
        <v>565</v>
      </c>
      <c r="AV31" s="830"/>
      <c r="AW31" s="830"/>
      <c r="AX31" s="830"/>
      <c r="AY31" s="830"/>
      <c r="AZ31" s="831" t="s">
        <v>122</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44</v>
      </c>
      <c r="R32" s="784"/>
      <c r="S32" s="784"/>
      <c r="T32" s="784"/>
      <c r="U32" s="784"/>
      <c r="V32" s="784">
        <v>43</v>
      </c>
      <c r="W32" s="784"/>
      <c r="X32" s="784"/>
      <c r="Y32" s="784"/>
      <c r="Z32" s="784"/>
      <c r="AA32" s="784">
        <v>1</v>
      </c>
      <c r="AB32" s="784"/>
      <c r="AC32" s="784"/>
      <c r="AD32" s="784"/>
      <c r="AE32" s="785"/>
      <c r="AF32" s="786">
        <v>1</v>
      </c>
      <c r="AG32" s="787"/>
      <c r="AH32" s="787"/>
      <c r="AI32" s="787"/>
      <c r="AJ32" s="788"/>
      <c r="AK32" s="834">
        <v>15</v>
      </c>
      <c r="AL32" s="830"/>
      <c r="AM32" s="830"/>
      <c r="AN32" s="830"/>
      <c r="AO32" s="830"/>
      <c r="AP32" s="830" t="s">
        <v>565</v>
      </c>
      <c r="AQ32" s="830"/>
      <c r="AR32" s="830"/>
      <c r="AS32" s="830"/>
      <c r="AT32" s="830"/>
      <c r="AU32" s="830" t="s">
        <v>565</v>
      </c>
      <c r="AV32" s="830"/>
      <c r="AW32" s="830"/>
      <c r="AX32" s="830"/>
      <c r="AY32" s="830"/>
      <c r="AZ32" s="831" t="s">
        <v>122</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66</v>
      </c>
      <c r="R33" s="784"/>
      <c r="S33" s="784"/>
      <c r="T33" s="784"/>
      <c r="U33" s="784"/>
      <c r="V33" s="784">
        <v>31</v>
      </c>
      <c r="W33" s="784"/>
      <c r="X33" s="784"/>
      <c r="Y33" s="784"/>
      <c r="Z33" s="784"/>
      <c r="AA33" s="784">
        <v>35</v>
      </c>
      <c r="AB33" s="784"/>
      <c r="AC33" s="784"/>
      <c r="AD33" s="784"/>
      <c r="AE33" s="785"/>
      <c r="AF33" s="786">
        <v>35</v>
      </c>
      <c r="AG33" s="787"/>
      <c r="AH33" s="787"/>
      <c r="AI33" s="787"/>
      <c r="AJ33" s="788"/>
      <c r="AK33" s="834">
        <v>47</v>
      </c>
      <c r="AL33" s="830"/>
      <c r="AM33" s="830"/>
      <c r="AN33" s="830"/>
      <c r="AO33" s="830"/>
      <c r="AP33" s="830">
        <v>105</v>
      </c>
      <c r="AQ33" s="830"/>
      <c r="AR33" s="830"/>
      <c r="AS33" s="830"/>
      <c r="AT33" s="830"/>
      <c r="AU33" s="830">
        <v>55</v>
      </c>
      <c r="AV33" s="830"/>
      <c r="AW33" s="830"/>
      <c r="AX33" s="830"/>
      <c r="AY33" s="830"/>
      <c r="AZ33" s="831" t="s">
        <v>122</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553</v>
      </c>
      <c r="C68" s="870"/>
      <c r="D68" s="870"/>
      <c r="E68" s="870"/>
      <c r="F68" s="870"/>
      <c r="G68" s="870"/>
      <c r="H68" s="870"/>
      <c r="I68" s="870"/>
      <c r="J68" s="870"/>
      <c r="K68" s="870"/>
      <c r="L68" s="870"/>
      <c r="M68" s="870"/>
      <c r="N68" s="870"/>
      <c r="O68" s="870"/>
      <c r="P68" s="871"/>
      <c r="Q68" s="872">
        <v>438</v>
      </c>
      <c r="R68" s="866"/>
      <c r="S68" s="866"/>
      <c r="T68" s="866"/>
      <c r="U68" s="866"/>
      <c r="V68" s="866">
        <v>394</v>
      </c>
      <c r="W68" s="866"/>
      <c r="X68" s="866"/>
      <c r="Y68" s="866"/>
      <c r="Z68" s="866"/>
      <c r="AA68" s="866">
        <v>44</v>
      </c>
      <c r="AB68" s="866"/>
      <c r="AC68" s="866"/>
      <c r="AD68" s="866"/>
      <c r="AE68" s="866"/>
      <c r="AF68" s="866">
        <v>44</v>
      </c>
      <c r="AG68" s="866"/>
      <c r="AH68" s="866"/>
      <c r="AI68" s="866"/>
      <c r="AJ68" s="866"/>
      <c r="AK68" s="866" t="s">
        <v>565</v>
      </c>
      <c r="AL68" s="866"/>
      <c r="AM68" s="866"/>
      <c r="AN68" s="866"/>
      <c r="AO68" s="866"/>
      <c r="AP68" s="866" t="s">
        <v>565</v>
      </c>
      <c r="AQ68" s="866"/>
      <c r="AR68" s="866"/>
      <c r="AS68" s="866"/>
      <c r="AT68" s="866"/>
      <c r="AU68" s="866" t="s">
        <v>565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554</v>
      </c>
      <c r="C69" s="874"/>
      <c r="D69" s="874"/>
      <c r="E69" s="874"/>
      <c r="F69" s="874"/>
      <c r="G69" s="874"/>
      <c r="H69" s="874"/>
      <c r="I69" s="874"/>
      <c r="J69" s="874"/>
      <c r="K69" s="874"/>
      <c r="L69" s="874"/>
      <c r="M69" s="874"/>
      <c r="N69" s="874"/>
      <c r="O69" s="874"/>
      <c r="P69" s="875"/>
      <c r="Q69" s="876">
        <v>80</v>
      </c>
      <c r="R69" s="830"/>
      <c r="S69" s="830"/>
      <c r="T69" s="830"/>
      <c r="U69" s="830"/>
      <c r="V69" s="830">
        <v>73</v>
      </c>
      <c r="W69" s="830"/>
      <c r="X69" s="830"/>
      <c r="Y69" s="830"/>
      <c r="Z69" s="830"/>
      <c r="AA69" s="830">
        <v>7</v>
      </c>
      <c r="AB69" s="830"/>
      <c r="AC69" s="830"/>
      <c r="AD69" s="830"/>
      <c r="AE69" s="830"/>
      <c r="AF69" s="830">
        <v>7</v>
      </c>
      <c r="AG69" s="830"/>
      <c r="AH69" s="830"/>
      <c r="AI69" s="830"/>
      <c r="AJ69" s="830"/>
      <c r="AK69" s="830">
        <v>20</v>
      </c>
      <c r="AL69" s="830"/>
      <c r="AM69" s="830"/>
      <c r="AN69" s="830"/>
      <c r="AO69" s="830"/>
      <c r="AP69" s="830" t="s">
        <v>565</v>
      </c>
      <c r="AQ69" s="830"/>
      <c r="AR69" s="830"/>
      <c r="AS69" s="830"/>
      <c r="AT69" s="830"/>
      <c r="AU69" s="830" t="s">
        <v>565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555</v>
      </c>
      <c r="C70" s="874"/>
      <c r="D70" s="874"/>
      <c r="E70" s="874"/>
      <c r="F70" s="874"/>
      <c r="G70" s="874"/>
      <c r="H70" s="874"/>
      <c r="I70" s="874"/>
      <c r="J70" s="874"/>
      <c r="K70" s="874"/>
      <c r="L70" s="874"/>
      <c r="M70" s="874"/>
      <c r="N70" s="874"/>
      <c r="O70" s="874"/>
      <c r="P70" s="875"/>
      <c r="Q70" s="876">
        <v>141377</v>
      </c>
      <c r="R70" s="830"/>
      <c r="S70" s="830"/>
      <c r="T70" s="830"/>
      <c r="U70" s="830"/>
      <c r="V70" s="830">
        <v>138807</v>
      </c>
      <c r="W70" s="830"/>
      <c r="X70" s="830"/>
      <c r="Y70" s="830"/>
      <c r="Z70" s="830"/>
      <c r="AA70" s="830">
        <v>2570</v>
      </c>
      <c r="AB70" s="830"/>
      <c r="AC70" s="830"/>
      <c r="AD70" s="830"/>
      <c r="AE70" s="830"/>
      <c r="AF70" s="830">
        <v>2570</v>
      </c>
      <c r="AG70" s="830"/>
      <c r="AH70" s="830"/>
      <c r="AI70" s="830"/>
      <c r="AJ70" s="830"/>
      <c r="AK70" s="830" t="s">
        <v>565</v>
      </c>
      <c r="AL70" s="830"/>
      <c r="AM70" s="830"/>
      <c r="AN70" s="830"/>
      <c r="AO70" s="830"/>
      <c r="AP70" s="830" t="s">
        <v>565</v>
      </c>
      <c r="AQ70" s="830"/>
      <c r="AR70" s="830"/>
      <c r="AS70" s="830"/>
      <c r="AT70" s="830"/>
      <c r="AU70" s="830" t="s">
        <v>565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556</v>
      </c>
      <c r="C71" s="874"/>
      <c r="D71" s="874"/>
      <c r="E71" s="874"/>
      <c r="F71" s="874"/>
      <c r="G71" s="874"/>
      <c r="H71" s="874"/>
      <c r="I71" s="874"/>
      <c r="J71" s="874"/>
      <c r="K71" s="874"/>
      <c r="L71" s="874"/>
      <c r="M71" s="874"/>
      <c r="N71" s="874"/>
      <c r="O71" s="874"/>
      <c r="P71" s="875"/>
      <c r="Q71" s="876">
        <v>4557</v>
      </c>
      <c r="R71" s="830"/>
      <c r="S71" s="830"/>
      <c r="T71" s="830"/>
      <c r="U71" s="830"/>
      <c r="V71" s="830">
        <v>3585</v>
      </c>
      <c r="W71" s="830"/>
      <c r="X71" s="830"/>
      <c r="Y71" s="830"/>
      <c r="Z71" s="830"/>
      <c r="AA71" s="830">
        <v>972</v>
      </c>
      <c r="AB71" s="830"/>
      <c r="AC71" s="830"/>
      <c r="AD71" s="830"/>
      <c r="AE71" s="830"/>
      <c r="AF71" s="830">
        <v>972</v>
      </c>
      <c r="AG71" s="830"/>
      <c r="AH71" s="830"/>
      <c r="AI71" s="830"/>
      <c r="AJ71" s="830"/>
      <c r="AK71" s="830">
        <v>2</v>
      </c>
      <c r="AL71" s="830"/>
      <c r="AM71" s="830"/>
      <c r="AN71" s="830"/>
      <c r="AO71" s="830"/>
      <c r="AP71" s="830" t="s">
        <v>565</v>
      </c>
      <c r="AQ71" s="830"/>
      <c r="AR71" s="830"/>
      <c r="AS71" s="830"/>
      <c r="AT71" s="830"/>
      <c r="AU71" s="830" t="s">
        <v>565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557</v>
      </c>
      <c r="C72" s="874"/>
      <c r="D72" s="874"/>
      <c r="E72" s="874"/>
      <c r="F72" s="874"/>
      <c r="G72" s="874"/>
      <c r="H72" s="874"/>
      <c r="I72" s="874"/>
      <c r="J72" s="874"/>
      <c r="K72" s="874"/>
      <c r="L72" s="874"/>
      <c r="M72" s="874"/>
      <c r="N72" s="874"/>
      <c r="O72" s="874"/>
      <c r="P72" s="875"/>
      <c r="Q72" s="876">
        <v>101</v>
      </c>
      <c r="R72" s="830"/>
      <c r="S72" s="830"/>
      <c r="T72" s="830"/>
      <c r="U72" s="830"/>
      <c r="V72" s="830">
        <v>70</v>
      </c>
      <c r="W72" s="830"/>
      <c r="X72" s="830"/>
      <c r="Y72" s="830"/>
      <c r="Z72" s="830"/>
      <c r="AA72" s="830">
        <v>31</v>
      </c>
      <c r="AB72" s="830"/>
      <c r="AC72" s="830"/>
      <c r="AD72" s="830"/>
      <c r="AE72" s="830"/>
      <c r="AF72" s="830">
        <v>31</v>
      </c>
      <c r="AG72" s="830"/>
      <c r="AH72" s="830"/>
      <c r="AI72" s="830"/>
      <c r="AJ72" s="830"/>
      <c r="AK72" s="830" t="s">
        <v>565</v>
      </c>
      <c r="AL72" s="830"/>
      <c r="AM72" s="830"/>
      <c r="AN72" s="830"/>
      <c r="AO72" s="830"/>
      <c r="AP72" s="830" t="s">
        <v>565</v>
      </c>
      <c r="AQ72" s="830"/>
      <c r="AR72" s="830"/>
      <c r="AS72" s="830"/>
      <c r="AT72" s="830"/>
      <c r="AU72" s="830" t="s">
        <v>565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558</v>
      </c>
      <c r="C73" s="874"/>
      <c r="D73" s="874"/>
      <c r="E73" s="874"/>
      <c r="F73" s="874"/>
      <c r="G73" s="874"/>
      <c r="H73" s="874"/>
      <c r="I73" s="874"/>
      <c r="J73" s="874"/>
      <c r="K73" s="874"/>
      <c r="L73" s="874"/>
      <c r="M73" s="874"/>
      <c r="N73" s="874"/>
      <c r="O73" s="874"/>
      <c r="P73" s="875"/>
      <c r="Q73" s="876">
        <v>2</v>
      </c>
      <c r="R73" s="830"/>
      <c r="S73" s="830"/>
      <c r="T73" s="830"/>
      <c r="U73" s="830"/>
      <c r="V73" s="830">
        <v>1</v>
      </c>
      <c r="W73" s="830"/>
      <c r="X73" s="830"/>
      <c r="Y73" s="830"/>
      <c r="Z73" s="830"/>
      <c r="AA73" s="830">
        <v>1</v>
      </c>
      <c r="AB73" s="830"/>
      <c r="AC73" s="830"/>
      <c r="AD73" s="830"/>
      <c r="AE73" s="830"/>
      <c r="AF73" s="830">
        <v>1</v>
      </c>
      <c r="AG73" s="830"/>
      <c r="AH73" s="830"/>
      <c r="AI73" s="830"/>
      <c r="AJ73" s="830"/>
      <c r="AK73" s="830" t="s">
        <v>565</v>
      </c>
      <c r="AL73" s="830"/>
      <c r="AM73" s="830"/>
      <c r="AN73" s="830"/>
      <c r="AO73" s="830"/>
      <c r="AP73" s="830" t="s">
        <v>565</v>
      </c>
      <c r="AQ73" s="830"/>
      <c r="AR73" s="830"/>
      <c r="AS73" s="830"/>
      <c r="AT73" s="830"/>
      <c r="AU73" s="830" t="s">
        <v>565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3625</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326733</v>
      </c>
      <c r="AB110" s="900"/>
      <c r="AC110" s="900"/>
      <c r="AD110" s="900"/>
      <c r="AE110" s="901"/>
      <c r="AF110" s="902">
        <v>360494</v>
      </c>
      <c r="AG110" s="900"/>
      <c r="AH110" s="900"/>
      <c r="AI110" s="900"/>
      <c r="AJ110" s="901"/>
      <c r="AK110" s="902">
        <v>385727</v>
      </c>
      <c r="AL110" s="900"/>
      <c r="AM110" s="900"/>
      <c r="AN110" s="900"/>
      <c r="AO110" s="901"/>
      <c r="AP110" s="903">
        <v>26.8</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3524802</v>
      </c>
      <c r="BR110" s="931"/>
      <c r="BS110" s="931"/>
      <c r="BT110" s="931"/>
      <c r="BU110" s="931"/>
      <c r="BV110" s="931">
        <v>3542791</v>
      </c>
      <c r="BW110" s="931"/>
      <c r="BX110" s="931"/>
      <c r="BY110" s="931"/>
      <c r="BZ110" s="931"/>
      <c r="CA110" s="931">
        <v>3616875</v>
      </c>
      <c r="CB110" s="931"/>
      <c r="CC110" s="931"/>
      <c r="CD110" s="931"/>
      <c r="CE110" s="931"/>
      <c r="CF110" s="944">
        <v>251.5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74659</v>
      </c>
      <c r="BR112" s="926"/>
      <c r="BS112" s="926"/>
      <c r="BT112" s="926"/>
      <c r="BU112" s="926"/>
      <c r="BV112" s="926">
        <v>70730</v>
      </c>
      <c r="BW112" s="926"/>
      <c r="BX112" s="926"/>
      <c r="BY112" s="926"/>
      <c r="BZ112" s="926"/>
      <c r="CA112" s="926">
        <v>60201</v>
      </c>
      <c r="CB112" s="926"/>
      <c r="CC112" s="926"/>
      <c r="CD112" s="926"/>
      <c r="CE112" s="926"/>
      <c r="CF112" s="920">
        <v>4.2</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10644</v>
      </c>
      <c r="AB113" s="938"/>
      <c r="AC113" s="938"/>
      <c r="AD113" s="938"/>
      <c r="AE113" s="939"/>
      <c r="AF113" s="940">
        <v>12676</v>
      </c>
      <c r="AG113" s="938"/>
      <c r="AH113" s="938"/>
      <c r="AI113" s="938"/>
      <c r="AJ113" s="939"/>
      <c r="AK113" s="940">
        <v>12260</v>
      </c>
      <c r="AL113" s="938"/>
      <c r="AM113" s="938"/>
      <c r="AN113" s="938"/>
      <c r="AO113" s="939"/>
      <c r="AP113" s="941">
        <v>0.9</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1109</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1115</v>
      </c>
      <c r="AB114" s="959"/>
      <c r="AC114" s="959"/>
      <c r="AD114" s="959"/>
      <c r="AE114" s="960"/>
      <c r="AF114" s="961">
        <v>1112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307672</v>
      </c>
      <c r="BR114" s="926"/>
      <c r="BS114" s="926"/>
      <c r="BT114" s="926"/>
      <c r="BU114" s="926"/>
      <c r="BV114" s="926">
        <v>311270</v>
      </c>
      <c r="BW114" s="926"/>
      <c r="BX114" s="926"/>
      <c r="BY114" s="926"/>
      <c r="BZ114" s="926"/>
      <c r="CA114" s="926">
        <v>276264</v>
      </c>
      <c r="CB114" s="926"/>
      <c r="CC114" s="926"/>
      <c r="CD114" s="926"/>
      <c r="CE114" s="926"/>
      <c r="CF114" s="920">
        <v>19.2</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338492</v>
      </c>
      <c r="AB117" s="979"/>
      <c r="AC117" s="979"/>
      <c r="AD117" s="979"/>
      <c r="AE117" s="980"/>
      <c r="AF117" s="981">
        <v>374282</v>
      </c>
      <c r="AG117" s="979"/>
      <c r="AH117" s="979"/>
      <c r="AI117" s="979"/>
      <c r="AJ117" s="980"/>
      <c r="AK117" s="981">
        <v>397987</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3908242</v>
      </c>
      <c r="BR119" s="1000"/>
      <c r="BS119" s="1000"/>
      <c r="BT119" s="1000"/>
      <c r="BU119" s="1000"/>
      <c r="BV119" s="1000">
        <v>3924791</v>
      </c>
      <c r="BW119" s="1000"/>
      <c r="BX119" s="1000"/>
      <c r="BY119" s="1000"/>
      <c r="BZ119" s="1000"/>
      <c r="CA119" s="1000">
        <v>3953340</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5558324</v>
      </c>
      <c r="BR120" s="931"/>
      <c r="BS120" s="931"/>
      <c r="BT120" s="931"/>
      <c r="BU120" s="931"/>
      <c r="BV120" s="931">
        <v>5736150</v>
      </c>
      <c r="BW120" s="931"/>
      <c r="BX120" s="931"/>
      <c r="BY120" s="931"/>
      <c r="BZ120" s="931"/>
      <c r="CA120" s="931">
        <v>6153158</v>
      </c>
      <c r="CB120" s="931"/>
      <c r="CC120" s="931"/>
      <c r="CD120" s="931"/>
      <c r="CE120" s="931"/>
      <c r="CF120" s="944">
        <v>427.9</v>
      </c>
      <c r="CG120" s="945"/>
      <c r="CH120" s="945"/>
      <c r="CI120" s="945"/>
      <c r="CJ120" s="945"/>
      <c r="CK120" s="1006" t="s">
        <v>446</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70496</v>
      </c>
      <c r="DH120" s="931"/>
      <c r="DI120" s="931"/>
      <c r="DJ120" s="931"/>
      <c r="DK120" s="931"/>
      <c r="DL120" s="931">
        <v>66908</v>
      </c>
      <c r="DM120" s="931"/>
      <c r="DN120" s="931"/>
      <c r="DO120" s="931"/>
      <c r="DP120" s="931"/>
      <c r="DQ120" s="931">
        <v>56740</v>
      </c>
      <c r="DR120" s="931"/>
      <c r="DS120" s="931"/>
      <c r="DT120" s="931"/>
      <c r="DU120" s="931"/>
      <c r="DV120" s="932">
        <v>3.9</v>
      </c>
      <c r="DW120" s="932"/>
      <c r="DX120" s="932"/>
      <c r="DY120" s="932"/>
      <c r="DZ120" s="933"/>
    </row>
    <row r="121" spans="1:130" s="230" customFormat="1" ht="26.25" customHeight="1" x14ac:dyDescent="0.2">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62202</v>
      </c>
      <c r="BR121" s="926"/>
      <c r="BS121" s="926"/>
      <c r="BT121" s="926"/>
      <c r="BU121" s="926"/>
      <c r="BV121" s="926">
        <v>102446</v>
      </c>
      <c r="BW121" s="926"/>
      <c r="BX121" s="926"/>
      <c r="BY121" s="926"/>
      <c r="BZ121" s="926"/>
      <c r="CA121" s="926">
        <v>213294</v>
      </c>
      <c r="CB121" s="926"/>
      <c r="CC121" s="926"/>
      <c r="CD121" s="926"/>
      <c r="CE121" s="926"/>
      <c r="CF121" s="920">
        <v>14.8</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4163</v>
      </c>
      <c r="DH121" s="926"/>
      <c r="DI121" s="926"/>
      <c r="DJ121" s="926"/>
      <c r="DK121" s="926"/>
      <c r="DL121" s="926">
        <v>3822</v>
      </c>
      <c r="DM121" s="926"/>
      <c r="DN121" s="926"/>
      <c r="DO121" s="926"/>
      <c r="DP121" s="926"/>
      <c r="DQ121" s="926">
        <v>3461</v>
      </c>
      <c r="DR121" s="926"/>
      <c r="DS121" s="926"/>
      <c r="DT121" s="926"/>
      <c r="DU121" s="926"/>
      <c r="DV121" s="927">
        <v>0.2</v>
      </c>
      <c r="DW121" s="927"/>
      <c r="DX121" s="927"/>
      <c r="DY121" s="927"/>
      <c r="DZ121" s="928"/>
    </row>
    <row r="122" spans="1:130" s="230" customFormat="1" ht="26.25" customHeight="1" x14ac:dyDescent="0.2">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2918181</v>
      </c>
      <c r="BR122" s="1000"/>
      <c r="BS122" s="1000"/>
      <c r="BT122" s="1000"/>
      <c r="BU122" s="1000"/>
      <c r="BV122" s="1000">
        <v>2908839</v>
      </c>
      <c r="BW122" s="1000"/>
      <c r="BX122" s="1000"/>
      <c r="BY122" s="1000"/>
      <c r="BZ122" s="1000"/>
      <c r="CA122" s="1000">
        <v>3116656</v>
      </c>
      <c r="CB122" s="1000"/>
      <c r="CC122" s="1000"/>
      <c r="CD122" s="1000"/>
      <c r="CE122" s="1000"/>
      <c r="CF122" s="1017">
        <v>216.8</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8538707</v>
      </c>
      <c r="BR123" s="1064"/>
      <c r="BS123" s="1064"/>
      <c r="BT123" s="1064"/>
      <c r="BU123" s="1064"/>
      <c r="BV123" s="1064">
        <v>8747435</v>
      </c>
      <c r="BW123" s="1064"/>
      <c r="BX123" s="1064"/>
      <c r="BY123" s="1064"/>
      <c r="BZ123" s="1064"/>
      <c r="CA123" s="1064">
        <v>9483108</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13705</v>
      </c>
      <c r="AB128" s="1046"/>
      <c r="AC128" s="1046"/>
      <c r="AD128" s="1046"/>
      <c r="AE128" s="1047"/>
      <c r="AF128" s="1048">
        <v>11999</v>
      </c>
      <c r="AG128" s="1046"/>
      <c r="AH128" s="1046"/>
      <c r="AI128" s="1046"/>
      <c r="AJ128" s="1047"/>
      <c r="AK128" s="1048">
        <v>15455</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1712371</v>
      </c>
      <c r="AB129" s="959"/>
      <c r="AC129" s="959"/>
      <c r="AD129" s="959"/>
      <c r="AE129" s="960"/>
      <c r="AF129" s="961">
        <v>1719754</v>
      </c>
      <c r="AG129" s="959"/>
      <c r="AH129" s="959"/>
      <c r="AI129" s="959"/>
      <c r="AJ129" s="960"/>
      <c r="AK129" s="961">
        <v>1732550</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258537</v>
      </c>
      <c r="AB130" s="959"/>
      <c r="AC130" s="959"/>
      <c r="AD130" s="959"/>
      <c r="AE130" s="960"/>
      <c r="AF130" s="961">
        <v>283293</v>
      </c>
      <c r="AG130" s="959"/>
      <c r="AH130" s="959"/>
      <c r="AI130" s="959"/>
      <c r="AJ130" s="960"/>
      <c r="AK130" s="961">
        <v>294648</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5.3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1453834</v>
      </c>
      <c r="AB131" s="986"/>
      <c r="AC131" s="986"/>
      <c r="AD131" s="986"/>
      <c r="AE131" s="987"/>
      <c r="AF131" s="985">
        <v>1436461</v>
      </c>
      <c r="AG131" s="986"/>
      <c r="AH131" s="986"/>
      <c r="AI131" s="986"/>
      <c r="AJ131" s="987"/>
      <c r="AK131" s="985">
        <v>1437902</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4.5569164019999997</v>
      </c>
      <c r="AB132" s="1097"/>
      <c r="AC132" s="1097"/>
      <c r="AD132" s="1097"/>
      <c r="AE132" s="1098"/>
      <c r="AF132" s="1099">
        <v>5.4989310529999997</v>
      </c>
      <c r="AG132" s="1097"/>
      <c r="AH132" s="1097"/>
      <c r="AI132" s="1097"/>
      <c r="AJ132" s="1098"/>
      <c r="AK132" s="1099">
        <v>6.1119603419999997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4.8</v>
      </c>
      <c r="AB133" s="1080"/>
      <c r="AC133" s="1080"/>
      <c r="AD133" s="1080"/>
      <c r="AE133" s="1081"/>
      <c r="AF133" s="1079">
        <v>5.0999999999999996</v>
      </c>
      <c r="AG133" s="1080"/>
      <c r="AH133" s="1080"/>
      <c r="AI133" s="1080"/>
      <c r="AJ133" s="1081"/>
      <c r="AK133" s="1079">
        <v>5.3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wJmjWkkdyIAm6c4pHat3rdxyH6CYgvT66Gu2EN8/SUyaSpz9XJbM9BUk7vAP/NXirwAsbLLRkpOybUB/h/F4g==" saltValue="b9M0sZH9cBVqC+rVhQjK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mCifTgy5NoX1YOGYtpCsRlo02uPcKvywYRFCyJZrddFvYgWs5yW26JTiYLpS1OdWPRHUOChNEJBKqUA6CsRvg==" saltValue="OheJyDmPY5FBpjRZxilrj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Um7cg3wh7DZ8GagFfWJDtIH6eo3CuOxqoMiSzRXh0hEGagcPgFMF+E1Y8QF9JVWZ5LAffPJub8/vU1ulN0c9Q==" saltValue="0ir5V9VB2MTmvOYJAcxl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1" zoomScaleSheetLayoutView="71"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471063</v>
      </c>
      <c r="AP9" s="281">
        <v>335994</v>
      </c>
      <c r="AQ9" s="282">
        <v>243450</v>
      </c>
      <c r="AR9" s="283">
        <v>38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4733</v>
      </c>
      <c r="AP10" s="284">
        <v>3376</v>
      </c>
      <c r="AQ10" s="285">
        <v>36828</v>
      </c>
      <c r="AR10" s="286">
        <v>-90.8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2575</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17323</v>
      </c>
      <c r="AP13" s="284">
        <v>12356</v>
      </c>
      <c r="AQ13" s="285">
        <v>11862</v>
      </c>
      <c r="AR13" s="286">
        <v>4.2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8487</v>
      </c>
      <c r="AP14" s="284">
        <v>6053</v>
      </c>
      <c r="AQ14" s="285">
        <v>4647</v>
      </c>
      <c r="AR14" s="286">
        <v>30.3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-43043</v>
      </c>
      <c r="AP15" s="284">
        <v>-30701</v>
      </c>
      <c r="AQ15" s="285">
        <v>-13358</v>
      </c>
      <c r="AR15" s="286">
        <v>129.80000000000001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458563</v>
      </c>
      <c r="AP16" s="284">
        <v>327078</v>
      </c>
      <c r="AQ16" s="285">
        <v>286004</v>
      </c>
      <c r="AR16" s="286">
        <v>14.4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34.24</v>
      </c>
      <c r="AP21" s="298">
        <v>24.25</v>
      </c>
      <c r="AQ21" s="299">
        <v>9.99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95.1</v>
      </c>
      <c r="AP22" s="303">
        <v>95.4</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385727</v>
      </c>
      <c r="AP32" s="312">
        <v>275126</v>
      </c>
      <c r="AQ32" s="313">
        <v>167387</v>
      </c>
      <c r="AR32" s="314">
        <v>64.400000000000006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v>5</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12260</v>
      </c>
      <c r="AP35" s="312">
        <v>8745</v>
      </c>
      <c r="AQ35" s="313">
        <v>34589</v>
      </c>
      <c r="AR35" s="314">
        <v>-74.7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t="s">
        <v>487</v>
      </c>
      <c r="AP36" s="312" t="s">
        <v>487</v>
      </c>
      <c r="AQ36" s="313">
        <v>2508</v>
      </c>
      <c r="AR36" s="314" t="s">
        <v>487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1525</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44</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-15455</v>
      </c>
      <c r="AP39" s="312">
        <v>-11024</v>
      </c>
      <c r="AQ39" s="313">
        <v>-7489</v>
      </c>
      <c r="AR39" s="314">
        <v>47.2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-294648</v>
      </c>
      <c r="AP40" s="312">
        <v>-210163</v>
      </c>
      <c r="AQ40" s="313">
        <v>-138932</v>
      </c>
      <c r="AR40" s="314">
        <v>51.3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87884</v>
      </c>
      <c r="AP41" s="312">
        <v>62685</v>
      </c>
      <c r="AQ41" s="313">
        <v>59636</v>
      </c>
      <c r="AR41" s="314">
        <v>5.0999999999999996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740267</v>
      </c>
      <c r="AN51" s="334">
        <v>490243</v>
      </c>
      <c r="AO51" s="335">
        <v>0.3</v>
      </c>
      <c r="AP51" s="336">
        <v>268375</v>
      </c>
      <c r="AQ51" s="337">
        <v>-1.2</v>
      </c>
      <c r="AR51" s="338">
        <v>1.5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442988</v>
      </c>
      <c r="AN52" s="342">
        <v>293370</v>
      </c>
      <c r="AO52" s="343">
        <v>-13.7</v>
      </c>
      <c r="AP52" s="344">
        <v>119602</v>
      </c>
      <c r="AQ52" s="345">
        <v>1.5</v>
      </c>
      <c r="AR52" s="346">
        <v>-15.2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636414</v>
      </c>
      <c r="AN53" s="334">
        <v>421187</v>
      </c>
      <c r="AO53" s="335">
        <v>-14.1</v>
      </c>
      <c r="AP53" s="336">
        <v>301035</v>
      </c>
      <c r="AQ53" s="337">
        <v>12.2</v>
      </c>
      <c r="AR53" s="338">
        <v>-26.3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267859</v>
      </c>
      <c r="AN54" s="342">
        <v>177273</v>
      </c>
      <c r="AO54" s="343">
        <v>-39.6</v>
      </c>
      <c r="AP54" s="344">
        <v>154376</v>
      </c>
      <c r="AQ54" s="345">
        <v>29.1</v>
      </c>
      <c r="AR54" s="346">
        <v>-68.7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711039</v>
      </c>
      <c r="AN55" s="334">
        <v>488016</v>
      </c>
      <c r="AO55" s="335">
        <v>15.9</v>
      </c>
      <c r="AP55" s="336">
        <v>277467</v>
      </c>
      <c r="AQ55" s="337">
        <v>-7.8</v>
      </c>
      <c r="AR55" s="338">
        <v>23.7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258240</v>
      </c>
      <c r="AN56" s="342">
        <v>177241</v>
      </c>
      <c r="AO56" s="343">
        <v>0</v>
      </c>
      <c r="AP56" s="344">
        <v>128378</v>
      </c>
      <c r="AQ56" s="345">
        <v>-16.8</v>
      </c>
      <c r="AR56" s="346">
        <v>16.8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608771</v>
      </c>
      <c r="AN57" s="334">
        <v>426609</v>
      </c>
      <c r="AO57" s="335">
        <v>-12.6</v>
      </c>
      <c r="AP57" s="336">
        <v>282256</v>
      </c>
      <c r="AQ57" s="337">
        <v>1.7</v>
      </c>
      <c r="AR57" s="338">
        <v>-14.3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266801</v>
      </c>
      <c r="AN58" s="342">
        <v>186966</v>
      </c>
      <c r="AO58" s="343">
        <v>5.5</v>
      </c>
      <c r="AP58" s="344">
        <v>145453</v>
      </c>
      <c r="AQ58" s="345">
        <v>13.3</v>
      </c>
      <c r="AR58" s="346">
        <v>-7.8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698439</v>
      </c>
      <c r="AN59" s="334">
        <v>498173</v>
      </c>
      <c r="AO59" s="335">
        <v>16.8</v>
      </c>
      <c r="AP59" s="336">
        <v>295341</v>
      </c>
      <c r="AQ59" s="337">
        <v>4.5999999999999996</v>
      </c>
      <c r="AR59" s="338">
        <v>12.2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388587</v>
      </c>
      <c r="AN60" s="342">
        <v>277166</v>
      </c>
      <c r="AO60" s="343">
        <v>48.2</v>
      </c>
      <c r="AP60" s="344">
        <v>137402</v>
      </c>
      <c r="AQ60" s="345">
        <v>-5.5</v>
      </c>
      <c r="AR60" s="346">
        <v>53.7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678986</v>
      </c>
      <c r="AN61" s="349">
        <v>464846</v>
      </c>
      <c r="AO61" s="350">
        <v>1.3</v>
      </c>
      <c r="AP61" s="351">
        <v>284895</v>
      </c>
      <c r="AQ61" s="352">
        <v>1.9</v>
      </c>
      <c r="AR61" s="338">
        <v>-0.6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324895</v>
      </c>
      <c r="AN62" s="342">
        <v>222403</v>
      </c>
      <c r="AO62" s="343">
        <v>0.1</v>
      </c>
      <c r="AP62" s="344">
        <v>137042</v>
      </c>
      <c r="AQ62" s="345">
        <v>4.3</v>
      </c>
      <c r="AR62" s="346">
        <v>-4.2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NfHapgGaa7Az6aEwyTN9zbto5GyU+K5RpHGPPyXAZBTILtwKI+x8+uj7/rj2kSC5YzJU+gLPelGzCcWIn4d7xQ==" saltValue="gUlnai50n93gHuAGRDem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3" zoomScaleNormal="53"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SatjVRiRUTG/z/9dduWJ8dGCl5SuzgsCXRp2L6gNAG3cvntt/FWiojwK6XkUOF+12Gi9+omGZYJy0eq+ERyIhA==" saltValue="g9hPxNoDKhJe6F7AdC3m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mpoBjYhHHL58OPTlqiEqkxIR9aLFNwanKboIE0kaZixlMKM5LLzgRu2RBJaLvtjfy4zVM3RMcJOHOYHHOgr/3g==" saltValue="/vCVUrqvoUaqospgwBz7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172.8</v>
      </c>
      <c r="G47" s="12">
        <v>160.66999999999999</v>
      </c>
      <c r="H47" s="12">
        <v>150.08000000000001</v>
      </c>
      <c r="I47" s="12">
        <v>149.72999999999999</v>
      </c>
      <c r="J47" s="13">
        <v>150.65</v>
      </c>
    </row>
    <row r="48" spans="2:10" ht="57.75" customHeight="1" x14ac:dyDescent="0.2">
      <c r="B48" s="14"/>
      <c r="C48" s="1141" t="s">
        <v>4</v>
      </c>
      <c r="D48" s="1141"/>
      <c r="E48" s="1142"/>
      <c r="F48" s="15">
        <v>7.21</v>
      </c>
      <c r="G48" s="16">
        <v>5.77</v>
      </c>
      <c r="H48" s="16">
        <v>10.39</v>
      </c>
      <c r="I48" s="16">
        <v>10.47</v>
      </c>
      <c r="J48" s="17">
        <v>20.73</v>
      </c>
    </row>
    <row r="49" spans="2:10" ht="57.75" customHeight="1" thickBot="1" x14ac:dyDescent="0.25">
      <c r="B49" s="18"/>
      <c r="C49" s="1143" t="s">
        <v>5</v>
      </c>
      <c r="D49" s="1143"/>
      <c r="E49" s="1144"/>
      <c r="F49" s="19" t="s">
        <v>531</v>
      </c>
      <c r="G49" s="20" t="s">
        <v>532</v>
      </c>
      <c r="H49" s="20">
        <v>5.6</v>
      </c>
      <c r="I49" s="20">
        <v>0.42</v>
      </c>
      <c r="J49" s="21">
        <v>12.36</v>
      </c>
    </row>
    <row r="50" spans="2:10" ht="13" x14ac:dyDescent="0.2"/>
  </sheetData>
  <sheetProtection algorithmName="SHA-512" hashValue="Qq10g529ZSOtDsGuWAydoErZtPf57wUO9WkpIaoGSt3/UxOuG7+ud8t4gwB+qMt5KvphX2ad4FuXDvJxjCI3Nw==" saltValue="ci4bkEFqQ0Jsra1hD40q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533</v>
      </c>
      <c r="D34" s="1151"/>
      <c r="E34" s="1152"/>
      <c r="F34" s="32">
        <v>7.21</v>
      </c>
      <c r="G34" s="33">
        <v>5.79</v>
      </c>
      <c r="H34" s="33">
        <v>10.4</v>
      </c>
      <c r="I34" s="33">
        <v>10.47</v>
      </c>
      <c r="J34" s="34">
        <v>20.73</v>
      </c>
      <c r="K34" s="22"/>
      <c r="L34" s="22"/>
      <c r="M34" s="22"/>
      <c r="N34" s="22"/>
      <c r="O34" s="22"/>
      <c r="P34" s="22"/>
    </row>
    <row r="35" spans="1:16" ht="39" customHeight="1" x14ac:dyDescent="0.2">
      <c r="A35" s="22"/>
      <c r="B35" s="35"/>
      <c r="C35" s="1145" t="s">
        <v>534</v>
      </c>
      <c r="D35" s="1146"/>
      <c r="E35" s="1147"/>
      <c r="F35" s="36">
        <v>1.1499999999999999</v>
      </c>
      <c r="G35" s="37">
        <v>0.66</v>
      </c>
      <c r="H35" s="37">
        <v>0.21</v>
      </c>
      <c r="I35" s="37">
        <v>0</v>
      </c>
      <c r="J35" s="38">
        <v>2.02</v>
      </c>
      <c r="K35" s="22"/>
      <c r="L35" s="22"/>
      <c r="M35" s="22"/>
      <c r="N35" s="22"/>
      <c r="O35" s="22"/>
      <c r="P35" s="22"/>
    </row>
    <row r="36" spans="1:16" ht="39" customHeight="1" x14ac:dyDescent="0.2">
      <c r="A36" s="22"/>
      <c r="B36" s="35"/>
      <c r="C36" s="1145" t="s">
        <v>535</v>
      </c>
      <c r="D36" s="1146"/>
      <c r="E36" s="1147"/>
      <c r="F36" s="36">
        <v>1.99</v>
      </c>
      <c r="G36" s="37">
        <v>1.6</v>
      </c>
      <c r="H36" s="37">
        <v>1.41</v>
      </c>
      <c r="I36" s="37">
        <v>1.41</v>
      </c>
      <c r="J36" s="38">
        <v>0.71</v>
      </c>
      <c r="K36" s="22"/>
      <c r="L36" s="22"/>
      <c r="M36" s="22"/>
      <c r="N36" s="22"/>
      <c r="O36" s="22"/>
      <c r="P36" s="22"/>
    </row>
    <row r="37" spans="1:16" ht="39" customHeight="1" x14ac:dyDescent="0.2">
      <c r="A37" s="22"/>
      <c r="B37" s="35"/>
      <c r="C37" s="1145" t="s">
        <v>536</v>
      </c>
      <c r="D37" s="1146"/>
      <c r="E37" s="1147"/>
      <c r="F37" s="36">
        <v>0.41</v>
      </c>
      <c r="G37" s="37">
        <v>0.69</v>
      </c>
      <c r="H37" s="37">
        <v>1.1000000000000001</v>
      </c>
      <c r="I37" s="37">
        <v>1.57</v>
      </c>
      <c r="J37" s="38">
        <v>0.64</v>
      </c>
      <c r="K37" s="22"/>
      <c r="L37" s="22"/>
      <c r="M37" s="22"/>
      <c r="N37" s="22"/>
      <c r="O37" s="22"/>
      <c r="P37" s="22"/>
    </row>
    <row r="38" spans="1:16" ht="39" customHeight="1" x14ac:dyDescent="0.2">
      <c r="A38" s="22"/>
      <c r="B38" s="35"/>
      <c r="C38" s="1145" t="s">
        <v>537</v>
      </c>
      <c r="D38" s="1146"/>
      <c r="E38" s="1147"/>
      <c r="F38" s="36">
        <v>1.42</v>
      </c>
      <c r="G38" s="37">
        <v>0.82</v>
      </c>
      <c r="H38" s="37">
        <v>0.71</v>
      </c>
      <c r="I38" s="37">
        <v>0.51</v>
      </c>
      <c r="J38" s="38">
        <v>0.11</v>
      </c>
      <c r="K38" s="22"/>
      <c r="L38" s="22"/>
      <c r="M38" s="22"/>
      <c r="N38" s="22"/>
      <c r="O38" s="22"/>
      <c r="P38" s="22"/>
    </row>
    <row r="39" spans="1:16" ht="39" customHeight="1" x14ac:dyDescent="0.2">
      <c r="A39" s="22"/>
      <c r="B39" s="35"/>
      <c r="C39" s="1145" t="s">
        <v>538</v>
      </c>
      <c r="D39" s="1146"/>
      <c r="E39" s="1147"/>
      <c r="F39" s="36">
        <v>0.02</v>
      </c>
      <c r="G39" s="37">
        <v>0.06</v>
      </c>
      <c r="H39" s="37">
        <v>0.04</v>
      </c>
      <c r="I39" s="37">
        <v>0.04</v>
      </c>
      <c r="J39" s="38">
        <v>0.05</v>
      </c>
      <c r="K39" s="22"/>
      <c r="L39" s="22"/>
      <c r="M39" s="22"/>
      <c r="N39" s="22"/>
      <c r="O39" s="22"/>
      <c r="P39" s="22"/>
    </row>
    <row r="40" spans="1:16" ht="39" customHeight="1" x14ac:dyDescent="0.2">
      <c r="A40" s="22"/>
      <c r="B40" s="35"/>
      <c r="C40" s="1145" t="s">
        <v>539</v>
      </c>
      <c r="D40" s="1146"/>
      <c r="E40" s="1147"/>
      <c r="F40" s="36">
        <v>0</v>
      </c>
      <c r="G40" s="37">
        <v>0</v>
      </c>
      <c r="H40" s="37">
        <v>0</v>
      </c>
      <c r="I40" s="37">
        <v>0</v>
      </c>
      <c r="J40" s="38">
        <v>0</v>
      </c>
      <c r="K40" s="22"/>
      <c r="L40" s="22"/>
      <c r="M40" s="22"/>
      <c r="N40" s="22"/>
      <c r="O40" s="22"/>
      <c r="P40" s="22"/>
    </row>
    <row r="41" spans="1:16" ht="39" customHeight="1" x14ac:dyDescent="0.2">
      <c r="A41" s="22"/>
      <c r="B41" s="35"/>
      <c r="C41" s="1145" t="s">
        <v>540</v>
      </c>
      <c r="D41" s="1146"/>
      <c r="E41" s="1147"/>
      <c r="F41" s="36">
        <v>0</v>
      </c>
      <c r="G41" s="37">
        <v>0</v>
      </c>
      <c r="H41" s="37">
        <v>0</v>
      </c>
      <c r="I41" s="37">
        <v>0</v>
      </c>
      <c r="J41" s="38">
        <v>0</v>
      </c>
      <c r="K41" s="22"/>
      <c r="L41" s="22"/>
      <c r="M41" s="22"/>
      <c r="N41" s="22"/>
      <c r="O41" s="22"/>
      <c r="P41" s="22"/>
    </row>
    <row r="42" spans="1:16" ht="39" customHeight="1" x14ac:dyDescent="0.2">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542</v>
      </c>
      <c r="D43" s="1149"/>
      <c r="E43" s="1150"/>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OnJh/kq87EucMwbAbN5GEr+5M6PEbIbNR8aIdfP3FbJV5ViwQo4QuiEvEvO/R31v9LHnYp0FlBaNFiz4dZ6ARg==" saltValue="/D6u8htytG8ctQgJ8D2Y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6" zoomScaleNormal="66"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318</v>
      </c>
      <c r="L45" s="60">
        <v>332</v>
      </c>
      <c r="M45" s="60">
        <v>327</v>
      </c>
      <c r="N45" s="60">
        <v>360</v>
      </c>
      <c r="O45" s="61">
        <v>386</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11</v>
      </c>
      <c r="L48" s="64">
        <v>11</v>
      </c>
      <c r="M48" s="64">
        <v>11</v>
      </c>
      <c r="N48" s="64">
        <v>13</v>
      </c>
      <c r="O48" s="65">
        <v>12</v>
      </c>
      <c r="P48" s="48"/>
      <c r="Q48" s="48"/>
      <c r="R48" s="48"/>
      <c r="S48" s="48"/>
      <c r="T48" s="48"/>
      <c r="U48" s="48"/>
    </row>
    <row r="49" spans="1:21" ht="30.75" customHeight="1" x14ac:dyDescent="0.2">
      <c r="A49" s="48"/>
      <c r="B49" s="1155"/>
      <c r="C49" s="1156"/>
      <c r="D49" s="62"/>
      <c r="E49" s="1161" t="s">
        <v>14</v>
      </c>
      <c r="F49" s="1161"/>
      <c r="G49" s="1161"/>
      <c r="H49" s="1161"/>
      <c r="I49" s="1161"/>
      <c r="J49" s="1162"/>
      <c r="K49" s="63">
        <v>1</v>
      </c>
      <c r="L49" s="64">
        <v>1</v>
      </c>
      <c r="M49" s="64">
        <v>1</v>
      </c>
      <c r="N49" s="64">
        <v>1</v>
      </c>
      <c r="O49" s="65" t="s">
        <v>487</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274</v>
      </c>
      <c r="L52" s="64">
        <v>271</v>
      </c>
      <c r="M52" s="64">
        <v>273</v>
      </c>
      <c r="N52" s="64">
        <v>295</v>
      </c>
      <c r="O52" s="65">
        <v>309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56</v>
      </c>
      <c r="L53" s="69">
        <v>73</v>
      </c>
      <c r="M53" s="69">
        <v>66</v>
      </c>
      <c r="N53" s="69">
        <v>79</v>
      </c>
      <c r="O53" s="70">
        <v>89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qHks1PD/Z93s6ZCYjlHeuXfPRWMM5WrWSngnxk8ODuxde5gD9n2Tv8fT3oWd3JjEhr/NhdmdFFvGDEL9/Hw/g==" saltValue="0wJDXl5VAUQyIoUv1PXmC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3" zoomScaleNormal="53"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3429</v>
      </c>
      <c r="J41" s="356">
        <v>3465</v>
      </c>
      <c r="K41" s="356">
        <v>3525</v>
      </c>
      <c r="L41" s="356">
        <v>3543</v>
      </c>
      <c r="M41" s="357">
        <v>3617</v>
      </c>
    </row>
    <row r="42" spans="2:13" ht="27.75" customHeight="1" x14ac:dyDescent="0.2">
      <c r="B42" s="1186"/>
      <c r="C42" s="1187"/>
      <c r="D42" s="106"/>
      <c r="E42" s="1192" t="s">
        <v>32</v>
      </c>
      <c r="F42" s="1192"/>
      <c r="G42" s="1192"/>
      <c r="H42" s="1193"/>
      <c r="I42" s="358" t="s">
        <v>487</v>
      </c>
      <c r="J42" s="359" t="s">
        <v>487</v>
      </c>
      <c r="K42" s="359" t="s">
        <v>487</v>
      </c>
      <c r="L42" s="359" t="s">
        <v>487</v>
      </c>
      <c r="M42" s="360" t="s">
        <v>487</v>
      </c>
    </row>
    <row r="43" spans="2:13" ht="27.75" customHeight="1" x14ac:dyDescent="0.2">
      <c r="B43" s="1186"/>
      <c r="C43" s="1187"/>
      <c r="D43" s="106"/>
      <c r="E43" s="1192" t="s">
        <v>33</v>
      </c>
      <c r="F43" s="1192"/>
      <c r="G43" s="1192"/>
      <c r="H43" s="1193"/>
      <c r="I43" s="358">
        <v>90</v>
      </c>
      <c r="J43" s="359">
        <v>81</v>
      </c>
      <c r="K43" s="359">
        <v>75</v>
      </c>
      <c r="L43" s="359">
        <v>71</v>
      </c>
      <c r="M43" s="360">
        <v>60</v>
      </c>
    </row>
    <row r="44" spans="2:13" ht="27.75" customHeight="1" x14ac:dyDescent="0.2">
      <c r="B44" s="1186"/>
      <c r="C44" s="1187"/>
      <c r="D44" s="106"/>
      <c r="E44" s="1192" t="s">
        <v>34</v>
      </c>
      <c r="F44" s="1192"/>
      <c r="G44" s="1192"/>
      <c r="H44" s="1193"/>
      <c r="I44" s="358">
        <v>3</v>
      </c>
      <c r="J44" s="359">
        <v>2</v>
      </c>
      <c r="K44" s="359">
        <v>1</v>
      </c>
      <c r="L44" s="359" t="s">
        <v>487</v>
      </c>
      <c r="M44" s="360" t="s">
        <v>487</v>
      </c>
    </row>
    <row r="45" spans="2:13" ht="27.75" customHeight="1" x14ac:dyDescent="0.2">
      <c r="B45" s="1186"/>
      <c r="C45" s="1187"/>
      <c r="D45" s="106"/>
      <c r="E45" s="1192" t="s">
        <v>35</v>
      </c>
      <c r="F45" s="1192"/>
      <c r="G45" s="1192"/>
      <c r="H45" s="1193"/>
      <c r="I45" s="358">
        <v>349</v>
      </c>
      <c r="J45" s="359">
        <v>327</v>
      </c>
      <c r="K45" s="359">
        <v>308</v>
      </c>
      <c r="L45" s="359">
        <v>311</v>
      </c>
      <c r="M45" s="360">
        <v>276</v>
      </c>
    </row>
    <row r="46" spans="2:13" ht="27.75" customHeight="1" x14ac:dyDescent="0.2">
      <c r="B46" s="1186"/>
      <c r="C46" s="1187"/>
      <c r="D46" s="107"/>
      <c r="E46" s="1192" t="s">
        <v>36</v>
      </c>
      <c r="F46" s="1192"/>
      <c r="G46" s="1192"/>
      <c r="H46" s="1193"/>
      <c r="I46" s="358" t="s">
        <v>487</v>
      </c>
      <c r="J46" s="359" t="s">
        <v>487</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5374</v>
      </c>
      <c r="J50" s="359">
        <v>5208</v>
      </c>
      <c r="K50" s="359">
        <v>5558</v>
      </c>
      <c r="L50" s="359">
        <v>5736</v>
      </c>
      <c r="M50" s="360">
        <v>6153</v>
      </c>
    </row>
    <row r="51" spans="2:13" ht="27.75" customHeight="1" x14ac:dyDescent="0.2">
      <c r="B51" s="1186"/>
      <c r="C51" s="1187"/>
      <c r="D51" s="106"/>
      <c r="E51" s="1192" t="s">
        <v>42</v>
      </c>
      <c r="F51" s="1192"/>
      <c r="G51" s="1192"/>
      <c r="H51" s="1193"/>
      <c r="I51" s="358">
        <v>50</v>
      </c>
      <c r="J51" s="359">
        <v>54</v>
      </c>
      <c r="K51" s="359">
        <v>62</v>
      </c>
      <c r="L51" s="359">
        <v>102</v>
      </c>
      <c r="M51" s="360">
        <v>213</v>
      </c>
    </row>
    <row r="52" spans="2:13" ht="27.75" customHeight="1" x14ac:dyDescent="0.2">
      <c r="B52" s="1188"/>
      <c r="C52" s="1189"/>
      <c r="D52" s="106"/>
      <c r="E52" s="1192" t="s">
        <v>43</v>
      </c>
      <c r="F52" s="1192"/>
      <c r="G52" s="1192"/>
      <c r="H52" s="1193"/>
      <c r="I52" s="358">
        <v>2899</v>
      </c>
      <c r="J52" s="359">
        <v>2930</v>
      </c>
      <c r="K52" s="359">
        <v>2918</v>
      </c>
      <c r="L52" s="359">
        <v>2909</v>
      </c>
      <c r="M52" s="360">
        <v>3117</v>
      </c>
    </row>
    <row r="53" spans="2:13" ht="27.75" customHeight="1" thickBot="1" x14ac:dyDescent="0.25">
      <c r="B53" s="1199" t="s">
        <v>19</v>
      </c>
      <c r="C53" s="1200"/>
      <c r="D53" s="110"/>
      <c r="E53" s="1201" t="s">
        <v>44</v>
      </c>
      <c r="F53" s="1201"/>
      <c r="G53" s="1201"/>
      <c r="H53" s="1202"/>
      <c r="I53" s="361">
        <v>-4451</v>
      </c>
      <c r="J53" s="362">
        <v>-4317</v>
      </c>
      <c r="K53" s="362">
        <v>-4630</v>
      </c>
      <c r="L53" s="362">
        <v>-4823</v>
      </c>
      <c r="M53" s="363">
        <v>-5530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X7onl7MzodsAHiWIAy+fQHNA0uZ5DRXH37VMwLXlG+qp6fjOjrqN/NV6djdra+vn76Fu4G1cdhnZ1oDD3K+ioA==" saltValue="vHlvg9Gyb5AWTFMufZGk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6" zoomScaleNormal="46"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2570</v>
      </c>
      <c r="G55" s="122">
        <v>2575</v>
      </c>
      <c r="H55" s="123">
        <v>2610</v>
      </c>
    </row>
    <row r="56" spans="2:8" ht="52.5" customHeight="1" x14ac:dyDescent="0.2">
      <c r="B56" s="124"/>
      <c r="C56" s="1213" t="s">
        <v>47</v>
      </c>
      <c r="D56" s="1213"/>
      <c r="E56" s="1214"/>
      <c r="F56" s="125">
        <v>1262</v>
      </c>
      <c r="G56" s="125">
        <v>1264</v>
      </c>
      <c r="H56" s="126">
        <v>1266</v>
      </c>
    </row>
    <row r="57" spans="2:8" ht="53.25" customHeight="1" x14ac:dyDescent="0.2">
      <c r="B57" s="124"/>
      <c r="C57" s="1215" t="s">
        <v>48</v>
      </c>
      <c r="D57" s="1215"/>
      <c r="E57" s="1216"/>
      <c r="F57" s="127">
        <v>1502</v>
      </c>
      <c r="G57" s="127">
        <v>1643</v>
      </c>
      <c r="H57" s="128">
        <v>1797</v>
      </c>
    </row>
    <row r="58" spans="2:8" ht="45.75" customHeight="1" x14ac:dyDescent="0.2">
      <c r="B58" s="129"/>
      <c r="C58" s="1203" t="s">
        <v>548</v>
      </c>
      <c r="D58" s="1204"/>
      <c r="E58" s="1205"/>
      <c r="F58" s="130">
        <v>793</v>
      </c>
      <c r="G58" s="130">
        <v>905</v>
      </c>
      <c r="H58" s="131">
        <v>1006</v>
      </c>
    </row>
    <row r="59" spans="2:8" ht="45.75" customHeight="1" x14ac:dyDescent="0.2">
      <c r="B59" s="129"/>
      <c r="C59" s="1203" t="s">
        <v>549</v>
      </c>
      <c r="D59" s="1204"/>
      <c r="E59" s="1205"/>
      <c r="F59" s="130">
        <v>173</v>
      </c>
      <c r="G59" s="130">
        <v>186</v>
      </c>
      <c r="H59" s="131">
        <v>198</v>
      </c>
    </row>
    <row r="60" spans="2:8" ht="45.75" customHeight="1" x14ac:dyDescent="0.2">
      <c r="B60" s="129"/>
      <c r="C60" s="1203" t="s">
        <v>550</v>
      </c>
      <c r="D60" s="1204"/>
      <c r="E60" s="1205"/>
      <c r="F60" s="130">
        <v>117</v>
      </c>
      <c r="G60" s="130">
        <v>117</v>
      </c>
      <c r="H60" s="131">
        <v>117</v>
      </c>
    </row>
    <row r="61" spans="2:8" ht="45.75" customHeight="1" x14ac:dyDescent="0.2">
      <c r="B61" s="129"/>
      <c r="C61" s="1203" t="s">
        <v>551</v>
      </c>
      <c r="D61" s="1204"/>
      <c r="E61" s="1205"/>
      <c r="F61" s="130">
        <v>90</v>
      </c>
      <c r="G61" s="130">
        <v>90</v>
      </c>
      <c r="H61" s="131">
        <v>89</v>
      </c>
    </row>
    <row r="62" spans="2:8" ht="45.75" customHeight="1" thickBot="1" x14ac:dyDescent="0.25">
      <c r="B62" s="132"/>
      <c r="C62" s="1206" t="s">
        <v>552</v>
      </c>
      <c r="D62" s="1207"/>
      <c r="E62" s="1208"/>
      <c r="F62" s="133">
        <v>74</v>
      </c>
      <c r="G62" s="133">
        <v>70</v>
      </c>
      <c r="H62" s="134">
        <v>68</v>
      </c>
    </row>
    <row r="63" spans="2:8" ht="52.5" customHeight="1" thickBot="1" x14ac:dyDescent="0.25">
      <c r="B63" s="135"/>
      <c r="C63" s="1209" t="s">
        <v>49</v>
      </c>
      <c r="D63" s="1209"/>
      <c r="E63" s="1210"/>
      <c r="F63" s="136">
        <v>5334</v>
      </c>
      <c r="G63" s="136">
        <v>5482</v>
      </c>
      <c r="H63" s="137">
        <v>5673</v>
      </c>
    </row>
    <row r="64" spans="2:8" ht="13" x14ac:dyDescent="0.2"/>
  </sheetData>
  <sheetProtection algorithmName="SHA-512" hashValue="iIgzFJZ9twtWm5N0wpaefs2i6LgilbBKEkQnoyLH2N4xUB5d+j04PDSDfR1BkT2JCKU0j3GMga25cjY00ZBXSg==" saltValue="IKMdNVsyv2KAqoz0qa/i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490243</v>
      </c>
      <c r="E3" s="156"/>
      <c r="F3" s="157">
        <v>268375</v>
      </c>
      <c r="G3" s="158"/>
      <c r="H3" s="159"/>
    </row>
    <row r="4" spans="1:8" x14ac:dyDescent="0.2">
      <c r="A4" s="160"/>
      <c r="B4" s="161"/>
      <c r="C4" s="162"/>
      <c r="D4" s="163">
        <v>293370</v>
      </c>
      <c r="E4" s="164"/>
      <c r="F4" s="165">
        <v>119602</v>
      </c>
      <c r="G4" s="166"/>
      <c r="H4" s="167"/>
    </row>
    <row r="5" spans="1:8" x14ac:dyDescent="0.2">
      <c r="A5" s="148" t="s">
        <v>520</v>
      </c>
      <c r="B5" s="153"/>
      <c r="C5" s="154"/>
      <c r="D5" s="155">
        <v>421187</v>
      </c>
      <c r="E5" s="156"/>
      <c r="F5" s="157">
        <v>301035</v>
      </c>
      <c r="G5" s="158"/>
      <c r="H5" s="159"/>
    </row>
    <row r="6" spans="1:8" x14ac:dyDescent="0.2">
      <c r="A6" s="160"/>
      <c r="B6" s="161"/>
      <c r="C6" s="162"/>
      <c r="D6" s="163">
        <v>177273</v>
      </c>
      <c r="E6" s="164"/>
      <c r="F6" s="165">
        <v>154376</v>
      </c>
      <c r="G6" s="166"/>
      <c r="H6" s="167"/>
    </row>
    <row r="7" spans="1:8" x14ac:dyDescent="0.2">
      <c r="A7" s="148" t="s">
        <v>521</v>
      </c>
      <c r="B7" s="153"/>
      <c r="C7" s="154"/>
      <c r="D7" s="155">
        <v>488016</v>
      </c>
      <c r="E7" s="156"/>
      <c r="F7" s="157">
        <v>277467</v>
      </c>
      <c r="G7" s="158"/>
      <c r="H7" s="159"/>
    </row>
    <row r="8" spans="1:8" x14ac:dyDescent="0.2">
      <c r="A8" s="160"/>
      <c r="B8" s="161"/>
      <c r="C8" s="162"/>
      <c r="D8" s="163">
        <v>177241</v>
      </c>
      <c r="E8" s="164"/>
      <c r="F8" s="165">
        <v>128378</v>
      </c>
      <c r="G8" s="166"/>
      <c r="H8" s="167"/>
    </row>
    <row r="9" spans="1:8" x14ac:dyDescent="0.2">
      <c r="A9" s="148" t="s">
        <v>522</v>
      </c>
      <c r="B9" s="153"/>
      <c r="C9" s="154"/>
      <c r="D9" s="155">
        <v>426609</v>
      </c>
      <c r="E9" s="156"/>
      <c r="F9" s="157">
        <v>282256</v>
      </c>
      <c r="G9" s="158"/>
      <c r="H9" s="159"/>
    </row>
    <row r="10" spans="1:8" x14ac:dyDescent="0.2">
      <c r="A10" s="160"/>
      <c r="B10" s="161"/>
      <c r="C10" s="162"/>
      <c r="D10" s="163">
        <v>186966</v>
      </c>
      <c r="E10" s="164"/>
      <c r="F10" s="165">
        <v>145453</v>
      </c>
      <c r="G10" s="166"/>
      <c r="H10" s="167"/>
    </row>
    <row r="11" spans="1:8" x14ac:dyDescent="0.2">
      <c r="A11" s="148" t="s">
        <v>523</v>
      </c>
      <c r="B11" s="153"/>
      <c r="C11" s="154"/>
      <c r="D11" s="155">
        <v>498173</v>
      </c>
      <c r="E11" s="156"/>
      <c r="F11" s="157">
        <v>295341</v>
      </c>
      <c r="G11" s="158"/>
      <c r="H11" s="159"/>
    </row>
    <row r="12" spans="1:8" x14ac:dyDescent="0.2">
      <c r="A12" s="160"/>
      <c r="B12" s="161"/>
      <c r="C12" s="168"/>
      <c r="D12" s="163">
        <v>277166</v>
      </c>
      <c r="E12" s="164"/>
      <c r="F12" s="165">
        <v>137402</v>
      </c>
      <c r="G12" s="166"/>
      <c r="H12" s="167"/>
    </row>
    <row r="13" spans="1:8" x14ac:dyDescent="0.2">
      <c r="A13" s="148"/>
      <c r="B13" s="153"/>
      <c r="C13" s="169"/>
      <c r="D13" s="170">
        <v>464846</v>
      </c>
      <c r="E13" s="171"/>
      <c r="F13" s="172">
        <v>284895</v>
      </c>
      <c r="G13" s="173"/>
      <c r="H13" s="159"/>
    </row>
    <row r="14" spans="1:8" x14ac:dyDescent="0.2">
      <c r="A14" s="160"/>
      <c r="B14" s="161"/>
      <c r="C14" s="162"/>
      <c r="D14" s="163">
        <v>222403</v>
      </c>
      <c r="E14" s="164"/>
      <c r="F14" s="165">
        <v>137042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7.21</v>
      </c>
      <c r="C19" s="174">
        <f>ROUND(VALUE(SUBSTITUTE(実質収支比率等に係る経年分析!G$48,"▲","-")),2)</f>
        <v>5.77</v>
      </c>
      <c r="D19" s="174">
        <f>ROUND(VALUE(SUBSTITUTE(実質収支比率等に係る経年分析!H$48,"▲","-")),2)</f>
        <v>10.39</v>
      </c>
      <c r="E19" s="174">
        <f>ROUND(VALUE(SUBSTITUTE(実質収支比率等に係る経年分析!I$48,"▲","-")),2)</f>
        <v>10.47</v>
      </c>
      <c r="F19" s="174">
        <f>ROUND(VALUE(SUBSTITUTE(実質収支比率等に係る経年分析!J$48,"▲","-")),2)</f>
        <v>20.73</v>
      </c>
    </row>
    <row r="20" spans="1:11" x14ac:dyDescent="0.2">
      <c r="A20" s="174" t="s">
        <v>53</v>
      </c>
      <c r="B20" s="174">
        <f>ROUND(VALUE(SUBSTITUTE(実質収支比率等に係る経年分析!F$47,"▲","-")),2)</f>
        <v>172.8</v>
      </c>
      <c r="C20" s="174">
        <f>ROUND(VALUE(SUBSTITUTE(実質収支比率等に係る経年分析!G$47,"▲","-")),2)</f>
        <v>160.66999999999999</v>
      </c>
      <c r="D20" s="174">
        <f>ROUND(VALUE(SUBSTITUTE(実質収支比率等に係る経年分析!H$47,"▲","-")),2)</f>
        <v>150.08000000000001</v>
      </c>
      <c r="E20" s="174">
        <f>ROUND(VALUE(SUBSTITUTE(実質収支比率等に係る経年分析!I$47,"▲","-")),2)</f>
        <v>149.72999999999999</v>
      </c>
      <c r="F20" s="174">
        <f>ROUND(VALUE(SUBSTITUTE(実質収支比率等に係る経年分析!J$47,"▲","-")),2)</f>
        <v>150.65</v>
      </c>
    </row>
    <row r="21" spans="1:11" x14ac:dyDescent="0.2">
      <c r="A21" s="174" t="s">
        <v>54</v>
      </c>
      <c r="B21" s="174">
        <f>IF(ISNUMBER(VALUE(SUBSTITUTE(実質収支比率等に係る経年分析!F$49,"▲","-"))),ROUND(VALUE(SUBSTITUTE(実質収支比率等に係る経年分析!F$49,"▲","-")),2),NA())</f>
        <v>-8.48</v>
      </c>
      <c r="C21" s="174">
        <f>IF(ISNUMBER(VALUE(SUBSTITUTE(実質収支比率等に係る経年分析!G$49,"▲","-"))),ROUND(VALUE(SUBSTITUTE(実質収支比率等に係る経年分析!G$49,"▲","-")),2),NA())</f>
        <v>-3.55</v>
      </c>
      <c r="D21" s="174">
        <f>IF(ISNUMBER(VALUE(SUBSTITUTE(実質収支比率等に係る経年分析!H$49,"▲","-"))),ROUND(VALUE(SUBSTITUTE(実質収支比率等に係る経年分析!H$49,"▲","-")),2),NA())</f>
        <v>5.6</v>
      </c>
      <c r="E21" s="174">
        <f>IF(ISNUMBER(VALUE(SUBSTITUTE(実質収支比率等に係る経年分析!I$49,"▲","-"))),ROUND(VALUE(SUBSTITUTE(実質収支比率等に係る経年分析!I$49,"▲","-")),2),NA())</f>
        <v>0.42</v>
      </c>
      <c r="F21" s="174">
        <f>IF(ISNUMBER(VALUE(SUBSTITUTE(実質収支比率等に係る経年分析!J$49,"▲","-"))),ROUND(VALUE(SUBSTITUTE(実質収支比率等に係る経年分析!J$49,"▲","-")),2),NA())</f>
        <v>12.36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国民健康保険（福原診療施設勘定）特別会計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奨学資金特別会計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国民健康保険（事業勘定）特別会計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1.1000000000000001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2">
      <c r="A34" s="175" t="str">
        <f>IF(連結実質赤字比率に係る赤字・黒字の構成分析!C$36="",NA(),連結実質赤字比率に係る赤字・黒字の構成分析!C$36)</f>
        <v>国民健康保険（診療施設勘定）特別会計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0.71</v>
      </c>
    </row>
    <row r="35" spans="1:16" x14ac:dyDescent="0.2">
      <c r="A35" s="175" t="str">
        <f>IF(連結実質赤字比率に係る赤字・黒字の構成分析!C$35="",NA(),連結実質赤字比率に係る赤字・黒字の構成分析!C$35)</f>
        <v>上勝町簡易水道事業特別会計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1.1499999999999999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20.73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274</v>
      </c>
      <c r="E42" s="176"/>
      <c r="F42" s="176"/>
      <c r="G42" s="176">
        <f>'実質公債費比率（分子）の構造'!L$52</f>
        <v>271</v>
      </c>
      <c r="H42" s="176"/>
      <c r="I42" s="176"/>
      <c r="J42" s="176">
        <f>'実質公債費比率（分子）の構造'!M$52</f>
        <v>273</v>
      </c>
      <c r="K42" s="176"/>
      <c r="L42" s="176"/>
      <c r="M42" s="176">
        <f>'実質公債費比率（分子）の構造'!N$52</f>
        <v>295</v>
      </c>
      <c r="N42" s="176"/>
      <c r="O42" s="176"/>
      <c r="P42" s="176">
        <f>'実質公債費比率（分子）の構造'!O$52</f>
        <v>309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t="str">
        <f>'実質公債費比率（分子）の構造'!O$49</f>
        <v>-</v>
      </c>
      <c r="O45" s="176"/>
      <c r="P45" s="176"/>
    </row>
    <row r="46" spans="1:16" x14ac:dyDescent="0.2">
      <c r="A46" s="176" t="s">
        <v>64</v>
      </c>
      <c r="B46" s="176">
        <f>'実質公債費比率（分子）の構造'!K$48</f>
        <v>11</v>
      </c>
      <c r="C46" s="176"/>
      <c r="D46" s="176"/>
      <c r="E46" s="176">
        <f>'実質公債費比率（分子）の構造'!L$48</f>
        <v>11</v>
      </c>
      <c r="F46" s="176"/>
      <c r="G46" s="176"/>
      <c r="H46" s="176">
        <f>'実質公債費比率（分子）の構造'!M$48</f>
        <v>11</v>
      </c>
      <c r="I46" s="176"/>
      <c r="J46" s="176"/>
      <c r="K46" s="176">
        <f>'実質公債費比率（分子）の構造'!N$48</f>
        <v>13</v>
      </c>
      <c r="L46" s="176"/>
      <c r="M46" s="176"/>
      <c r="N46" s="176">
        <f>'実質公債費比率（分子）の構造'!O$48</f>
        <v>12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318</v>
      </c>
      <c r="C49" s="176"/>
      <c r="D49" s="176"/>
      <c r="E49" s="176">
        <f>'実質公債費比率（分子）の構造'!L$45</f>
        <v>332</v>
      </c>
      <c r="F49" s="176"/>
      <c r="G49" s="176"/>
      <c r="H49" s="176">
        <f>'実質公債費比率（分子）の構造'!M$45</f>
        <v>327</v>
      </c>
      <c r="I49" s="176"/>
      <c r="J49" s="176"/>
      <c r="K49" s="176">
        <f>'実質公債費比率（分子）の構造'!N$45</f>
        <v>360</v>
      </c>
      <c r="L49" s="176"/>
      <c r="M49" s="176"/>
      <c r="N49" s="176">
        <f>'実質公債費比率（分子）の構造'!O$45</f>
        <v>386</v>
      </c>
      <c r="O49" s="176"/>
      <c r="P49" s="176"/>
    </row>
    <row r="50" spans="1:16" x14ac:dyDescent="0.2">
      <c r="A50" s="176" t="s">
        <v>67</v>
      </c>
      <c r="B50" s="176" t="e">
        <f>NA()</f>
        <v>#N/A</v>
      </c>
      <c r="C50" s="176">
        <f>IF(ISNUMBER('実質公債費比率（分子）の構造'!K$53),'実質公債費比率（分子）の構造'!K$53,NA())</f>
        <v>56</v>
      </c>
      <c r="D50" s="176" t="e">
        <f>NA()</f>
        <v>#N/A</v>
      </c>
      <c r="E50" s="176" t="e">
        <f>NA()</f>
        <v>#N/A</v>
      </c>
      <c r="F50" s="176">
        <f>IF(ISNUMBER('実質公債費比率（分子）の構造'!L$53),'実質公債費比率（分子）の構造'!L$53,NA())</f>
        <v>73</v>
      </c>
      <c r="G50" s="176" t="e">
        <f>NA()</f>
        <v>#N/A</v>
      </c>
      <c r="H50" s="176" t="e">
        <f>NA()</f>
        <v>#N/A</v>
      </c>
      <c r="I50" s="176">
        <f>IF(ISNUMBER('実質公債費比率（分子）の構造'!M$53),'実質公債費比率（分子）の構造'!M$53,NA())</f>
        <v>66</v>
      </c>
      <c r="J50" s="176" t="e">
        <f>NA()</f>
        <v>#N/A</v>
      </c>
      <c r="K50" s="176" t="e">
        <f>NA()</f>
        <v>#N/A</v>
      </c>
      <c r="L50" s="176">
        <f>IF(ISNUMBER('実質公債費比率（分子）の構造'!N$53),'実質公債費比率（分子）の構造'!N$53,NA())</f>
        <v>79</v>
      </c>
      <c r="M50" s="176" t="e">
        <f>NA()</f>
        <v>#N/A</v>
      </c>
      <c r="N50" s="176" t="e">
        <f>NA()</f>
        <v>#N/A</v>
      </c>
      <c r="O50" s="176">
        <f>IF(ISNUMBER('実質公債費比率（分子）の構造'!O$53),'実質公債費比率（分子）の構造'!O$53,NA())</f>
        <v>89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2899</v>
      </c>
      <c r="E56" s="175"/>
      <c r="F56" s="175"/>
      <c r="G56" s="175">
        <f>'将来負担比率（分子）の構造'!J$52</f>
        <v>2930</v>
      </c>
      <c r="H56" s="175"/>
      <c r="I56" s="175"/>
      <c r="J56" s="175">
        <f>'将来負担比率（分子）の構造'!K$52</f>
        <v>2918</v>
      </c>
      <c r="K56" s="175"/>
      <c r="L56" s="175"/>
      <c r="M56" s="175">
        <f>'将来負担比率（分子）の構造'!L$52</f>
        <v>2909</v>
      </c>
      <c r="N56" s="175"/>
      <c r="O56" s="175"/>
      <c r="P56" s="175">
        <f>'将来負担比率（分子）の構造'!M$52</f>
        <v>3117</v>
      </c>
    </row>
    <row r="57" spans="1:16" x14ac:dyDescent="0.2">
      <c r="A57" s="175" t="s">
        <v>42</v>
      </c>
      <c r="B57" s="175"/>
      <c r="C57" s="175"/>
      <c r="D57" s="175">
        <f>'将来負担比率（分子）の構造'!I$51</f>
        <v>50</v>
      </c>
      <c r="E57" s="175"/>
      <c r="F57" s="175"/>
      <c r="G57" s="175">
        <f>'将来負担比率（分子）の構造'!J$51</f>
        <v>54</v>
      </c>
      <c r="H57" s="175"/>
      <c r="I57" s="175"/>
      <c r="J57" s="175">
        <f>'将来負担比率（分子）の構造'!K$51</f>
        <v>62</v>
      </c>
      <c r="K57" s="175"/>
      <c r="L57" s="175"/>
      <c r="M57" s="175">
        <f>'将来負担比率（分子）の構造'!L$51</f>
        <v>102</v>
      </c>
      <c r="N57" s="175"/>
      <c r="O57" s="175"/>
      <c r="P57" s="175">
        <f>'将来負担比率（分子）の構造'!M$51</f>
        <v>213</v>
      </c>
    </row>
    <row r="58" spans="1:16" x14ac:dyDescent="0.2">
      <c r="A58" s="175" t="s">
        <v>41</v>
      </c>
      <c r="B58" s="175"/>
      <c r="C58" s="175"/>
      <c r="D58" s="175">
        <f>'将来負担比率（分子）の構造'!I$50</f>
        <v>5374</v>
      </c>
      <c r="E58" s="175"/>
      <c r="F58" s="175"/>
      <c r="G58" s="175">
        <f>'将来負担比率（分子）の構造'!J$50</f>
        <v>5208</v>
      </c>
      <c r="H58" s="175"/>
      <c r="I58" s="175"/>
      <c r="J58" s="175">
        <f>'将来負担比率（分子）の構造'!K$50</f>
        <v>5558</v>
      </c>
      <c r="K58" s="175"/>
      <c r="L58" s="175"/>
      <c r="M58" s="175">
        <f>'将来負担比率（分子）の構造'!L$50</f>
        <v>5736</v>
      </c>
      <c r="N58" s="175"/>
      <c r="O58" s="175"/>
      <c r="P58" s="175">
        <f>'将来負担比率（分子）の構造'!M$50</f>
        <v>6153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349</v>
      </c>
      <c r="C62" s="175"/>
      <c r="D62" s="175"/>
      <c r="E62" s="175">
        <f>'将来負担比率（分子）の構造'!J$45</f>
        <v>327</v>
      </c>
      <c r="F62" s="175"/>
      <c r="G62" s="175"/>
      <c r="H62" s="175">
        <f>'将来負担比率（分子）の構造'!K$45</f>
        <v>308</v>
      </c>
      <c r="I62" s="175"/>
      <c r="J62" s="175"/>
      <c r="K62" s="175">
        <f>'将来負担比率（分子）の構造'!L$45</f>
        <v>311</v>
      </c>
      <c r="L62" s="175"/>
      <c r="M62" s="175"/>
      <c r="N62" s="175">
        <f>'将来負担比率（分子）の構造'!M$45</f>
        <v>276</v>
      </c>
      <c r="O62" s="175"/>
      <c r="P62" s="175"/>
    </row>
    <row r="63" spans="1:16" x14ac:dyDescent="0.2">
      <c r="A63" s="175" t="s">
        <v>34</v>
      </c>
      <c r="B63" s="175">
        <f>'将来負担比率（分子）の構造'!I$44</f>
        <v>3</v>
      </c>
      <c r="C63" s="175"/>
      <c r="D63" s="175"/>
      <c r="E63" s="175">
        <f>'将来負担比率（分子）の構造'!J$44</f>
        <v>2</v>
      </c>
      <c r="F63" s="175"/>
      <c r="G63" s="175"/>
      <c r="H63" s="175">
        <f>'将来負担比率（分子）の構造'!K$44</f>
        <v>1</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90</v>
      </c>
      <c r="C64" s="175"/>
      <c r="D64" s="175"/>
      <c r="E64" s="175">
        <f>'将来負担比率（分子）の構造'!J$43</f>
        <v>81</v>
      </c>
      <c r="F64" s="175"/>
      <c r="G64" s="175"/>
      <c r="H64" s="175">
        <f>'将来負担比率（分子）の構造'!K$43</f>
        <v>75</v>
      </c>
      <c r="I64" s="175"/>
      <c r="J64" s="175"/>
      <c r="K64" s="175">
        <f>'将来負担比率（分子）の構造'!L$43</f>
        <v>71</v>
      </c>
      <c r="L64" s="175"/>
      <c r="M64" s="175"/>
      <c r="N64" s="175">
        <f>'将来負担比率（分子）の構造'!M$43</f>
        <v>60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3429</v>
      </c>
      <c r="C66" s="175"/>
      <c r="D66" s="175"/>
      <c r="E66" s="175">
        <f>'将来負担比率（分子）の構造'!J$41</f>
        <v>3465</v>
      </c>
      <c r="F66" s="175"/>
      <c r="G66" s="175"/>
      <c r="H66" s="175">
        <f>'将来負担比率（分子）の構造'!K$41</f>
        <v>3525</v>
      </c>
      <c r="I66" s="175"/>
      <c r="J66" s="175"/>
      <c r="K66" s="175">
        <f>'将来負担比率（分子）の構造'!L$41</f>
        <v>3543</v>
      </c>
      <c r="L66" s="175"/>
      <c r="M66" s="175"/>
      <c r="N66" s="175">
        <f>'将来負担比率（分子）の構造'!M$41</f>
        <v>3617</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2570</v>
      </c>
      <c r="C72" s="179">
        <f>基金残高に係る経年分析!G55</f>
        <v>2575</v>
      </c>
      <c r="D72" s="179">
        <f>基金残高に係る経年分析!H55</f>
        <v>2610</v>
      </c>
    </row>
    <row r="73" spans="1:16" x14ac:dyDescent="0.2">
      <c r="A73" s="178" t="s">
        <v>74</v>
      </c>
      <c r="B73" s="179">
        <f>基金残高に係る経年分析!F56</f>
        <v>1262</v>
      </c>
      <c r="C73" s="179">
        <f>基金残高に係る経年分析!G56</f>
        <v>1264</v>
      </c>
      <c r="D73" s="179">
        <f>基金残高に係る経年分析!H56</f>
        <v>1266</v>
      </c>
    </row>
    <row r="74" spans="1:16" x14ac:dyDescent="0.2">
      <c r="A74" s="178" t="s">
        <v>75</v>
      </c>
      <c r="B74" s="179">
        <f>基金残高に係る経年分析!F57</f>
        <v>1502</v>
      </c>
      <c r="C74" s="179">
        <f>基金残高に係る経年分析!G57</f>
        <v>1643</v>
      </c>
      <c r="D74" s="179">
        <f>基金残高に係る経年分析!H57</f>
        <v>1797</v>
      </c>
    </row>
  </sheetData>
  <sheetProtection algorithmName="SHA-512" hashValue="h/OQhOK+HiRxvat3Dqkg8JTDT1M7jeEFn/grhBCEX+6ZV5qrr+ckHieg2zwwFmPBI4peuuE1XVcTxXKrlG0aSA==" saltValue="/zmWY2JU9x6lBB+bFY4Z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2025-03-14T06:13:38Z</cp:lastPrinted>
  <dcterms:created xsi:type="dcterms:W3CDTF">2025-02-19T04:25:29Z</dcterms:created>
  <dcterms:modified xsi:type="dcterms:W3CDTF">2025-03-21T01:35:02Z</dcterms:modified>
  <cp:category/>
</cp:coreProperties>
</file>