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a36fileshare.tksm-lan.local\110135000市町村課\2024\H_財政\１　R6研修生1（交付税上席）\02_後期(米田)\10_R5決算カード・財政状況資料集\01_財政状況資料集\05 _HP公表用データ\"/>
    </mc:Choice>
  </mc:AlternateContent>
  <xr:revisionPtr revIDLastSave="0" documentId="13_ncr:1_{9841B73B-9042-4C8D-BA48-0F99A9A9B030}" xr6:coauthVersionLast="47" xr6:coauthVersionMax="47" xr10:uidLastSave="{00000000-0000-0000-0000-000000000000}"/>
  <bookViews>
    <workbookView xWindow="-27720" yWindow="410" windowWidth="21420" windowHeight="15230" tabRatio="70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CO35" i="10"/>
  <c r="BE35" i="10"/>
  <c r="CO34" i="10"/>
  <c r="BE34" i="10"/>
  <c r="C34" i="10"/>
  <c r="C35" i="10" s="1"/>
  <c r="C36"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 r="AM36" i="10" s="1"/>
  <c r="BW34" i="10" l="1"/>
  <c r="BW35" i="10" s="1"/>
  <c r="BW36" i="10" s="1"/>
  <c r="BW37" i="10" s="1"/>
  <c r="BW38" i="10" s="1"/>
  <c r="BW39" i="10" s="1"/>
</calcChain>
</file>

<file path=xl/sharedStrings.xml><?xml version="1.0" encoding="utf-8"?>
<sst xmlns="http://schemas.openxmlformats.org/spreadsheetml/2006/main" count="1126" uniqueCount="566">
  <si>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</si>
  <si>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</si>
  <si>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</si>
  <si>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</si>
  <si>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</si>
  <si>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</si>
  <si>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</si>
  <si>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</si>
  <si>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</si>
  <si>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</si>
  <si>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</si>
  <si>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</si>
  <si>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</si>
  <si>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</si>
  <si>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</si>
  <si>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</si>
  <si>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</si>
  <si>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</si>
  <si>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</si>
  <si>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</si>
  <si>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</si>
  <si>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</si>
  <si>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</si>
  <si>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</si>
  <si>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</si>
  <si>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</si>
  <si>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</si>
  <si>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</si>
  <si>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</si>
  <si>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</si>
  <si>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</si>
  <si>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</si>
  <si>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</si>
  <si>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</si>
  <si>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</si>
  <si>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</si>
  <si>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</si>
  <si>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</si>
  <si>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</si>
  <si>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</si>
  <si>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</si>
  <si>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</si>
  <si>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</si>
  <si>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</si>
  <si>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</si>
  <si>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</si>
  <si>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</si>
  <si>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</si>
  <si>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</si>
  <si>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</si>
  <si>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</si>
  <si>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</si>
  <si>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</si>
  <si>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</si>
  <si>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</si>
  <si>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</si>
  <si>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</si>
  <si>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</si>
  <si>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</si>
  <si>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</si>
  <si>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</si>
  <si>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</si>
  <si>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</si>
  <si>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</si>
  <si>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</si>
  <si>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</si>
  <si>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</si>
  <si>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</si>
  <si>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</si>
  <si>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</si>
  <si>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</si>
  <si>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</si>
  <si>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</si>
  <si>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</si>
  <si>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</si>
  <si>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</si>
  <si>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</si>
  <si>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</si>
  <si>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</si>
  <si>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</si>
  <si>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</si>
  <si>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</si>
  <si>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</si>
  <si>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</si>
  <si>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</si>
  <si>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</si>
  <si>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</si>
  <si>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</si>
  <si>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</si>
  <si>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</si>
  <si>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</si>
  <si>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</si>
  <si>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</si>
  <si>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</si>
  <si>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勝浦町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</si>
  <si>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</si>
  <si>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</si>
  <si>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</si>
  <si>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</si>
  <si>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</si>
  <si>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</si>
  <si>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</si>
  <si>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</si>
  <si>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</si>
  <si>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</si>
  <si>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</si>
  <si>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</si>
  <si>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</si>
  <si>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</si>
  <si>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</si>
  <si>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</si>
  <si>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</si>
  <si>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</si>
  <si>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</si>
  <si>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</si>
  <si>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</si>
  <si>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</si>
  <si>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</si>
  <si>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</si>
  <si>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</si>
  <si>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</si>
  <si>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</si>
  <si>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</si>
  <si>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</si>
  <si>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</si>
  <si>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</si>
  <si>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</si>
  <si>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</si>
  <si>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</si>
  <si>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</si>
  <si>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</si>
  <si>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</si>
  <si>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</si>
  <si>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</si>
  <si>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</si>
  <si>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</si>
  <si>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</si>
  <si>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</si>
  <si>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</si>
  <si>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</si>
  <si>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</si>
  <si>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</si>
  <si>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6"/>
  </si>
  <si>
    <t>うち日本人(％)</t>
    <phoneticPr fontId="5"/>
  </si>
  <si>
    <t>-2.8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</si>
  <si>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</si>
  <si>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</si>
  <si>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</si>
  <si>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</si>
  <si>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</si>
  <si>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</si>
  <si>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</si>
  <si>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</si>
  <si>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</si>
  <si>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</si>
  <si>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</si>
  <si>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</si>
  <si>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</si>
  <si>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</si>
  <si>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</si>
  <si>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</si>
  <si>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</si>
  <si>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</si>
  <si>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</si>
  <si>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</si>
  <si>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</si>
  <si>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</si>
  <si>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</si>
  <si>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</si>
  <si>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</si>
  <si>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</si>
  <si>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</si>
  <si>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</si>
  <si>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</si>
  <si>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</si>
  <si>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</si>
  <si>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</si>
  <si>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</si>
  <si>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</si>
  <si>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</si>
  <si>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</si>
  <si>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</si>
  <si>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</si>
  <si>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</si>
  <si>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</si>
  <si>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</si>
  <si>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</si>
  <si>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</si>
  <si>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</si>
  <si>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</si>
  <si>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</si>
  <si>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</si>
  <si>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</si>
  <si>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</si>
  <si>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</si>
  <si>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</si>
  <si>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</si>
  <si>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</si>
  <si>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</si>
  <si>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</si>
  <si>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</si>
  <si>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</si>
  <si>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</si>
  <si>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徳島県勝浦町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</si>
  <si>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</si>
  <si>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</si>
  <si>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</si>
  <si>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</si>
  <si>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</si>
  <si>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</si>
  <si>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</si>
  <si>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</si>
  <si>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</si>
  <si>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</si>
  <si>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</si>
  <si>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</si>
  <si>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</si>
  <si>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</si>
  <si>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</si>
  <si>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</si>
  <si>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</si>
  <si>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</si>
  <si>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</si>
  <si>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</si>
  <si>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</si>
  <si>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</si>
  <si>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</si>
  <si>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</si>
  <si>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</si>
  <si>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</si>
  <si>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</si>
  <si>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</si>
  <si>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</si>
  <si>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</si>
  <si>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</si>
  <si>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</si>
  <si>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</si>
  <si>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</si>
  <si>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</si>
  <si>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</si>
  <si>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</si>
  <si>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</si>
  <si>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</si>
  <si>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</si>
  <si>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</si>
  <si>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</si>
  <si>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</si>
  <si>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</si>
  <si>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</si>
  <si>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</si>
  <si>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</si>
  <si>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</si>
  <si>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</si>
  <si>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</si>
  <si>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</si>
  <si>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</si>
  <si>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</si>
  <si>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</si>
  <si>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</si>
  <si>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</si>
  <si>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</si>
  <si>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</si>
  <si>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</si>
  <si>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</si>
  <si>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</si>
  <si>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</si>
  <si>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</si>
  <si>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</si>
  <si>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</si>
  <si>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</si>
  <si>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</si>
  <si>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</si>
  <si>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</si>
  <si>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</si>
  <si>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</si>
  <si>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</si>
  <si>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</si>
  <si>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</si>
  <si>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</si>
  <si>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</si>
  <si>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</si>
  <si>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</si>
  <si>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</si>
  <si>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</si>
  <si>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</si>
  <si>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</si>
  <si>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</si>
  <si>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</si>
  <si>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</si>
  <si>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</si>
  <si>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</si>
  <si>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</si>
  <si>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</si>
  <si>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</si>
  <si>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</si>
  <si>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</si>
  <si>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</si>
  <si>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</si>
  <si>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</si>
  <si>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</si>
  <si>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</si>
  <si>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</si>
  <si>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</si>
  <si>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</si>
  <si>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</si>
  <si>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</si>
  <si>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</si>
  <si>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</si>
  <si>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</si>
  <si>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</si>
  <si>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</si>
  <si>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</si>
  <si>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</si>
  <si>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</si>
  <si>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</si>
  <si>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</si>
  <si>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</si>
  <si>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</si>
  <si>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</si>
  <si>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</si>
  <si>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</si>
  <si>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</si>
  <si>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</si>
  <si>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</si>
  <si>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</si>
  <si>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</si>
  <si>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</si>
  <si>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下水道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</si>
  <si>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</si>
  <si>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</si>
  <si>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</si>
  <si>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</si>
  <si>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</si>
  <si>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</si>
  <si>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</si>
  <si>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</si>
  <si>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</si>
  <si>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</si>
  <si>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</si>
  <si>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</si>
  <si>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</si>
  <si>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</si>
  <si>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</si>
  <si>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</si>
  <si>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</si>
  <si>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</si>
  <si>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</si>
  <si>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</si>
  <si>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</si>
  <si>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</si>
  <si>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</si>
  <si>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</si>
  <si>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</si>
  <si>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</si>
  <si>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徳島県勝浦町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</si>
  <si>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</si>
  <si>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</si>
  <si>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</si>
  <si>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</si>
  <si>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</si>
  <si>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</si>
  <si>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</si>
  <si>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</si>
  <si>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</si>
  <si>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</si>
  <si>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</si>
  <si>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</si>
  <si>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</si>
  <si>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</si>
  <si>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</si>
  <si>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</si>
  <si>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</si>
  <si>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</si>
  <si>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</si>
  <si>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</si>
  <si>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勝浦町住宅新築資金等貸付特別会計</t>
    <phoneticPr fontId="5"/>
  </si>
  <si>
    <t>勝浦町物産販売特別会計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</si>
  <si>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</si>
  <si>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</si>
  <si>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</si>
  <si>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</si>
  <si>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</si>
  <si>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</si>
  <si>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</si>
  <si>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</si>
  <si>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</si>
  <si>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</si>
  <si>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</si>
  <si>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</si>
  <si>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</si>
  <si>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勝浦町国民健康保険特別会計</t>
    <phoneticPr fontId="5"/>
  </si>
  <si>
    <t>勝浦町介護保険特別会計</t>
    <phoneticPr fontId="5"/>
  </si>
  <si>
    <t>勝浦町後期高齢者医療特別会計</t>
    <phoneticPr fontId="5"/>
  </si>
  <si>
    <t>勝浦町病院事業会計</t>
    <phoneticPr fontId="5"/>
  </si>
  <si>
    <t>法適用企業</t>
    <phoneticPr fontId="5"/>
  </si>
  <si>
    <t>勝浦町簡易水道事業会計</t>
    <phoneticPr fontId="5"/>
  </si>
  <si>
    <t>勝浦町農業集落排水事業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</si>
  <si>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</si>
  <si>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</si>
  <si>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</si>
  <si>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</si>
  <si>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</si>
  <si>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</si>
  <si>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</si>
  <si>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</si>
  <si>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</si>
  <si>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</si>
  <si>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</si>
  <si>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</si>
  <si>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</si>
  <si>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</si>
  <si>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</si>
  <si>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</si>
  <si>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</si>
  <si>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</si>
  <si>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</si>
  <si>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</si>
  <si>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</si>
  <si>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</si>
  <si>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</si>
  <si>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</si>
  <si>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</si>
  <si>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</si>
  <si>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</si>
  <si>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</si>
  <si>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</si>
  <si>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</si>
  <si>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</si>
  <si>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</si>
  <si>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</si>
  <si>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</si>
  <si>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</si>
  <si>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</si>
  <si>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</si>
  <si>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</si>
  <si>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</si>
  <si>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</si>
  <si>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</si>
  <si>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</si>
  <si>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</si>
  <si>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</si>
  <si>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</si>
  <si>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</si>
  <si>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</si>
  <si>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</si>
  <si>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</si>
  <si>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</si>
  <si>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</si>
  <si>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</si>
  <si>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</si>
  <si>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</si>
  <si>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勝浦町農業集落排水事業会計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</si>
  <si>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</si>
  <si>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</si>
  <si>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</si>
  <si>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</si>
  <si>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</si>
  <si>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</si>
  <si>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</si>
  <si>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</si>
  <si>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</si>
  <si>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</si>
  <si>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</si>
  <si>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</si>
  <si>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</si>
  <si>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</si>
  <si>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</si>
  <si>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</si>
  <si>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</si>
  <si>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</si>
  <si>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</si>
  <si>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</si>
  <si>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</si>
  <si>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</si>
  <si>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</si>
  <si>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</si>
  <si>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</si>
  <si>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</si>
  <si>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</si>
  <si>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</si>
  <si>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</si>
  <si>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</si>
  <si>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</si>
  <si>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</si>
  <si>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</si>
  <si>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</si>
  <si>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</si>
  <si>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</si>
  <si>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</si>
  <si>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</si>
  <si>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</si>
  <si>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</si>
  <si>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</si>
  <si>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</si>
  <si>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</si>
  <si>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</si>
  <si>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</si>
  <si>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</si>
  <si>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</si>
  <si>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</si>
  <si>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</si>
  <si>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</si>
  <si>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</si>
  <si>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</si>
  <si>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</si>
  <si>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</si>
  <si>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</si>
  <si>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</si>
  <si>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</si>
  <si>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</si>
  <si>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</si>
  <si>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</si>
  <si>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</si>
  <si>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</si>
  <si>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</si>
  <si>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</si>
  <si>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</si>
  <si>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</si>
  <si>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</si>
  <si>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</si>
  <si>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</si>
  <si>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</si>
  <si>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</si>
  <si>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</si>
  <si>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</si>
  <si>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</si>
  <si>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</si>
  <si>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</si>
  <si>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</si>
  <si>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</si>
  <si>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</si>
  <si>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</si>
  <si>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</si>
  <si>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8.60</t>
  </si>
  <si>
    <t>▲ 5.03</t>
  </si>
  <si>
    <t>勝浦町病院事業会計</t>
  </si>
  <si>
    <t>一般会計</t>
  </si>
  <si>
    <t>勝浦町介護保険特別会計</t>
  </si>
  <si>
    <t>勝浦町国民健康保険特別会計</t>
  </si>
  <si>
    <t>勝浦町簡易水道事業会計</t>
  </si>
  <si>
    <t>▲ 1.42</t>
  </si>
  <si>
    <t>勝浦町農業集落排水事業</t>
  </si>
  <si>
    <t>勝浦町住宅新築資金等貸付特別会計</t>
  </si>
  <si>
    <t>勝浦町物産販売特別会計</t>
  </si>
  <si>
    <t>その他会計（赤字）</t>
  </si>
  <si>
    <t>その他会計（黒字）</t>
  </si>
  <si>
    <t>R01</t>
    <phoneticPr fontId="5"/>
  </si>
  <si>
    <t>R02</t>
    <phoneticPr fontId="5"/>
  </si>
  <si>
    <t>R03</t>
    <phoneticPr fontId="5"/>
  </si>
  <si>
    <t>R04</t>
    <phoneticPr fontId="5"/>
  </si>
  <si>
    <t>R05</t>
    <phoneticPr fontId="5"/>
  </si>
  <si>
    <t>星谷橋架け替え事業基金</t>
    <rPh sb="3" eb="4">
      <t>カ</t>
    </rPh>
    <rPh sb="5" eb="6">
      <t>カ</t>
    </rPh>
    <phoneticPr fontId="2"/>
  </si>
  <si>
    <t>国民健康保険勝浦病院改築事業基金</t>
  </si>
  <si>
    <t>勝浦町地域福祉基金</t>
  </si>
  <si>
    <t>横瀬橋架け替え周辺対策事業基金</t>
  </si>
  <si>
    <t>勝浦町山林基金</t>
  </si>
  <si>
    <t>小松島市外三町村衛生組合</t>
  </si>
  <si>
    <t>徳島県市町村議会議員公務災害補償等組合</t>
  </si>
  <si>
    <t>-</t>
    <phoneticPr fontId="2"/>
  </si>
  <si>
    <t>-</t>
    <phoneticPr fontId="2"/>
  </si>
  <si>
    <t>-</t>
    <phoneticPr fontId="2"/>
  </si>
  <si>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2"/>
  </si>
  <si>
    <t>徳島県市町村総合事務組合（徳島県滞納整理機構特別会計）</t>
    <rPh sb="0" eb="3">
      <t>トクシマケン</t>
    </rPh>
    <rPh sb="3" eb="6">
      <t>シチョウソン</t>
    </rPh>
    <rPh sb="6" eb="8">
      <t>ソウゴウ</t>
    </rPh>
    <rPh sb="8" eb="10">
      <t>ジム</t>
    </rPh>
    <rPh sb="10" eb="12">
      <t>クミアイ</t>
    </rPh>
    <rPh sb="13" eb="16">
      <t>トクシマケン</t>
    </rPh>
    <rPh sb="16" eb="18">
      <t>タイノウ</t>
    </rPh>
    <rPh sb="18" eb="20">
      <t>セイリ</t>
    </rPh>
    <rPh sb="20" eb="22">
      <t>キコウ</t>
    </rPh>
    <rPh sb="22" eb="24">
      <t>トクベツ</t>
    </rPh>
    <rPh sb="24" eb="26">
      <t>カイケイ</t>
    </rPh>
    <phoneticPr fontId="2"/>
  </si>
  <si>
    <t>-</t>
    <phoneticPr fontId="2"/>
  </si>
  <si>
    <t>徳島県後期高齢者医療広域連合（一般会計）</t>
    <rPh sb="15" eb="19">
      <t>イッパンカイケイ</t>
    </rPh>
    <phoneticPr fontId="2"/>
  </si>
  <si>
    <t>徳島県後期高齢者医療広域連合（特別会計）</t>
    <rPh sb="15" eb="19">
      <t>トクベツカイケイ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</si>
</sst>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301035</c:v>
                </c:pt>
                <c:pt idx="2">
                  <c:v>277467</c:v>
                </c:pt>
                <c:pt idx="3">
                  <c:v>282256</c:v>
                </c:pt>
                <c:pt idx="4">
                  <c:v>295341</c:v>
                </c:pt>
              </c:numCache>
            </c:numRef>
          </c:val>
          <c:smooth val="0"/>
          <c:extLst>
            <c:ext xmlns:c16="http://schemas.microsoft.com/office/drawing/2014/chart" uri="{C3380CC4-5D6E-409C-BE32-E72D297353CC}">
              <c16:uniqueId val="{00000000-0346-4C1D-B775-C316A04C0FA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55916</c:v>
                </c:pt>
                <c:pt idx="1">
                  <c:v>118769</c:v>
                </c:pt>
                <c:pt idx="2">
                  <c:v>79603</c:v>
                </c:pt>
                <c:pt idx="3">
                  <c:v>81365</c:v>
                </c:pt>
                <c:pt idx="4">
                  <c:v>91456</c:v>
                </c:pt>
              </c:numCache>
            </c:numRef>
          </c:val>
          <c:smooth val="0"/>
          <c:extLst>
            <c:ext xmlns:c16="http://schemas.microsoft.com/office/drawing/2014/chart" uri="{C3380CC4-5D6E-409C-BE32-E72D297353CC}">
              <c16:uniqueId val="{00000001-0346-4C1D-B775-C316A04C0FA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8.34</c:v>
                </c:pt>
                <c:pt idx="1">
                  <c:v>4.91</c:v>
                </c:pt>
                <c:pt idx="2">
                  <c:v>12.34</c:v>
                </c:pt>
                <c:pt idx="3">
                  <c:v>12.83</c:v>
                </c:pt>
                <c:pt idx="4">
                  <c:v>16</c:v>
                </c:pt>
              </c:numCache>
            </c:numRef>
          </c:val>
          <c:extLst>
            <c:ext xmlns:c16="http://schemas.microsoft.com/office/drawing/2014/chart" uri="{C3380CC4-5D6E-409C-BE32-E72D297353CC}">
              <c16:uniqueId val="{00000000-319B-42B7-8825-A9D1C016218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86.61</c:v>
                </c:pt>
                <c:pt idx="1">
                  <c:v>81.52</c:v>
                </c:pt>
                <c:pt idx="2">
                  <c:v>73.569999999999993</c:v>
                </c:pt>
                <c:pt idx="3">
                  <c:v>87.06</c:v>
                </c:pt>
                <c:pt idx="4">
                  <c:v>94.36</c:v>
                </c:pt>
              </c:numCache>
            </c:numRef>
          </c:val>
          <c:extLst>
            <c:ext xmlns:c16="http://schemas.microsoft.com/office/drawing/2014/chart" uri="{C3380CC4-5D6E-409C-BE32-E72D297353CC}">
              <c16:uniqueId val="{00000001-319B-42B7-8825-A9D1C016218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-8.6</c:v>
                </c:pt>
                <c:pt idx="1">
                  <c:v>-5.03</c:v>
                </c:pt>
                <c:pt idx="2">
                  <c:v>7.94</c:v>
                </c:pt>
                <c:pt idx="3">
                  <c:v>6.16</c:v>
                </c:pt>
                <c:pt idx="4">
                  <c:v>3.11</c:v>
                </c:pt>
              </c:numCache>
            </c:numRef>
          </c:val>
          <c:smooth val="0"/>
          <c:extLst>
            <c:ext xmlns:c16="http://schemas.microsoft.com/office/drawing/2014/chart" uri="{C3380CC4-5D6E-409C-BE32-E72D297353CC}">
              <c16:uniqueId val="{00000002-319B-42B7-8825-A9D1C016218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AF4-4BB6-812D-6775F4B0E05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AF4-4BB6-812D-6775F4B0E05A}"/>
            </c:ext>
          </c:extLst>
        </c:ser>
        <c:ser>
          <c:idx val="2"/>
          <c:order val="2"/>
          <c:tx>
            <c:strRef>
              <c:f>データシート!$A$29</c:f>
              <c:strCache>
                <c:ptCount val="1"/>
                <c:pt idx="0">
                  <c:v>勝浦町物産販売特別会計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0.13</c:v>
                </c:pt>
                <c:pt idx="2">
                  <c:v>#N/A</c:v>
                </c:pt>
                <c:pt idx="3">
                  <c:v>7.0000000000000007E-2</c:v>
                </c:pt>
                <c:pt idx="4">
                  <c:v>#N/A</c:v>
                </c:pt>
                <c:pt idx="5">
                  <c:v>0.08</c:v>
                </c:pt>
                <c:pt idx="6">
                  <c:v>#N/A</c:v>
                </c:pt>
                <c:pt idx="7">
                  <c:v>0.14000000000000001</c:v>
                </c:pt>
                <c:pt idx="8">
                  <c:v>#N/A</c:v>
                </c:pt>
                <c:pt idx="9">
                  <c:v>7.0000000000000007E-2</c:v>
                </c:pt>
              </c:numCache>
            </c:numRef>
          </c:val>
          <c:extLst>
            <c:ext xmlns:c16="http://schemas.microsoft.com/office/drawing/2014/chart" uri="{C3380CC4-5D6E-409C-BE32-E72D297353CC}">
              <c16:uniqueId val="{00000002-EAF4-4BB6-812D-6775F4B0E05A}"/>
            </c:ext>
          </c:extLst>
        </c:ser>
        <c:ser>
          <c:idx val="3"/>
          <c:order val="3"/>
          <c:tx>
            <c:strRef>
              <c:f>データシート!$A$30</c:f>
              <c:strCache>
                <c:ptCount val="1"/>
                <c:pt idx="0">
                  <c:v>勝浦町住宅新築資金等貸付特別会計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0.05</c:v>
                </c:pt>
                <c:pt idx="2">
                  <c:v>#N/A</c:v>
                </c:pt>
                <c:pt idx="3">
                  <c:v>0.05</c:v>
                </c:pt>
                <c:pt idx="4">
                  <c:v>#N/A</c:v>
                </c:pt>
                <c:pt idx="5">
                  <c:v>0.06</c:v>
                </c:pt>
                <c:pt idx="6">
                  <c:v>#N/A</c:v>
                </c:pt>
                <c:pt idx="7">
                  <c:v>0.06</c:v>
                </c:pt>
                <c:pt idx="8">
                  <c:v>#N/A</c:v>
                </c:pt>
                <c:pt idx="9">
                  <c:v>7.0000000000000007E-2</c:v>
                </c:pt>
              </c:numCache>
            </c:numRef>
          </c:val>
          <c:extLst>
            <c:ext xmlns:c16="http://schemas.microsoft.com/office/drawing/2014/chart" uri="{C3380CC4-5D6E-409C-BE32-E72D297353CC}">
              <c16:uniqueId val="{00000003-EAF4-4BB6-812D-6775F4B0E05A}"/>
            </c:ext>
          </c:extLst>
        </c:ser>
        <c:ser>
          <c:idx val="4"/>
          <c:order val="4"/>
          <c:tx>
            <c:strRef>
              <c:f>データシート!$A$31</c:f>
              <c:strCache>
                <c:ptCount val="1"/>
                <c:pt idx="0">
                  <c:v>勝浦町農業集落排水事業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0.33</c:v>
                </c:pt>
                <c:pt idx="6">
                  <c:v>#N/A</c:v>
                </c:pt>
                <c:pt idx="7">
                  <c:v>0.01</c:v>
                </c:pt>
                <c:pt idx="8">
                  <c:v>#N/A</c:v>
                </c:pt>
                <c:pt idx="9">
                  <c:v>0.1</c:v>
                </c:pt>
              </c:numCache>
            </c:numRef>
          </c:val>
          <c:extLst>
            <c:ext xmlns:c16="http://schemas.microsoft.com/office/drawing/2014/chart" uri="{C3380CC4-5D6E-409C-BE32-E72D297353CC}">
              <c16:uniqueId val="{00000004-EAF4-4BB6-812D-6775F4B0E05A}"/>
            </c:ext>
          </c:extLst>
        </c:ser>
        <c:ser>
          <c:idx val="5"/>
          <c:order val="5"/>
          <c:tx>
            <c:strRef>
              <c:f>データシート!$A$32</c:f>
              <c:strCache>
                <c:ptCount val="1"/>
                <c:pt idx="0">
                  <c:v>勝浦町簡易水道事業会計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1.42</c:v>
                </c:pt>
                <c:pt idx="5">
                  <c:v>#N/A</c:v>
                </c:pt>
                <c:pt idx="6">
                  <c:v>#N/A</c:v>
                </c:pt>
                <c:pt idx="7">
                  <c:v>0.33</c:v>
                </c:pt>
                <c:pt idx="8">
                  <c:v>#N/A</c:v>
                </c:pt>
                <c:pt idx="9">
                  <c:v>0.84</c:v>
                </c:pt>
              </c:numCache>
            </c:numRef>
          </c:val>
          <c:extLst>
            <c:ext xmlns:c16="http://schemas.microsoft.com/office/drawing/2014/chart" uri="{C3380CC4-5D6E-409C-BE32-E72D297353CC}">
              <c16:uniqueId val="{00000005-EAF4-4BB6-812D-6775F4B0E05A}"/>
            </c:ext>
          </c:extLst>
        </c:ser>
        <c:ser>
          <c:idx val="6"/>
          <c:order val="6"/>
          <c:tx>
            <c:strRef>
              <c:f>データシート!$A$33</c:f>
              <c:strCache>
                <c:ptCount val="1"/>
                <c:pt idx="0">
                  <c:v>勝浦町国民健康保険特別会計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6.43</c:v>
                </c:pt>
                <c:pt idx="2">
                  <c:v>#N/A</c:v>
                </c:pt>
                <c:pt idx="3">
                  <c:v>5.36</c:v>
                </c:pt>
                <c:pt idx="4">
                  <c:v>#N/A</c:v>
                </c:pt>
                <c:pt idx="5">
                  <c:v>4.22</c:v>
                </c:pt>
                <c:pt idx="6">
                  <c:v>#N/A</c:v>
                </c:pt>
                <c:pt idx="7">
                  <c:v>2.74</c:v>
                </c:pt>
                <c:pt idx="8">
                  <c:v>#N/A</c:v>
                </c:pt>
                <c:pt idx="9">
                  <c:v>1.36</c:v>
                </c:pt>
              </c:numCache>
            </c:numRef>
          </c:val>
          <c:extLst>
            <c:ext xmlns:c16="http://schemas.microsoft.com/office/drawing/2014/chart" uri="{C3380CC4-5D6E-409C-BE32-E72D297353CC}">
              <c16:uniqueId val="{00000006-EAF4-4BB6-812D-6775F4B0E05A}"/>
            </c:ext>
          </c:extLst>
        </c:ser>
        <c:ser>
          <c:idx val="7"/>
          <c:order val="7"/>
          <c:tx>
            <c:strRef>
              <c:f>データシート!$A$34</c:f>
              <c:strCache>
                <c:ptCount val="1"/>
                <c:pt idx="0">
                  <c:v>勝浦町介護保険特別会計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1.48</c:v>
                </c:pt>
                <c:pt idx="2">
                  <c:v>#N/A</c:v>
                </c:pt>
                <c:pt idx="3">
                  <c:v>1.52</c:v>
                </c:pt>
                <c:pt idx="4">
                  <c:v>#N/A</c:v>
                </c:pt>
                <c:pt idx="5">
                  <c:v>1.43</c:v>
                </c:pt>
                <c:pt idx="6">
                  <c:v>#N/A</c:v>
                </c:pt>
                <c:pt idx="7">
                  <c:v>2.4700000000000002</c:v>
                </c:pt>
                <c:pt idx="8">
                  <c:v>#N/A</c:v>
                </c:pt>
                <c:pt idx="9">
                  <c:v>4.3099999999999996</c:v>
                </c:pt>
              </c:numCache>
            </c:numRef>
          </c:val>
          <c:extLst>
            <c:ext xmlns:c16="http://schemas.microsoft.com/office/drawing/2014/chart" uri="{C3380CC4-5D6E-409C-BE32-E72D297353CC}">
              <c16:uniqueId val="{00000007-EAF4-4BB6-812D-6775F4B0E05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8.15</c:v>
                </c:pt>
                <c:pt idx="2">
                  <c:v>#N/A</c:v>
                </c:pt>
                <c:pt idx="3">
                  <c:v>4.7699999999999996</c:v>
                </c:pt>
                <c:pt idx="4">
                  <c:v>#N/A</c:v>
                </c:pt>
                <c:pt idx="5">
                  <c:v>12.19</c:v>
                </c:pt>
                <c:pt idx="6">
                  <c:v>#N/A</c:v>
                </c:pt>
                <c:pt idx="7">
                  <c:v>12.62</c:v>
                </c:pt>
                <c:pt idx="8">
                  <c:v>#N/A</c:v>
                </c:pt>
                <c:pt idx="9">
                  <c:v>15.84</c:v>
                </c:pt>
              </c:numCache>
            </c:numRef>
          </c:val>
          <c:extLst>
            <c:ext xmlns:c16="http://schemas.microsoft.com/office/drawing/2014/chart" uri="{C3380CC4-5D6E-409C-BE32-E72D297353CC}">
              <c16:uniqueId val="{00000008-EAF4-4BB6-812D-6775F4B0E05A}"/>
            </c:ext>
          </c:extLst>
        </c:ser>
        <c:ser>
          <c:idx val="9"/>
          <c:order val="9"/>
          <c:tx>
            <c:strRef>
              <c:f>データシート!$A$36</c:f>
              <c:strCache>
                <c:ptCount val="1"/>
                <c:pt idx="0">
                  <c:v>勝浦町病院事業会計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47.97</c:v>
                </c:pt>
                <c:pt idx="2">
                  <c:v>#N/A</c:v>
                </c:pt>
                <c:pt idx="3">
                  <c:v>44.94</c:v>
                </c:pt>
                <c:pt idx="4">
                  <c:v>#N/A</c:v>
                </c:pt>
                <c:pt idx="5">
                  <c:v>39.4</c:v>
                </c:pt>
                <c:pt idx="6">
                  <c:v>#N/A</c:v>
                </c:pt>
                <c:pt idx="7">
                  <c:v>39.619999999999997</c:v>
                </c:pt>
                <c:pt idx="8">
                  <c:v>#N/A</c:v>
                </c:pt>
                <c:pt idx="9">
                  <c:v>36.49</c:v>
                </c:pt>
              </c:numCache>
            </c:numRef>
          </c:val>
          <c:extLst>
            <c:ext xmlns:c16="http://schemas.microsoft.com/office/drawing/2014/chart" uri="{C3380CC4-5D6E-409C-BE32-E72D297353CC}">
              <c16:uniqueId val="{00000009-EAF4-4BB6-812D-6775F4B0E05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334</c:v>
                </c:pt>
                <c:pt idx="5">
                  <c:v>334</c:v>
                </c:pt>
                <c:pt idx="8">
                  <c:v>345</c:v>
                </c:pt>
                <c:pt idx="11">
                  <c:v>348</c:v>
                </c:pt>
                <c:pt idx="14">
                  <c:v>312</c:v>
                </c:pt>
              </c:numCache>
            </c:numRef>
          </c:val>
          <c:extLst>
            <c:ext xmlns:c16="http://schemas.microsoft.com/office/drawing/2014/chart" uri="{C3380CC4-5D6E-409C-BE32-E72D297353CC}">
              <c16:uniqueId val="{00000000-EFCA-4B02-819B-C57CFF12C0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FCA-4B02-819B-C57CFF12C0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FCA-4B02-819B-C57CFF12C0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c:v>
                </c:pt>
                <c:pt idx="3">
                  <c:v>2</c:v>
                </c:pt>
                <c:pt idx="6">
                  <c:v>2</c:v>
                </c:pt>
                <c:pt idx="9">
                  <c:v>2</c:v>
                </c:pt>
                <c:pt idx="12">
                  <c:v>0</c:v>
                </c:pt>
              </c:numCache>
            </c:numRef>
          </c:val>
          <c:extLst>
            <c:ext xmlns:c16="http://schemas.microsoft.com/office/drawing/2014/chart" uri="{C3380CC4-5D6E-409C-BE32-E72D297353CC}">
              <c16:uniqueId val="{00000003-EFCA-4B02-819B-C57CFF12C0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44</c:v>
                </c:pt>
                <c:pt idx="3">
                  <c:v>43</c:v>
                </c:pt>
                <c:pt idx="6">
                  <c:v>42</c:v>
                </c:pt>
                <c:pt idx="9">
                  <c:v>42</c:v>
                </c:pt>
                <c:pt idx="12">
                  <c:v>44</c:v>
                </c:pt>
              </c:numCache>
            </c:numRef>
          </c:val>
          <c:extLst>
            <c:ext xmlns:c16="http://schemas.microsoft.com/office/drawing/2014/chart" uri="{C3380CC4-5D6E-409C-BE32-E72D297353CC}">
              <c16:uniqueId val="{00000004-EFCA-4B02-819B-C57CFF12C0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FCA-4B02-819B-C57CFF12C0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FCA-4B02-819B-C57CFF12C0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383</c:v>
                </c:pt>
                <c:pt idx="3">
                  <c:v>391</c:v>
                </c:pt>
                <c:pt idx="6">
                  <c:v>415</c:v>
                </c:pt>
                <c:pt idx="9">
                  <c:v>424</c:v>
                </c:pt>
                <c:pt idx="12">
                  <c:v>385</c:v>
                </c:pt>
              </c:numCache>
            </c:numRef>
          </c:val>
          <c:extLst>
            <c:ext xmlns:c16="http://schemas.microsoft.com/office/drawing/2014/chart" uri="{C3380CC4-5D6E-409C-BE32-E72D297353CC}">
              <c16:uniqueId val="{00000007-EFCA-4B02-819B-C57CFF12C00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95</c:v>
                </c:pt>
                <c:pt idx="2">
                  <c:v>#N/A</c:v>
                </c:pt>
                <c:pt idx="3">
                  <c:v>#N/A</c:v>
                </c:pt>
                <c:pt idx="4">
                  <c:v>102</c:v>
                </c:pt>
                <c:pt idx="5">
                  <c:v>#N/A</c:v>
                </c:pt>
                <c:pt idx="6">
                  <c:v>#N/A</c:v>
                </c:pt>
                <c:pt idx="7">
                  <c:v>114</c:v>
                </c:pt>
                <c:pt idx="8">
                  <c:v>#N/A</c:v>
                </c:pt>
                <c:pt idx="9">
                  <c:v>#N/A</c:v>
                </c:pt>
                <c:pt idx="10">
                  <c:v>120</c:v>
                </c:pt>
                <c:pt idx="11">
                  <c:v>#N/A</c:v>
                </c:pt>
                <c:pt idx="12">
                  <c:v>#N/A</c:v>
                </c:pt>
                <c:pt idx="13">
                  <c:v>117</c:v>
                </c:pt>
                <c:pt idx="14">
                  <c:v>#N/A</c:v>
                </c:pt>
              </c:numCache>
            </c:numRef>
          </c:val>
          <c:smooth val="0"/>
          <c:extLst>
            <c:ext xmlns:c16="http://schemas.microsoft.com/office/drawing/2014/chart" uri="{C3380CC4-5D6E-409C-BE32-E72D297353CC}">
              <c16:uniqueId val="{00000008-EFCA-4B02-819B-C57CFF12C00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2915</c:v>
                </c:pt>
                <c:pt idx="5">
                  <c:v>2964</c:v>
                </c:pt>
                <c:pt idx="8">
                  <c:v>3497</c:v>
                </c:pt>
                <c:pt idx="11">
                  <c:v>3386</c:v>
                </c:pt>
                <c:pt idx="14">
                  <c:v>3445</c:v>
                </c:pt>
              </c:numCache>
            </c:numRef>
          </c:val>
          <c:extLst>
            <c:ext xmlns:c16="http://schemas.microsoft.com/office/drawing/2014/chart" uri="{C3380CC4-5D6E-409C-BE32-E72D297353CC}">
              <c16:uniqueId val="{00000000-0DE5-403D-9A32-9FF32F7FE01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0DE5-403D-9A32-9FF32F7FE01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3050</c:v>
                </c:pt>
                <c:pt idx="5">
                  <c:v>3212</c:v>
                </c:pt>
                <c:pt idx="8">
                  <c:v>3223</c:v>
                </c:pt>
                <c:pt idx="11">
                  <c:v>3602</c:v>
                </c:pt>
                <c:pt idx="14">
                  <c:v>3841</c:v>
                </c:pt>
              </c:numCache>
            </c:numRef>
          </c:val>
          <c:extLst>
            <c:ext xmlns:c16="http://schemas.microsoft.com/office/drawing/2014/chart" uri="{C3380CC4-5D6E-409C-BE32-E72D297353CC}">
              <c16:uniqueId val="{00000002-0DE5-403D-9A32-9FF32F7FE01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DE5-403D-9A32-9FF32F7FE01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DE5-403D-9A32-9FF32F7FE01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DE5-403D-9A32-9FF32F7FE01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498</c:v>
                </c:pt>
                <c:pt idx="3">
                  <c:v>499</c:v>
                </c:pt>
                <c:pt idx="6">
                  <c:v>468</c:v>
                </c:pt>
                <c:pt idx="9">
                  <c:v>489</c:v>
                </c:pt>
                <c:pt idx="12">
                  <c:v>460</c:v>
                </c:pt>
              </c:numCache>
            </c:numRef>
          </c:val>
          <c:extLst>
            <c:ext xmlns:c16="http://schemas.microsoft.com/office/drawing/2014/chart" uri="{C3380CC4-5D6E-409C-BE32-E72D297353CC}">
              <c16:uniqueId val="{00000006-0DE5-403D-9A32-9FF32F7FE01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c:v>
                </c:pt>
                <c:pt idx="3">
                  <c:v>4</c:v>
                </c:pt>
                <c:pt idx="6">
                  <c:v>2</c:v>
                </c:pt>
                <c:pt idx="9">
                  <c:v>0</c:v>
                </c:pt>
                <c:pt idx="12">
                  <c:v>0</c:v>
                </c:pt>
              </c:numCache>
            </c:numRef>
          </c:val>
          <c:extLst>
            <c:ext xmlns:c16="http://schemas.microsoft.com/office/drawing/2014/chart" uri="{C3380CC4-5D6E-409C-BE32-E72D297353CC}">
              <c16:uniqueId val="{00000007-0DE5-403D-9A32-9FF32F7FE01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471</c:v>
                </c:pt>
                <c:pt idx="3">
                  <c:v>620</c:v>
                </c:pt>
                <c:pt idx="6">
                  <c:v>1658</c:v>
                </c:pt>
                <c:pt idx="9">
                  <c:v>1682</c:v>
                </c:pt>
                <c:pt idx="12">
                  <c:v>1730</c:v>
                </c:pt>
              </c:numCache>
            </c:numRef>
          </c:val>
          <c:extLst>
            <c:ext xmlns:c16="http://schemas.microsoft.com/office/drawing/2014/chart" uri="{C3380CC4-5D6E-409C-BE32-E72D297353CC}">
              <c16:uniqueId val="{00000008-0DE5-403D-9A32-9FF32F7FE01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DE5-403D-9A32-9FF32F7FE01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3386</c:v>
                </c:pt>
                <c:pt idx="3">
                  <c:v>3434</c:v>
                </c:pt>
                <c:pt idx="6">
                  <c:v>3418</c:v>
                </c:pt>
                <c:pt idx="9">
                  <c:v>3238</c:v>
                </c:pt>
                <c:pt idx="12">
                  <c:v>3118</c:v>
                </c:pt>
              </c:numCache>
            </c:numRef>
          </c:val>
          <c:extLst>
            <c:ext xmlns:c16="http://schemas.microsoft.com/office/drawing/2014/chart" uri="{C3380CC4-5D6E-409C-BE32-E72D297353CC}">
              <c16:uniqueId val="{0000000A-0DE5-403D-9A32-9FF32F7FE01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DE5-403D-9A32-9FF32F7FE01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1913</c:v>
                </c:pt>
                <c:pt idx="1">
                  <c:v>2222</c:v>
                </c:pt>
                <c:pt idx="2">
                  <c:v>2393</c:v>
                </c:pt>
              </c:numCache>
            </c:numRef>
          </c:val>
          <c:extLst>
            <c:ext xmlns:c16="http://schemas.microsoft.com/office/drawing/2014/chart" uri="{C3380CC4-5D6E-409C-BE32-E72D297353CC}">
              <c16:uniqueId val="{00000000-6243-4022-9D68-921352CCE4A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380</c:v>
                </c:pt>
                <c:pt idx="1">
                  <c:v>380</c:v>
                </c:pt>
                <c:pt idx="2">
                  <c:v>380</c:v>
                </c:pt>
              </c:numCache>
            </c:numRef>
          </c:val>
          <c:extLst>
            <c:ext xmlns:c16="http://schemas.microsoft.com/office/drawing/2014/chart" uri="{C3380CC4-5D6E-409C-BE32-E72D297353CC}">
              <c16:uniqueId val="{00000001-6243-4022-9D68-921352CCE4A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760</c:v>
                </c:pt>
                <c:pt idx="1">
                  <c:v>831</c:v>
                </c:pt>
                <c:pt idx="2">
                  <c:v>828</c:v>
                </c:pt>
              </c:numCache>
            </c:numRef>
          </c:val>
          <c:extLst>
            <c:ext xmlns:c16="http://schemas.microsoft.com/office/drawing/2014/chart" uri="{C3380CC4-5D6E-409C-BE32-E72D297353CC}">
              <c16:uniqueId val="{00000002-6243-4022-9D68-921352CCE4A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徳島県勝浦町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4,694
4,657
69.83
4,455,121
3,991,279
405,703
2,535,942
3,117,958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財政力指数は昨年度と変わらず、類似団体平均は</a:t>
          </a:r>
          <a:r>
            <a:rPr kumimoji="1" lang="en-US" altLang="ja-JP" sz="1100">
              <a:latin typeface="ＭＳ Ｐゴシック" panose="020B0600070205080204" pitchFamily="50" charset="-128"/>
              <a:ea typeface="ＭＳ Ｐゴシック" panose="020B0600070205080204" pitchFamily="50" charset="-128"/>
            </a:rPr>
            <a:t>0.05</a:t>
          </a:r>
          <a:r>
            <a:rPr kumimoji="1" lang="ja-JP" altLang="en-US" sz="1100">
              <a:latin typeface="ＭＳ Ｐゴシック" panose="020B0600070205080204" pitchFamily="50" charset="-128"/>
              <a:ea typeface="ＭＳ Ｐゴシック" panose="020B0600070205080204" pitchFamily="50" charset="-128"/>
            </a:rPr>
            <a:t>上回った。</a:t>
          </a:r>
          <a:br>
            <a:rPr kumimoji="1" lang="ja-JP" altLang="en-US"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　人口の減少や高齢化による税収減を若い世代の移住定住促進等の事業展開を推進することで抑制しつつ、税滞納額の圧縮など徴収率の向上に努め、併せて投資的経費の抑制等歳出の見直しを実施するとともに、適切な定員管理や行財政改革を引き続き実施し、財政の健全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125942</xdr:rowOff>
    </xdr:from>
    <xdr:to>
      <xdr:col>23</xdr:col>
      <xdr:colOff>133350</xdr:colOff>
      <xdr:row>42</xdr:row>
      <xdr:rowOff>125942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268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125942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85725</xdr:rowOff>
    </xdr:from>
    <xdr:to>
      <xdr:col>15</xdr:col>
      <xdr:colOff>82550</xdr:colOff>
      <xdr:row>42</xdr:row>
      <xdr:rowOff>105833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85725</xdr:rowOff>
    </xdr:from>
    <xdr:to>
      <xdr:col>11</xdr:col>
      <xdr:colOff>31750</xdr:colOff>
      <xdr:row>42</xdr:row>
      <xdr:rowOff>85725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75142</xdr:rowOff>
    </xdr:from>
    <xdr:to>
      <xdr:col>23</xdr:col>
      <xdr:colOff>184150</xdr:colOff>
      <xdr:row>43</xdr:row>
      <xdr:rowOff>5292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91669</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75142</xdr:rowOff>
    </xdr:from>
    <xdr:to>
      <xdr:col>19</xdr:col>
      <xdr:colOff>184150</xdr:colOff>
      <xdr:row>43</xdr:row>
      <xdr:rowOff>5292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15469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044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34925</xdr:rowOff>
    </xdr:from>
    <xdr:to>
      <xdr:col>11</xdr:col>
      <xdr:colOff>82550</xdr:colOff>
      <xdr:row>42</xdr:row>
      <xdr:rowOff>136525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146702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121302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令和５年度は、昨年度比で</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ポイント増加したが、類似団体平均は</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ポイント下回った。増加の主な要因は、臨時財政対策債の減少である。</a:t>
          </a:r>
          <a:br>
            <a:rPr kumimoji="1" lang="ja-JP" altLang="en-US"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　令和２年度に策定した公共施設等適正管理計画個別施設計画に基づく施設の適正な管理や徹底した事務事業や制度の見直し、適正な定員管理等により経常経費の削減に努める。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35348</xdr:rowOff>
    </xdr:from>
    <xdr:to>
      <xdr:col>23</xdr:col>
      <xdr:colOff>133350</xdr:colOff>
      <xdr:row>64</xdr:row>
      <xdr:rowOff>95673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008148"/>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122344</xdr:rowOff>
    </xdr:from>
    <xdr:to>
      <xdr:col>19</xdr:col>
      <xdr:colOff>133350</xdr:colOff>
      <xdr:row>64</xdr:row>
      <xdr:rowOff>35348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923694"/>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122344</xdr:rowOff>
    </xdr:from>
    <xdr:to>
      <xdr:col>15</xdr:col>
      <xdr:colOff>82550</xdr:colOff>
      <xdr:row>64</xdr:row>
      <xdr:rowOff>135890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923694"/>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135890</xdr:rowOff>
    </xdr:from>
    <xdr:to>
      <xdr:col>11</xdr:col>
      <xdr:colOff>31750</xdr:colOff>
      <xdr:row>64</xdr:row>
      <xdr:rowOff>164042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108690"/>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97155</xdr:rowOff>
    </xdr:from>
    <xdr:to>
      <xdr:col>7</xdr:col>
      <xdr:colOff>31750</xdr:colOff>
      <xdr:row>65</xdr:row>
      <xdr:rowOff>27305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6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37482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3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44873</xdr:rowOff>
    </xdr:from>
    <xdr:to>
      <xdr:col>23</xdr:col>
      <xdr:colOff>184150</xdr:colOff>
      <xdr:row>64</xdr:row>
      <xdr:rowOff>146473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16950</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8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155998</xdr:rowOff>
    </xdr:from>
    <xdr:to>
      <xdr:col>19</xdr:col>
      <xdr:colOff>184150</xdr:colOff>
      <xdr:row>64</xdr:row>
      <xdr:rowOff>86148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70925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43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71544</xdr:rowOff>
    </xdr:from>
    <xdr:to>
      <xdr:col>15</xdr:col>
      <xdr:colOff>133350</xdr:colOff>
      <xdr:row>64</xdr:row>
      <xdr:rowOff>1694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157921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85090</xdr:rowOff>
    </xdr:from>
    <xdr:to>
      <xdr:col>11</xdr:col>
      <xdr:colOff>82550</xdr:colOff>
      <xdr:row>65</xdr:row>
      <xdr:rowOff>15240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113242</xdr:rowOff>
    </xdr:from>
    <xdr:to>
      <xdr:col>7</xdr:col>
      <xdr:colOff>31750</xdr:colOff>
      <xdr:row>65</xdr:row>
      <xdr:rowOff>43392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28169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7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[322,459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類似団体平均との比較では下回っているが、</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人当たり決算額は</a:t>
          </a:r>
          <a:r>
            <a:rPr kumimoji="1" lang="en-US" altLang="ja-JP" sz="1100">
              <a:latin typeface="ＭＳ Ｐゴシック" panose="020B0600070205080204" pitchFamily="50" charset="-128"/>
              <a:ea typeface="ＭＳ Ｐゴシック" panose="020B0600070205080204" pitchFamily="50" charset="-128"/>
            </a:rPr>
            <a:t>21,591</a:t>
          </a:r>
          <a:r>
            <a:rPr kumimoji="1" lang="ja-JP" altLang="en-US" sz="1100">
              <a:latin typeface="ＭＳ Ｐゴシック" panose="020B0600070205080204" pitchFamily="50" charset="-128"/>
              <a:ea typeface="ＭＳ Ｐゴシック" panose="020B0600070205080204" pitchFamily="50" charset="-128"/>
            </a:rPr>
            <a:t>円の増となった。</a:t>
          </a:r>
        </a:p>
        <a:p>
          <a:r>
            <a:rPr kumimoji="1" lang="ja-JP" altLang="en-US" sz="1100">
              <a:latin typeface="ＭＳ Ｐゴシック" panose="020B0600070205080204" pitchFamily="50" charset="-128"/>
              <a:ea typeface="ＭＳ Ｐゴシック" panose="020B0600070205080204" pitchFamily="50" charset="-128"/>
            </a:rPr>
            <a:t>　これは、地籍調査業務委託料の増等により経費が増加したことが主な要因である。</a:t>
          </a:r>
        </a:p>
        <a:p>
          <a:r>
            <a:rPr kumimoji="1" lang="ja-JP" altLang="en-US" sz="1100">
              <a:latin typeface="ＭＳ Ｐゴシック" panose="020B0600070205080204" pitchFamily="50" charset="-128"/>
              <a:ea typeface="ＭＳ Ｐゴシック" panose="020B0600070205080204" pitchFamily="50" charset="-128"/>
            </a:rPr>
            <a:t>　事務事業の見直しにより物件費の、定員管理の適正化により人件費の抑制に努める。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155215</xdr:rowOff>
    </xdr:from>
    <xdr:to>
      <xdr:col>23</xdr:col>
      <xdr:colOff>133350</xdr:colOff>
      <xdr:row>82</xdr:row>
      <xdr:rowOff>1132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42665"/>
          <a:ext cx="838200" cy="1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96435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55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146467</xdr:rowOff>
    </xdr:from>
    <xdr:to>
      <xdr:col>19</xdr:col>
      <xdr:colOff>133350</xdr:colOff>
      <xdr:row>81</xdr:row>
      <xdr:rowOff>155215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33917"/>
          <a:ext cx="889000" cy="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28398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123520</xdr:rowOff>
    </xdr:from>
    <xdr:to>
      <xdr:col>15</xdr:col>
      <xdr:colOff>82550</xdr:colOff>
      <xdr:row>81</xdr:row>
      <xdr:rowOff>146467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10970"/>
          <a:ext cx="889000" cy="2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170194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112333</xdr:rowOff>
    </xdr:from>
    <xdr:to>
      <xdr:col>11</xdr:col>
      <xdr:colOff>31750</xdr:colOff>
      <xdr:row>81</xdr:row>
      <xdr:rowOff>123520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99783"/>
          <a:ext cx="889000" cy="1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153379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100549</xdr:rowOff>
    </xdr:from>
    <xdr:to>
      <xdr:col>7</xdr:col>
      <xdr:colOff>31750</xdr:colOff>
      <xdr:row>82</xdr:row>
      <xdr:rowOff>30699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8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15476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74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121782</xdr:rowOff>
    </xdr:from>
    <xdr:to>
      <xdr:col>23</xdr:col>
      <xdr:colOff>184150</xdr:colOff>
      <xdr:row>82</xdr:row>
      <xdr:rowOff>51932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0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43059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30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104415</xdr:rowOff>
    </xdr:from>
    <xdr:to>
      <xdr:col>19</xdr:col>
      <xdr:colOff>184150</xdr:colOff>
      <xdr:row>82</xdr:row>
      <xdr:rowOff>34565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9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44742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60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95667</xdr:rowOff>
    </xdr:from>
    <xdr:to>
      <xdr:col>15</xdr:col>
      <xdr:colOff>133350</xdr:colOff>
      <xdr:row>82</xdr:row>
      <xdr:rowOff>25817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8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35994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5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72720</xdr:rowOff>
    </xdr:from>
    <xdr:to>
      <xdr:col>11</xdr:col>
      <xdr:colOff>82550</xdr:colOff>
      <xdr:row>82</xdr:row>
      <xdr:rowOff>2870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6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13047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2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61533</xdr:rowOff>
    </xdr:from>
    <xdr:to>
      <xdr:col>7</xdr:col>
      <xdr:colOff>31750</xdr:colOff>
      <xdr:row>81</xdr:row>
      <xdr:rowOff>163133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4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1860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1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年度から減少傾向であったが、令和５年度は類似団体平均を</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ポイント上回っている。国家公務員の給与水準は上回っていない。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今後も人事院勧告に準拠し、給与の適正化に努める。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8573</xdr:rowOff>
    </xdr:from>
    <xdr:to>
      <xdr:col>81</xdr:col>
      <xdr:colOff>44450</xdr:colOff>
      <xdr:row>87</xdr:row>
      <xdr:rowOff>44768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924723"/>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8573</xdr:rowOff>
    </xdr:from>
    <xdr:to>
      <xdr:col>77</xdr:col>
      <xdr:colOff>44450</xdr:colOff>
      <xdr:row>87</xdr:row>
      <xdr:rowOff>14605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92472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56215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14605</xdr:rowOff>
    </xdr:from>
    <xdr:to>
      <xdr:col>72</xdr:col>
      <xdr:colOff>203200</xdr:colOff>
      <xdr:row>87</xdr:row>
      <xdr:rowOff>26670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93075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68279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26670</xdr:rowOff>
    </xdr:from>
    <xdr:to>
      <xdr:col>68</xdr:col>
      <xdr:colOff>152400</xdr:colOff>
      <xdr:row>87</xdr:row>
      <xdr:rowOff>99061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94282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165418</xdr:rowOff>
    </xdr:from>
    <xdr:to>
      <xdr:col>81</xdr:col>
      <xdr:colOff>95250</xdr:colOff>
      <xdr:row>87</xdr:row>
      <xdr:rowOff>95568</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91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137495</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882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129223</xdr:rowOff>
    </xdr:from>
    <xdr:to>
      <xdr:col>77</xdr:col>
      <xdr:colOff>95250</xdr:colOff>
      <xdr:row>87</xdr:row>
      <xdr:rowOff>59373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87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69550</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642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135255</xdr:rowOff>
    </xdr:from>
    <xdr:to>
      <xdr:col>73</xdr:col>
      <xdr:colOff>44450</xdr:colOff>
      <xdr:row>87</xdr:row>
      <xdr:rowOff>65405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75582</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147320</xdr:rowOff>
    </xdr:from>
    <xdr:to>
      <xdr:col>68</xdr:col>
      <xdr:colOff>203200</xdr:colOff>
      <xdr:row>87</xdr:row>
      <xdr:rowOff>77470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48261</xdr:rowOff>
    </xdr:from>
    <xdr:to>
      <xdr:col>64</xdr:col>
      <xdr:colOff>152400</xdr:colOff>
      <xdr:row>87</xdr:row>
      <xdr:rowOff>149861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134638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年度からの行財政改革により職員削減に取り組み、市町村類型変更後も類似団体平均を下回っており、昨年度に比べて微減している。</a:t>
          </a:r>
        </a:p>
        <a:p>
          <a:r>
            <a:rPr kumimoji="1" lang="ja-JP" altLang="en-US" sz="1100">
              <a:latin typeface="ＭＳ Ｐゴシック" panose="020B0600070205080204" pitchFamily="50" charset="-128"/>
              <a:ea typeface="ＭＳ Ｐゴシック" panose="020B0600070205080204" pitchFamily="50" charset="-128"/>
            </a:rPr>
            <a:t>　今後も適正な定員管理及び職員配置の適正化に努める。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74819</xdr:rowOff>
    </xdr:from>
    <xdr:to>
      <xdr:col>81</xdr:col>
      <xdr:colOff>44450</xdr:colOff>
      <xdr:row>58</xdr:row>
      <xdr:rowOff>75724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018919"/>
          <a:ext cx="838200" cy="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125668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41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63960</xdr:rowOff>
    </xdr:from>
    <xdr:to>
      <xdr:col>77</xdr:col>
      <xdr:colOff>44450</xdr:colOff>
      <xdr:row>58</xdr:row>
      <xdr:rowOff>75724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008060"/>
          <a:ext cx="889000" cy="1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56754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43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56420</xdr:rowOff>
    </xdr:from>
    <xdr:to>
      <xdr:col>72</xdr:col>
      <xdr:colOff>203200</xdr:colOff>
      <xdr:row>58</xdr:row>
      <xdr:rowOff>63960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000520"/>
          <a:ext cx="889000" cy="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35037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2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49181</xdr:rowOff>
    </xdr:from>
    <xdr:to>
      <xdr:col>68</xdr:col>
      <xdr:colOff>152400</xdr:colOff>
      <xdr:row>58</xdr:row>
      <xdr:rowOff>56420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9993281"/>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23274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78613</xdr:rowOff>
    </xdr:from>
    <xdr:to>
      <xdr:col>64</xdr:col>
      <xdr:colOff>152400</xdr:colOff>
      <xdr:row>59</xdr:row>
      <xdr:rowOff>8763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02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164990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109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24019</xdr:rowOff>
    </xdr:from>
    <xdr:to>
      <xdr:col>81</xdr:col>
      <xdr:colOff>95250</xdr:colOff>
      <xdr:row>58</xdr:row>
      <xdr:rowOff>125619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996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116746</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9889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24924</xdr:rowOff>
    </xdr:from>
    <xdr:to>
      <xdr:col>77</xdr:col>
      <xdr:colOff>95250</xdr:colOff>
      <xdr:row>58</xdr:row>
      <xdr:rowOff>126524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99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136701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737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13160</xdr:rowOff>
    </xdr:from>
    <xdr:to>
      <xdr:col>73</xdr:col>
      <xdr:colOff>44450</xdr:colOff>
      <xdr:row>58</xdr:row>
      <xdr:rowOff>114760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995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124937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72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5620</xdr:rowOff>
    </xdr:from>
    <xdr:to>
      <xdr:col>68</xdr:col>
      <xdr:colOff>203200</xdr:colOff>
      <xdr:row>58</xdr:row>
      <xdr:rowOff>107220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99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117397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7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169831</xdr:rowOff>
    </xdr:from>
    <xdr:to>
      <xdr:col>64</xdr:col>
      <xdr:colOff>152400</xdr:colOff>
      <xdr:row>58</xdr:row>
      <xdr:rowOff>99981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994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110158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71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令和５年度においても類似団体平均は下回っており、早期健全化基準の</a:t>
          </a:r>
          <a:r>
            <a:rPr kumimoji="1" lang="en-US" altLang="ja-JP" sz="1100">
              <a:latin typeface="ＭＳ Ｐゴシック" panose="020B0600070205080204" pitchFamily="50" charset="-128"/>
              <a:ea typeface="ＭＳ Ｐゴシック" panose="020B0600070205080204" pitchFamily="50" charset="-128"/>
            </a:rPr>
            <a:t>25.0</a:t>
          </a:r>
          <a:r>
            <a:rPr kumimoji="1" lang="ja-JP" altLang="en-US" sz="1100">
              <a:latin typeface="ＭＳ Ｐゴシック" panose="020B0600070205080204" pitchFamily="50" charset="-128"/>
              <a:ea typeface="ＭＳ Ｐゴシック" panose="020B0600070205080204" pitchFamily="50" charset="-128"/>
            </a:rPr>
            <a:t>％を大きく下回っている。一方で、前年度比較では</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ポイント上昇した。これは、元利（準元利）償還金による負担が増加し、臨時財政対策債発行可能額は減少したことにより、実質公債費比率を引き上げる要因となった。</a:t>
          </a:r>
        </a:p>
        <a:p>
          <a:r>
            <a:rPr kumimoji="1" lang="ja-JP" altLang="en-US" sz="1100">
              <a:latin typeface="ＭＳ Ｐゴシック" panose="020B0600070205080204" pitchFamily="50" charset="-128"/>
              <a:ea typeface="ＭＳ Ｐゴシック" panose="020B0600070205080204" pitchFamily="50" charset="-128"/>
            </a:rPr>
            <a:t>　厳選した事業の選択・実施により、地方債発行の抑制や公債費の減額・償還金の平準化を図り、急激な比率上昇に努める。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135044</xdr:rowOff>
    </xdr:from>
    <xdr:to>
      <xdr:col>81</xdr:col>
      <xdr:colOff>44450</xdr:colOff>
      <xdr:row>40</xdr:row>
      <xdr:rowOff>143087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99304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93997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118956</xdr:rowOff>
    </xdr:from>
    <xdr:to>
      <xdr:col>77</xdr:col>
      <xdr:colOff>44450</xdr:colOff>
      <xdr:row>40</xdr:row>
      <xdr:rowOff>135044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97695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110913</xdr:rowOff>
    </xdr:from>
    <xdr:to>
      <xdr:col>72</xdr:col>
      <xdr:colOff>203200</xdr:colOff>
      <xdr:row>40</xdr:row>
      <xdr:rowOff>118956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9689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86783</xdr:rowOff>
    </xdr:from>
    <xdr:to>
      <xdr:col>68</xdr:col>
      <xdr:colOff>152400</xdr:colOff>
      <xdr:row>40</xdr:row>
      <xdr:rowOff>110913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94478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108814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79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84244</xdr:rowOff>
    </xdr:from>
    <xdr:to>
      <xdr:col>77</xdr:col>
      <xdr:colOff>95250</xdr:colOff>
      <xdr:row>41</xdr:row>
      <xdr:rowOff>14394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24571</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71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68156</xdr:rowOff>
    </xdr:from>
    <xdr:to>
      <xdr:col>73</xdr:col>
      <xdr:colOff>44450</xdr:colOff>
      <xdr:row>40</xdr:row>
      <xdr:rowOff>169756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8483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60113</xdr:rowOff>
    </xdr:from>
    <xdr:to>
      <xdr:col>68</xdr:col>
      <xdr:colOff>203200</xdr:colOff>
      <xdr:row>40</xdr:row>
      <xdr:rowOff>161713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440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147760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令和５年度においても類似団体の平均と同じく「－％」である。今後も公債費等義務的経費の削減を中心とする行政改革を進め、後世への負担を少しでも軽減するよう地方債発行を抑制し、財政の健全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徳島県勝浦町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4,694
4,657
69.83
4,455,121
3,991,279
405,703
2,535,942
3,117,958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人件費に係る経常収支比率は</a:t>
          </a:r>
          <a:r>
            <a:rPr kumimoji="1" lang="en-US" altLang="ja-JP" sz="1100">
              <a:latin typeface="ＭＳ Ｐゴシック" panose="020B0600070205080204" pitchFamily="50" charset="-128"/>
              <a:ea typeface="ＭＳ Ｐゴシック" panose="020B0600070205080204" pitchFamily="50" charset="-128"/>
            </a:rPr>
            <a:t>23.9</a:t>
          </a:r>
          <a:r>
            <a:rPr kumimoji="1" lang="ja-JP" altLang="en-US" sz="1100">
              <a:latin typeface="ＭＳ Ｐゴシック" panose="020B0600070205080204" pitchFamily="50" charset="-128"/>
              <a:ea typeface="ＭＳ Ｐゴシック" panose="020B0600070205080204" pitchFamily="50" charset="-128"/>
            </a:rPr>
            <a:t>％。令和５年度は、令和４年度に比べ退職手当組合負担金等が減少しているが、人事院勧告反映による人件費増及び分母の減少のため前年度比で</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ポイント増加した。類似団体平均と同じ値であり、全国平均及び徳島県平均を下回っている状況にある。今後も適正な定員管理や時間外手当の縮減等を行い、人件費の抑制に努めていく。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37</xdr:row>
      <xdr:rowOff>19558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2206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145288</xdr:rowOff>
    </xdr:from>
    <xdr:to>
      <xdr:col>19</xdr:col>
      <xdr:colOff>187325</xdr:colOff>
      <xdr:row>36</xdr:row>
      <xdr:rowOff>149860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174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145288</xdr:rowOff>
    </xdr:from>
    <xdr:to>
      <xdr:col>15</xdr:col>
      <xdr:colOff>98425</xdr:colOff>
      <xdr:row>37</xdr:row>
      <xdr:rowOff>83566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1748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149860</xdr:rowOff>
    </xdr:from>
    <xdr:to>
      <xdr:col>11</xdr:col>
      <xdr:colOff>9525</xdr:colOff>
      <xdr:row>37</xdr:row>
      <xdr:rowOff>83566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2206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112285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94488</xdr:rowOff>
    </xdr:from>
    <xdr:to>
      <xdr:col>15</xdr:col>
      <xdr:colOff>149225</xdr:colOff>
      <xdr:row>37</xdr:row>
      <xdr:rowOff>24638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34815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32766</xdr:rowOff>
    </xdr:from>
    <xdr:to>
      <xdr:col>11</xdr:col>
      <xdr:colOff>60325</xdr:colOff>
      <xdr:row>37</xdr:row>
      <xdr:rowOff>134366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144543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14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物件費に係る経常収支比率は、類似団体平均より</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ポイント下回っている。令和５年度は、</a:t>
          </a:r>
          <a:r>
            <a:rPr kumimoji="1" lang="en-US" altLang="ja-JP" sz="1100">
              <a:latin typeface="ＭＳ Ｐゴシック" panose="020B0600070205080204" pitchFamily="50" charset="-128"/>
              <a:ea typeface="ＭＳ Ｐゴシック" panose="020B0600070205080204" pitchFamily="50" charset="-128"/>
            </a:rPr>
            <a:t>14.4</a:t>
          </a:r>
          <a:r>
            <a:rPr kumimoji="1" lang="ja-JP" altLang="en-US" sz="1100">
              <a:latin typeface="ＭＳ Ｐゴシック" panose="020B0600070205080204" pitchFamily="50" charset="-128"/>
              <a:ea typeface="ＭＳ Ｐゴシック" panose="020B0600070205080204" pitchFamily="50" charset="-128"/>
            </a:rPr>
            <a:t>％となり、ごみ焼却業務委託料の増加等のため、前年度比で</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ポイント増加した。行財政改革等による精査・見直しを行い、物件費の抑制に努める。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24130</xdr:rowOff>
    </xdr:from>
    <xdr:to>
      <xdr:col>82</xdr:col>
      <xdr:colOff>107950</xdr:colOff>
      <xdr:row>17</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387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154432</xdr:rowOff>
    </xdr:from>
    <xdr:to>
      <xdr:col>78</xdr:col>
      <xdr:colOff>69850</xdr:colOff>
      <xdr:row>17</xdr:row>
      <xdr:rowOff>24130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8976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154432</xdr:rowOff>
    </xdr:from>
    <xdr:to>
      <xdr:col>73</xdr:col>
      <xdr:colOff>180975</xdr:colOff>
      <xdr:row>16</xdr:row>
      <xdr:rowOff>168148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8976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55135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168148</xdr:rowOff>
    </xdr:from>
    <xdr:to>
      <xdr:col>69</xdr:col>
      <xdr:colOff>92075</xdr:colOff>
      <xdr:row>17</xdr:row>
      <xdr:rowOff>37846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9113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163068</xdr:rowOff>
    </xdr:from>
    <xdr:to>
      <xdr:col>82</xdr:col>
      <xdr:colOff>158750</xdr:colOff>
      <xdr:row>17</xdr:row>
      <xdr:rowOff>93218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8145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5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103632</xdr:rowOff>
    </xdr:from>
    <xdr:to>
      <xdr:col>74</xdr:col>
      <xdr:colOff>31750</xdr:colOff>
      <xdr:row>17</xdr:row>
      <xdr:rowOff>33782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43959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117348</xdr:rowOff>
    </xdr:from>
    <xdr:to>
      <xdr:col>69</xdr:col>
      <xdr:colOff>142875</xdr:colOff>
      <xdr:row>17</xdr:row>
      <xdr:rowOff>47498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57675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扶助費に係る経常収支比率は</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％となり、前年度比で</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ポイント減少した。これは、障害者自立支援給付費や少子化による児童手当の減少が主な要因である。類似団体との比較では、平均を</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ポイント上回っており、全国平均及び徳島県平均を下回る結果となった。</a:t>
          </a:r>
        </a:p>
        <a:p>
          <a:r>
            <a:rPr kumimoji="1" lang="ja-JP" altLang="en-US" sz="1100">
              <a:latin typeface="ＭＳ Ｐゴシック" panose="020B0600070205080204" pitchFamily="50" charset="-128"/>
              <a:ea typeface="ＭＳ Ｐゴシック" panose="020B0600070205080204" pitchFamily="50" charset="-128"/>
            </a:rPr>
            <a:t>　社会保障経費については、高齢者人口の増加等により今後増加が予想されることから、町単独での各種扶助経費の見直しを検討するなど扶助費の抑制を図っていく。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50800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613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130827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652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69850</xdr:rowOff>
    </xdr:from>
    <xdr:to>
      <xdr:col>15</xdr:col>
      <xdr:colOff>98425</xdr:colOff>
      <xdr:row>56</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671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107950</xdr:rowOff>
    </xdr:from>
    <xdr:to>
      <xdr:col>11</xdr:col>
      <xdr:colOff>9525</xdr:colOff>
      <xdr:row>56</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709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29227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19050</xdr:rowOff>
    </xdr:from>
    <xdr:to>
      <xdr:col>15</xdr:col>
      <xdr:colOff>149225</xdr:colOff>
      <xdr:row>56</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57150</xdr:rowOff>
    </xdr:from>
    <xdr:to>
      <xdr:col>11</xdr:col>
      <xdr:colOff>60325</xdr:colOff>
      <xdr:row>56</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143527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その他に係る経常収支比率は、</a:t>
          </a:r>
          <a:r>
            <a:rPr kumimoji="1" lang="en-US" altLang="ja-JP" sz="1100">
              <a:latin typeface="ＭＳ Ｐゴシック" panose="020B0600070205080204" pitchFamily="50" charset="-128"/>
              <a:ea typeface="ＭＳ Ｐゴシック" panose="020B0600070205080204" pitchFamily="50" charset="-128"/>
            </a:rPr>
            <a:t>12.8</a:t>
          </a:r>
          <a:r>
            <a:rPr kumimoji="1" lang="ja-JP" altLang="en-US" sz="1100">
              <a:latin typeface="ＭＳ Ｐゴシック" panose="020B0600070205080204" pitchFamily="50" charset="-128"/>
              <a:ea typeface="ＭＳ Ｐゴシック" panose="020B0600070205080204" pitchFamily="50" charset="-128"/>
            </a:rPr>
            <a:t>％となった。前年度比で</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ポイント増加した。これは、国民健康保険特別会計及び後期高齢者医療特別会計への繰出金の増加等が主な要因である。</a:t>
          </a:r>
        </a:p>
        <a:p>
          <a:r>
            <a:rPr kumimoji="1" lang="ja-JP" altLang="en-US" sz="1100">
              <a:latin typeface="ＭＳ Ｐゴシック" panose="020B0600070205080204" pitchFamily="50" charset="-128"/>
              <a:ea typeface="ＭＳ Ｐゴシック" panose="020B0600070205080204" pitchFamily="50" charset="-128"/>
            </a:rPr>
            <a:t>また、類似団体平均を</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ポイント上回っており、全国平均を</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ポイント上回っている。県平均は下回っている。</a:t>
          </a:r>
        </a:p>
        <a:p>
          <a:r>
            <a:rPr kumimoji="1" lang="ja-JP" altLang="en-US" sz="1100">
              <a:latin typeface="ＭＳ Ｐゴシック" panose="020B0600070205080204" pitchFamily="50" charset="-128"/>
              <a:ea typeface="ＭＳ Ｐゴシック" panose="020B0600070205080204" pitchFamily="50" charset="-128"/>
            </a:rPr>
            <a:t>　今後も各特別会計の適切な事業運営や各会計への経費節減などを求め、抑制を図る。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24130</xdr:rowOff>
    </xdr:from>
    <xdr:to>
      <xdr:col>82</xdr:col>
      <xdr:colOff>107950</xdr:colOff>
      <xdr:row>58</xdr:row>
      <xdr:rowOff>58420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99682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24130</xdr:rowOff>
    </xdr:from>
    <xdr:to>
      <xdr:col>78</xdr:col>
      <xdr:colOff>69850</xdr:colOff>
      <xdr:row>58</xdr:row>
      <xdr:rowOff>155575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4782800" y="996823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59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155575</xdr:rowOff>
    </xdr:from>
    <xdr:to>
      <xdr:col>73</xdr:col>
      <xdr:colOff>180975</xdr:colOff>
      <xdr:row>59</xdr:row>
      <xdr:rowOff>18415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100996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18415</xdr:rowOff>
    </xdr:from>
    <xdr:to>
      <xdr:col>69</xdr:col>
      <xdr:colOff>92075</xdr:colOff>
      <xdr:row>59</xdr:row>
      <xdr:rowOff>98425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004800" y="1013396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33672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150495</xdr:rowOff>
    </xdr:from>
    <xdr:to>
      <xdr:col>65</xdr:col>
      <xdr:colOff>53975</xdr:colOff>
      <xdr:row>58</xdr:row>
      <xdr:rowOff>80645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90822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69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xdr:rowOff>
    </xdr:from>
    <xdr:to>
      <xdr:col>82</xdr:col>
      <xdr:colOff>158750</xdr:colOff>
      <xdr:row>58</xdr:row>
      <xdr:rowOff>109220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151147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144780</xdr:rowOff>
    </xdr:from>
    <xdr:to>
      <xdr:col>78</xdr:col>
      <xdr:colOff>120650</xdr:colOff>
      <xdr:row>58</xdr:row>
      <xdr:rowOff>74930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59707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1000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104775</xdr:rowOff>
    </xdr:from>
    <xdr:to>
      <xdr:col>74</xdr:col>
      <xdr:colOff>31750</xdr:colOff>
      <xdr:row>59</xdr:row>
      <xdr:rowOff>34925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19702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1013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139065</xdr:rowOff>
    </xdr:from>
    <xdr:to>
      <xdr:col>69</xdr:col>
      <xdr:colOff>142875</xdr:colOff>
      <xdr:row>59</xdr:row>
      <xdr:rowOff>69215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1008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53992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169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47625</xdr:rowOff>
    </xdr:from>
    <xdr:to>
      <xdr:col>65</xdr:col>
      <xdr:colOff>53975</xdr:colOff>
      <xdr:row>59</xdr:row>
      <xdr:rowOff>149225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134002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24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補助費等に係る経常収支比率は、</a:t>
          </a:r>
          <a:r>
            <a:rPr kumimoji="1" lang="en-US" altLang="ja-JP" sz="1100">
              <a:latin typeface="ＭＳ Ｐゴシック" panose="020B0600070205080204" pitchFamily="50" charset="-128"/>
              <a:ea typeface="ＭＳ Ｐゴシック" panose="020B0600070205080204" pitchFamily="50" charset="-128"/>
            </a:rPr>
            <a:t>17.7</a:t>
          </a:r>
          <a:r>
            <a:rPr kumimoji="1" lang="ja-JP" altLang="en-US" sz="1100">
              <a:latin typeface="ＭＳ Ｐゴシック" panose="020B0600070205080204" pitchFamily="50" charset="-128"/>
              <a:ea typeface="ＭＳ Ｐゴシック" panose="020B0600070205080204" pitchFamily="50" charset="-128"/>
            </a:rPr>
            <a:t>％となり、前年度から</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ポイント増加した。類似団体との比較では、平均を</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ポイント上回っている。また、全国平均及び徳島県平均を上回る結果となった。これは、勝浦町地域活性化協会補助金の増加等が主な要因である。</a:t>
          </a:r>
        </a:p>
        <a:p>
          <a:r>
            <a:rPr kumimoji="1" lang="ja-JP" altLang="en-US" sz="1100">
              <a:latin typeface="ＭＳ Ｐゴシック" panose="020B0600070205080204" pitchFamily="50" charset="-128"/>
              <a:ea typeface="ＭＳ Ｐゴシック" panose="020B0600070205080204" pitchFamily="50" charset="-128"/>
            </a:rPr>
            <a:t>　今後も引き続き適正な補助金の交付を行い、公平性・公益性の確保に努める。</a:t>
          </a: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147574</xdr:rowOff>
    </xdr:from>
    <xdr:to>
      <xdr:col>82</xdr:col>
      <xdr:colOff>107950</xdr:colOff>
      <xdr:row>38</xdr:row>
      <xdr:rowOff>21844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4912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10414</xdr:rowOff>
    </xdr:from>
    <xdr:to>
      <xdr:col>78</xdr:col>
      <xdr:colOff>69850</xdr:colOff>
      <xdr:row>37</xdr:row>
      <xdr:rowOff>147574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35406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10414</xdr:rowOff>
    </xdr:from>
    <xdr:to>
      <xdr:col>73</xdr:col>
      <xdr:colOff>180975</xdr:colOff>
      <xdr:row>37</xdr:row>
      <xdr:rowOff>28702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63540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28702</xdr:rowOff>
    </xdr:from>
    <xdr:to>
      <xdr:col>69</xdr:col>
      <xdr:colOff>92075</xdr:colOff>
      <xdr:row>37</xdr:row>
      <xdr:rowOff>28702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004800" y="6372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142494</xdr:rowOff>
    </xdr:from>
    <xdr:to>
      <xdr:col>82</xdr:col>
      <xdr:colOff>158750</xdr:colOff>
      <xdr:row>38</xdr:row>
      <xdr:rowOff>72644</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114571</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96774</xdr:rowOff>
    </xdr:from>
    <xdr:to>
      <xdr:col>78</xdr:col>
      <xdr:colOff>120650</xdr:colOff>
      <xdr:row>38</xdr:row>
      <xdr:rowOff>26924</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11701</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131064</xdr:rowOff>
    </xdr:from>
    <xdr:to>
      <xdr:col>74</xdr:col>
      <xdr:colOff>31750</xdr:colOff>
      <xdr:row>37</xdr:row>
      <xdr:rowOff>61214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149352</xdr:rowOff>
    </xdr:from>
    <xdr:to>
      <xdr:col>69</xdr:col>
      <xdr:colOff>142875</xdr:colOff>
      <xdr:row>37</xdr:row>
      <xdr:rowOff>79502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64279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89679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公債費に係る経常収支比率は、類似団体平均を</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ポイント下回っており、前年度比で</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ポイント減少した。これは、元金償還金減少等が主な要因である。</a:t>
          </a:r>
        </a:p>
        <a:p>
          <a:r>
            <a:rPr kumimoji="1" lang="ja-JP" altLang="en-US" sz="1100">
              <a:latin typeface="ＭＳ Ｐゴシック" panose="020B0600070205080204" pitchFamily="50" charset="-128"/>
              <a:ea typeface="ＭＳ Ｐゴシック" panose="020B0600070205080204" pitchFamily="50" charset="-128"/>
            </a:rPr>
            <a:t>　地方債を伴う普通建設事業については、将来世代の負担となることから、厳選した事業の選択や実施により地方債発行の抑制に努める。</a:t>
          </a: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58420</xdr:rowOff>
    </xdr:from>
    <xdr:to>
      <xdr:col>24</xdr:col>
      <xdr:colOff>25400</xdr:colOff>
      <xdr:row>76</xdr:row>
      <xdr:rowOff>104139</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987800" y="130886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85089</xdr:rowOff>
    </xdr:from>
    <xdr:to>
      <xdr:col>19</xdr:col>
      <xdr:colOff>187325</xdr:colOff>
      <xdr:row>76</xdr:row>
      <xdr:rowOff>104139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1152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85089</xdr:rowOff>
    </xdr:from>
    <xdr:to>
      <xdr:col>15</xdr:col>
      <xdr:colOff>98425</xdr:colOff>
      <xdr:row>76</xdr:row>
      <xdr:rowOff>111761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1152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166388</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111761</xdr:rowOff>
    </xdr:from>
    <xdr:to>
      <xdr:col>11</xdr:col>
      <xdr:colOff>9525</xdr:colOff>
      <xdr:row>76</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1419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55897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xdr:rowOff>
    </xdr:from>
    <xdr:to>
      <xdr:col>24</xdr:col>
      <xdr:colOff>76200</xdr:colOff>
      <xdr:row>76</xdr:row>
      <xdr:rowOff>109220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24147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34289</xdr:rowOff>
    </xdr:from>
    <xdr:to>
      <xdr:col>15</xdr:col>
      <xdr:colOff>149225</xdr:colOff>
      <xdr:row>76</xdr:row>
      <xdr:rowOff>135889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146067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60961</xdr:rowOff>
    </xdr:from>
    <xdr:to>
      <xdr:col>11</xdr:col>
      <xdr:colOff>60325</xdr:colOff>
      <xdr:row>76</xdr:row>
      <xdr:rowOff>162561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公債費以外に係る経常収支比率は、全国平均及び県平均ともに下回っているが、類似団体平均を</a:t>
          </a:r>
          <a:r>
            <a:rPr kumimoji="1" lang="en-US" altLang="ja-JP" sz="1100">
              <a:latin typeface="ＭＳ Ｐゴシック" panose="020B0600070205080204" pitchFamily="50" charset="-128"/>
              <a:ea typeface="ＭＳ Ｐゴシック" panose="020B0600070205080204" pitchFamily="50" charset="-128"/>
            </a:rPr>
            <a:t>5.5</a:t>
          </a:r>
          <a:r>
            <a:rPr kumimoji="1" lang="ja-JP" altLang="en-US" sz="1100">
              <a:latin typeface="ＭＳ Ｐゴシック" panose="020B0600070205080204" pitchFamily="50" charset="-128"/>
              <a:ea typeface="ＭＳ Ｐゴシック" panose="020B0600070205080204" pitchFamily="50" charset="-128"/>
            </a:rPr>
            <a:t>ポイント上回っている。令和５年度は</a:t>
          </a:r>
          <a:r>
            <a:rPr kumimoji="1" lang="en-US" altLang="ja-JP" sz="1100">
              <a:latin typeface="ＭＳ Ｐゴシック" panose="020B0600070205080204" pitchFamily="50" charset="-128"/>
              <a:ea typeface="ＭＳ Ｐゴシック" panose="020B0600070205080204" pitchFamily="50" charset="-128"/>
            </a:rPr>
            <a:t>71.6</a:t>
          </a:r>
          <a:r>
            <a:rPr kumimoji="1" lang="ja-JP" altLang="en-US" sz="1100">
              <a:latin typeface="ＭＳ Ｐゴシック" panose="020B0600070205080204" pitchFamily="50" charset="-128"/>
              <a:ea typeface="ＭＳ Ｐゴシック" panose="020B0600070205080204" pitchFamily="50" charset="-128"/>
            </a:rPr>
            <a:t>％となり、前年度比で</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ポイント増加した。これは、臨時財政対策債減少による経常一般財源の減少が主な要因である。</a:t>
          </a:r>
        </a:p>
        <a:p>
          <a:r>
            <a:rPr kumimoji="1" lang="ja-JP" altLang="en-US" sz="1100">
              <a:latin typeface="ＭＳ Ｐゴシック" panose="020B0600070205080204" pitchFamily="50" charset="-128"/>
              <a:ea typeface="ＭＳ Ｐゴシック" panose="020B0600070205080204" pitchFamily="50" charset="-128"/>
            </a:rPr>
            <a:t>　今後も人件費や特別会計への繰出金等の抑制を図り、健全な財政運営に努める。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66039</xdr:rowOff>
    </xdr:from>
    <xdr:to>
      <xdr:col>82</xdr:col>
      <xdr:colOff>107950</xdr:colOff>
      <xdr:row>79</xdr:row>
      <xdr:rowOff>168911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610589"/>
          <a:ext cx="8382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5080</xdr:rowOff>
    </xdr:from>
    <xdr:to>
      <xdr:col>78</xdr:col>
      <xdr:colOff>69850</xdr:colOff>
      <xdr:row>79</xdr:row>
      <xdr:rowOff>66039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54963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5080</xdr:rowOff>
    </xdr:from>
    <xdr:to>
      <xdr:col>73</xdr:col>
      <xdr:colOff>180975</xdr:colOff>
      <xdr:row>79</xdr:row>
      <xdr:rowOff>153670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54963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47007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153670</xdr:rowOff>
    </xdr:from>
    <xdr:to>
      <xdr:col>69</xdr:col>
      <xdr:colOff>92075</xdr:colOff>
      <xdr:row>79</xdr:row>
      <xdr:rowOff>165100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6982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27957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34289</xdr:rowOff>
    </xdr:from>
    <xdr:to>
      <xdr:col>65</xdr:col>
      <xdr:colOff>53975</xdr:colOff>
      <xdr:row>79</xdr:row>
      <xdr:rowOff>135889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7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146066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34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118111</xdr:rowOff>
    </xdr:from>
    <xdr:to>
      <xdr:col>82</xdr:col>
      <xdr:colOff>158750</xdr:colOff>
      <xdr:row>80</xdr:row>
      <xdr:rowOff>48261</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90188</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15239</xdr:rowOff>
    </xdr:from>
    <xdr:to>
      <xdr:col>78</xdr:col>
      <xdr:colOff>120650</xdr:colOff>
      <xdr:row>79</xdr:row>
      <xdr:rowOff>116839</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101616</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646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125730</xdr:rowOff>
    </xdr:from>
    <xdr:to>
      <xdr:col>74</xdr:col>
      <xdr:colOff>31750</xdr:colOff>
      <xdr:row>79</xdr:row>
      <xdr:rowOff>55880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40657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102870</xdr:rowOff>
    </xdr:from>
    <xdr:to>
      <xdr:col>69</xdr:col>
      <xdr:colOff>142875</xdr:colOff>
      <xdr:row>80</xdr:row>
      <xdr:rowOff>33020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17797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114300</xdr:rowOff>
    </xdr:from>
    <xdr:to>
      <xdr:col>65</xdr:col>
      <xdr:colOff>53975</xdr:colOff>
      <xdr:row>80</xdr:row>
      <xdr:rowOff>44450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6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29227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徳島県勝浦町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149543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8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94320</xdr:rowOff>
    </xdr:from>
    <xdr:to>
      <xdr:col>29</xdr:col>
      <xdr:colOff>127000</xdr:colOff>
      <xdr:row>18</xdr:row>
      <xdr:rowOff>139366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003800" y="3228045"/>
          <a:ext cx="647700" cy="45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05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94320</xdr:rowOff>
    </xdr:from>
    <xdr:to>
      <xdr:col>26</xdr:col>
      <xdr:colOff>50800</xdr:colOff>
      <xdr:row>18</xdr:row>
      <xdr:rowOff>123588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228045"/>
          <a:ext cx="698500" cy="29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129552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48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123588</xdr:rowOff>
    </xdr:from>
    <xdr:to>
      <xdr:col>22</xdr:col>
      <xdr:colOff>114300</xdr:colOff>
      <xdr:row>18</xdr:row>
      <xdr:rowOff>135780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257313"/>
          <a:ext cx="698500" cy="12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148553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135780</xdr:rowOff>
    </xdr:from>
    <xdr:to>
      <xdr:col>18</xdr:col>
      <xdr:colOff>177800</xdr:colOff>
      <xdr:row>18</xdr:row>
      <xdr:rowOff>136569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69505"/>
          <a:ext cx="698500" cy="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162726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78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29244</xdr:rowOff>
    </xdr:from>
    <xdr:to>
      <xdr:col>15</xdr:col>
      <xdr:colOff>101600</xdr:colOff>
      <xdr:row>18</xdr:row>
      <xdr:rowOff>130844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629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141021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93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88565</xdr:rowOff>
    </xdr:from>
    <xdr:to>
      <xdr:col>29</xdr:col>
      <xdr:colOff>177800</xdr:colOff>
      <xdr:row>19</xdr:row>
      <xdr:rowOff>18715</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222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168592</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130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43520</xdr:rowOff>
    </xdr:from>
    <xdr:to>
      <xdr:col>26</xdr:col>
      <xdr:colOff>101600</xdr:colOff>
      <xdr:row>18</xdr:row>
      <xdr:rowOff>145120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77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129897</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63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72788</xdr:rowOff>
    </xdr:from>
    <xdr:to>
      <xdr:col>22</xdr:col>
      <xdr:colOff>165100</xdr:colOff>
      <xdr:row>19</xdr:row>
      <xdr:rowOff>2938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206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159165</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92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84980</xdr:rowOff>
    </xdr:from>
    <xdr:to>
      <xdr:col>19</xdr:col>
      <xdr:colOff>38100</xdr:colOff>
      <xdr:row>19</xdr:row>
      <xdr:rowOff>15130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218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171357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30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85769</xdr:rowOff>
    </xdr:from>
    <xdr:to>
      <xdr:col>15</xdr:col>
      <xdr:colOff>101600</xdr:colOff>
      <xdr:row>19</xdr:row>
      <xdr:rowOff>15919</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219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696</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305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298697</xdr:rowOff>
    </xdr:from>
    <xdr:to>
      <xdr:col>29</xdr:col>
      <xdr:colOff>127000</xdr:colOff>
      <xdr:row>35</xdr:row>
      <xdr:rowOff>300668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909047"/>
          <a:ext cx="647700" cy="1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277272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44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300668</xdr:rowOff>
    </xdr:from>
    <xdr:to>
      <xdr:col>26</xdr:col>
      <xdr:colOff>50800</xdr:colOff>
      <xdr:row>35</xdr:row>
      <xdr:rowOff>308138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911018"/>
          <a:ext cx="698500" cy="7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216347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8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308138</xdr:rowOff>
    </xdr:from>
    <xdr:to>
      <xdr:col>22</xdr:col>
      <xdr:colOff>114300</xdr:colOff>
      <xdr:row>35</xdr:row>
      <xdr:rowOff>320560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918488"/>
          <a:ext cx="698500" cy="12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235407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0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320560</xdr:rowOff>
    </xdr:from>
    <xdr:to>
      <xdr:col>18</xdr:col>
      <xdr:colOff>177800</xdr:colOff>
      <xdr:row>35</xdr:row>
      <xdr:rowOff>329123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930910"/>
          <a:ext cx="698500" cy="8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257540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2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188722</xdr:rowOff>
    </xdr:from>
    <xdr:to>
      <xdr:col>15</xdr:col>
      <xdr:colOff>101600</xdr:colOff>
      <xdr:row>35</xdr:row>
      <xdr:rowOff>290322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99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300499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247897</xdr:rowOff>
    </xdr:from>
    <xdr:to>
      <xdr:col>29</xdr:col>
      <xdr:colOff>177800</xdr:colOff>
      <xdr:row>36</xdr:row>
      <xdr:rowOff>6597</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58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219974</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830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249868</xdr:rowOff>
    </xdr:from>
    <xdr:to>
      <xdr:col>26</xdr:col>
      <xdr:colOff>101600</xdr:colOff>
      <xdr:row>36</xdr:row>
      <xdr:rowOff>8568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60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336245</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46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257338</xdr:rowOff>
    </xdr:from>
    <xdr:to>
      <xdr:col>22</xdr:col>
      <xdr:colOff>165100</xdr:colOff>
      <xdr:row>36</xdr:row>
      <xdr:rowOff>16038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67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815</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269760</xdr:rowOff>
    </xdr:from>
    <xdr:to>
      <xdr:col>19</xdr:col>
      <xdr:colOff>38100</xdr:colOff>
      <xdr:row>36</xdr:row>
      <xdr:rowOff>28460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80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13237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6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278323</xdr:rowOff>
    </xdr:from>
    <xdr:to>
      <xdr:col>15</xdr:col>
      <xdr:colOff>101600</xdr:colOff>
      <xdr:row>36</xdr:row>
      <xdr:rowOff>37023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88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21800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7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徳島県勝浦町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4,694
4,657
69.83
4,455,121
3,991,279
405,703
2,535,942
3,117,958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111502</xdr:rowOff>
    </xdr:from>
    <xdr:to>
      <xdr:col>24</xdr:col>
      <xdr:colOff>63500</xdr:colOff>
      <xdr:row>37</xdr:row>
      <xdr:rowOff>118431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55152"/>
          <a:ext cx="838200" cy="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67105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67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118431</xdr:rowOff>
    </xdr:from>
    <xdr:to>
      <xdr:col>19</xdr:col>
      <xdr:colOff>177800</xdr:colOff>
      <xdr:row>37</xdr:row>
      <xdr:rowOff>129823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62081"/>
          <a:ext cx="889000" cy="1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169302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599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129823</xdr:rowOff>
    </xdr:from>
    <xdr:to>
      <xdr:col>15</xdr:col>
      <xdr:colOff>50800</xdr:colOff>
      <xdr:row>37</xdr:row>
      <xdr:rowOff>140544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73473"/>
          <a:ext cx="889000" cy="1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13883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140544</xdr:rowOff>
    </xdr:from>
    <xdr:to>
      <xdr:col>10</xdr:col>
      <xdr:colOff>114300</xdr:colOff>
      <xdr:row>38</xdr:row>
      <xdr:rowOff>11495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84194"/>
          <a:ext cx="889000" cy="4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27770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69448</xdr:rowOff>
    </xdr:from>
    <xdr:to>
      <xdr:col>6</xdr:col>
      <xdr:colOff>38100</xdr:colOff>
      <xdr:row>37</xdr:row>
      <xdr:rowOff>171048</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1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16125</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18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60702</xdr:rowOff>
    </xdr:from>
    <xdr:to>
      <xdr:col>24</xdr:col>
      <xdr:colOff>114300</xdr:colOff>
      <xdr:row>37</xdr:row>
      <xdr:rowOff>162302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40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147079</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19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67631</xdr:rowOff>
    </xdr:from>
    <xdr:to>
      <xdr:col>20</xdr:col>
      <xdr:colOff>38100</xdr:colOff>
      <xdr:row>37</xdr:row>
      <xdr:rowOff>169231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1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160358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504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79023</xdr:rowOff>
    </xdr:from>
    <xdr:to>
      <xdr:col>15</xdr:col>
      <xdr:colOff>101600</xdr:colOff>
      <xdr:row>38</xdr:row>
      <xdr:rowOff>9173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2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299</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515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89744</xdr:rowOff>
    </xdr:from>
    <xdr:to>
      <xdr:col>10</xdr:col>
      <xdr:colOff>165100</xdr:colOff>
      <xdr:row>38</xdr:row>
      <xdr:rowOff>19893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333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11021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526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132145</xdr:rowOff>
    </xdr:from>
    <xdr:to>
      <xdr:col>6</xdr:col>
      <xdr:colOff>38100</xdr:colOff>
      <xdr:row>38</xdr:row>
      <xdr:rowOff>62295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7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53422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6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161581</xdr:rowOff>
    </xdr:from>
    <xdr:to>
      <xdr:col>24</xdr:col>
      <xdr:colOff>63500</xdr:colOff>
      <xdr:row>58</xdr:row>
      <xdr:rowOff>8889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34231"/>
          <a:ext cx="838200" cy="1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25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8889</xdr:rowOff>
    </xdr:from>
    <xdr:to>
      <xdr:col>19</xdr:col>
      <xdr:colOff>177800</xdr:colOff>
      <xdr:row>58</xdr:row>
      <xdr:rowOff>14831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52989"/>
          <a:ext cx="889000" cy="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123649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5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14831</xdr:rowOff>
    </xdr:from>
    <xdr:to>
      <xdr:col>15</xdr:col>
      <xdr:colOff>50800</xdr:colOff>
      <xdr:row>58</xdr:row>
      <xdr:rowOff>45441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58931"/>
          <a:ext cx="889000" cy="3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157395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58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36336</xdr:rowOff>
    </xdr:from>
    <xdr:to>
      <xdr:col>10</xdr:col>
      <xdr:colOff>114300</xdr:colOff>
      <xdr:row>58</xdr:row>
      <xdr:rowOff>45441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980436"/>
          <a:ext cx="889000" cy="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170442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0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145038</xdr:rowOff>
    </xdr:from>
    <xdr:to>
      <xdr:col>6</xdr:col>
      <xdr:colOff>38100</xdr:colOff>
      <xdr:row>58</xdr:row>
      <xdr:rowOff>75188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91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91715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92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110781</xdr:rowOff>
    </xdr:from>
    <xdr:to>
      <xdr:col>24</xdr:col>
      <xdr:colOff>114300</xdr:colOff>
      <xdr:row>58</xdr:row>
      <xdr:rowOff>40931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8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25708</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98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129539</xdr:rowOff>
    </xdr:from>
    <xdr:to>
      <xdr:col>20</xdr:col>
      <xdr:colOff>38100</xdr:colOff>
      <xdr:row>58</xdr:row>
      <xdr:rowOff>59689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0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50816</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94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135481</xdr:rowOff>
    </xdr:from>
    <xdr:to>
      <xdr:col>15</xdr:col>
      <xdr:colOff>101600</xdr:colOff>
      <xdr:row>58</xdr:row>
      <xdr:rowOff>65631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0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56758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1000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166091</xdr:rowOff>
    </xdr:from>
    <xdr:to>
      <xdr:col>10</xdr:col>
      <xdr:colOff>165100</xdr:colOff>
      <xdr:row>58</xdr:row>
      <xdr:rowOff>96241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3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87368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1003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156986</xdr:rowOff>
    </xdr:from>
    <xdr:to>
      <xdr:col>6</xdr:col>
      <xdr:colOff>38100</xdr:colOff>
      <xdr:row>58</xdr:row>
      <xdr:rowOff>87136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2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78263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022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98744</xdr:rowOff>
    </xdr:from>
    <xdr:to>
      <xdr:col>24</xdr:col>
      <xdr:colOff>63500</xdr:colOff>
      <xdr:row>78</xdr:row>
      <xdr:rowOff>101712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71844"/>
          <a:ext cx="838200" cy="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99359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2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101712</xdr:rowOff>
    </xdr:from>
    <xdr:to>
      <xdr:col>19</xdr:col>
      <xdr:colOff>177800</xdr:colOff>
      <xdr:row>78</xdr:row>
      <xdr:rowOff>103787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74812"/>
          <a:ext cx="889000" cy="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28340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103787</xdr:rowOff>
    </xdr:from>
    <xdr:to>
      <xdr:col>15</xdr:col>
      <xdr:colOff>50800</xdr:colOff>
      <xdr:row>78</xdr:row>
      <xdr:rowOff>110147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76887"/>
          <a:ext cx="889000" cy="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39426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0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100961</xdr:rowOff>
    </xdr:from>
    <xdr:to>
      <xdr:col>10</xdr:col>
      <xdr:colOff>114300</xdr:colOff>
      <xdr:row>78</xdr:row>
      <xdr:rowOff>110147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474061"/>
          <a:ext cx="889000" cy="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16151</xdr:rowOff>
    </xdr:from>
    <xdr:to>
      <xdr:col>6</xdr:col>
      <xdr:colOff>38100</xdr:colOff>
      <xdr:row>78</xdr:row>
      <xdr:rowOff>117751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89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134278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6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47944</xdr:rowOff>
    </xdr:from>
    <xdr:to>
      <xdr:col>24</xdr:col>
      <xdr:colOff>114300</xdr:colOff>
      <xdr:row>78</xdr:row>
      <xdr:rowOff>149544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2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134321</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3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50912</xdr:rowOff>
    </xdr:from>
    <xdr:to>
      <xdr:col>20</xdr:col>
      <xdr:colOff>38100</xdr:colOff>
      <xdr:row>78</xdr:row>
      <xdr:rowOff>152512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2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143639</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51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52987</xdr:rowOff>
    </xdr:from>
    <xdr:to>
      <xdr:col>15</xdr:col>
      <xdr:colOff>101600</xdr:colOff>
      <xdr:row>78</xdr:row>
      <xdr:rowOff>154587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2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145714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518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59347</xdr:rowOff>
    </xdr:from>
    <xdr:to>
      <xdr:col>10</xdr:col>
      <xdr:colOff>165100</xdr:colOff>
      <xdr:row>78</xdr:row>
      <xdr:rowOff>160947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3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152074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2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50161</xdr:rowOff>
    </xdr:from>
    <xdr:to>
      <xdr:col>6</xdr:col>
      <xdr:colOff>38100</xdr:colOff>
      <xdr:row>78</xdr:row>
      <xdr:rowOff>151761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2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142888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1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64399</xdr:rowOff>
    </xdr:from>
    <xdr:to>
      <xdr:col>24</xdr:col>
      <xdr:colOff>63500</xdr:colOff>
      <xdr:row>96</xdr:row>
      <xdr:rowOff>102902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523599"/>
          <a:ext cx="838200" cy="3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170340</xdr:rowOff>
    </xdr:from>
    <xdr:to>
      <xdr:col>19</xdr:col>
      <xdr:colOff>177800</xdr:colOff>
      <xdr:row>96</xdr:row>
      <xdr:rowOff>102902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458090"/>
          <a:ext cx="889000" cy="10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143560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170340</xdr:rowOff>
    </xdr:from>
    <xdr:to>
      <xdr:col>15</xdr:col>
      <xdr:colOff>50800</xdr:colOff>
      <xdr:row>96</xdr:row>
      <xdr:rowOff>170745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458090"/>
          <a:ext cx="889000" cy="17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80460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170745</xdr:rowOff>
    </xdr:from>
    <xdr:to>
      <xdr:col>10</xdr:col>
      <xdr:colOff>114300</xdr:colOff>
      <xdr:row>97</xdr:row>
      <xdr:rowOff>17087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629945"/>
          <a:ext cx="889000" cy="1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80382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105953</xdr:rowOff>
    </xdr:from>
    <xdr:to>
      <xdr:col>6</xdr:col>
      <xdr:colOff>38100</xdr:colOff>
      <xdr:row>96</xdr:row>
      <xdr:rowOff>36103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39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52630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16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13599</xdr:rowOff>
    </xdr:from>
    <xdr:to>
      <xdr:col>24</xdr:col>
      <xdr:colOff>114300</xdr:colOff>
      <xdr:row>96</xdr:row>
      <xdr:rowOff>115199</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7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163476</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4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52102</xdr:rowOff>
    </xdr:from>
    <xdr:to>
      <xdr:col>20</xdr:col>
      <xdr:colOff>38100</xdr:colOff>
      <xdr:row>96</xdr:row>
      <xdr:rowOff>153702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51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144829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60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119540</xdr:rowOff>
    </xdr:from>
    <xdr:to>
      <xdr:col>15</xdr:col>
      <xdr:colOff>101600</xdr:colOff>
      <xdr:row>96</xdr:row>
      <xdr:rowOff>49690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40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40817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50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119945</xdr:rowOff>
    </xdr:from>
    <xdr:to>
      <xdr:col>10</xdr:col>
      <xdr:colOff>165100</xdr:colOff>
      <xdr:row>97</xdr:row>
      <xdr:rowOff>50095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7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41222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7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137737</xdr:rowOff>
    </xdr:from>
    <xdr:to>
      <xdr:col>6</xdr:col>
      <xdr:colOff>38100</xdr:colOff>
      <xdr:row>97</xdr:row>
      <xdr:rowOff>67887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9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59014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8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73137</xdr:rowOff>
    </xdr:from>
    <xdr:to>
      <xdr:col>55</xdr:col>
      <xdr:colOff>0</xdr:colOff>
      <xdr:row>37</xdr:row>
      <xdr:rowOff>73377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416787"/>
          <a:ext cx="8382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01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73137</xdr:rowOff>
    </xdr:from>
    <xdr:to>
      <xdr:col>50</xdr:col>
      <xdr:colOff>114300</xdr:colOff>
      <xdr:row>37</xdr:row>
      <xdr:rowOff>120574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416787"/>
          <a:ext cx="889000" cy="4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132884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96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68249</xdr:rowOff>
    </xdr:from>
    <xdr:to>
      <xdr:col>45</xdr:col>
      <xdr:colOff>177800</xdr:colOff>
      <xdr:row>37</xdr:row>
      <xdr:rowOff>120574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240449"/>
          <a:ext cx="889000" cy="2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1936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68249</xdr:rowOff>
    </xdr:from>
    <xdr:to>
      <xdr:col>41</xdr:col>
      <xdr:colOff>50800</xdr:colOff>
      <xdr:row>37</xdr:row>
      <xdr:rowOff>151528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240449"/>
          <a:ext cx="889000" cy="25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155331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50920</xdr:rowOff>
    </xdr:from>
    <xdr:to>
      <xdr:col>36</xdr:col>
      <xdr:colOff>165100</xdr:colOff>
      <xdr:row>37</xdr:row>
      <xdr:rowOff>152520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169047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16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22577</xdr:rowOff>
    </xdr:from>
    <xdr:to>
      <xdr:col>55</xdr:col>
      <xdr:colOff>50800</xdr:colOff>
      <xdr:row>37</xdr:row>
      <xdr:rowOff>124177</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6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1004</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4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22337</xdr:rowOff>
    </xdr:from>
    <xdr:to>
      <xdr:col>50</xdr:col>
      <xdr:colOff>165100</xdr:colOff>
      <xdr:row>37</xdr:row>
      <xdr:rowOff>123937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3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115064</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458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69774</xdr:rowOff>
    </xdr:from>
    <xdr:to>
      <xdr:col>46</xdr:col>
      <xdr:colOff>38100</xdr:colOff>
      <xdr:row>37</xdr:row>
      <xdr:rowOff>171374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41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162501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506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17449</xdr:rowOff>
    </xdr:from>
    <xdr:to>
      <xdr:col>41</xdr:col>
      <xdr:colOff>101600</xdr:colOff>
      <xdr:row>36</xdr:row>
      <xdr:rowOff>119049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1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110176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28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100728</xdr:rowOff>
    </xdr:from>
    <xdr:to>
      <xdr:col>36</xdr:col>
      <xdr:colOff>165100</xdr:colOff>
      <xdr:row>38</xdr:row>
      <xdr:rowOff>30878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4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22005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537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146210</xdr:rowOff>
    </xdr:from>
    <xdr:to>
      <xdr:col>55</xdr:col>
      <xdr:colOff>0</xdr:colOff>
      <xdr:row>58</xdr:row>
      <xdr:rowOff>153900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10090310"/>
          <a:ext cx="838200" cy="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134377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153900</xdr:rowOff>
    </xdr:from>
    <xdr:to>
      <xdr:col>50</xdr:col>
      <xdr:colOff>114300</xdr:colOff>
      <xdr:row>58</xdr:row>
      <xdr:rowOff>155242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098000"/>
          <a:ext cx="889000" cy="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68148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66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125398</xdr:rowOff>
    </xdr:from>
    <xdr:to>
      <xdr:col>45</xdr:col>
      <xdr:colOff>177800</xdr:colOff>
      <xdr:row>58</xdr:row>
      <xdr:rowOff>155242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069498"/>
          <a:ext cx="889000" cy="2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71797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67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125398</xdr:rowOff>
    </xdr:from>
    <xdr:to>
      <xdr:col>41</xdr:col>
      <xdr:colOff>50800</xdr:colOff>
      <xdr:row>59</xdr:row>
      <xdr:rowOff>1842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069498"/>
          <a:ext cx="889000" cy="4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53839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65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20111</xdr:rowOff>
    </xdr:from>
    <xdr:to>
      <xdr:col>36</xdr:col>
      <xdr:colOff>165100</xdr:colOff>
      <xdr:row>58</xdr:row>
      <xdr:rowOff>121711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6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138238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3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95410</xdr:rowOff>
    </xdr:from>
    <xdr:to>
      <xdr:col>55</xdr:col>
      <xdr:colOff>50800</xdr:colOff>
      <xdr:row>59</xdr:row>
      <xdr:rowOff>25560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10337</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5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103100</xdr:rowOff>
    </xdr:from>
    <xdr:to>
      <xdr:col>50</xdr:col>
      <xdr:colOff>165100</xdr:colOff>
      <xdr:row>59</xdr:row>
      <xdr:rowOff>33250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24377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1013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104442</xdr:rowOff>
    </xdr:from>
    <xdr:to>
      <xdr:col>46</xdr:col>
      <xdr:colOff>38100</xdr:colOff>
      <xdr:row>59</xdr:row>
      <xdr:rowOff>34592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4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25719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14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74598</xdr:rowOff>
    </xdr:from>
    <xdr:to>
      <xdr:col>41</xdr:col>
      <xdr:colOff>101600</xdr:colOff>
      <xdr:row>59</xdr:row>
      <xdr:rowOff>4748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1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167325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11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122492</xdr:rowOff>
    </xdr:from>
    <xdr:to>
      <xdr:col>36</xdr:col>
      <xdr:colOff>165100</xdr:colOff>
      <xdr:row>59</xdr:row>
      <xdr:rowOff>52642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6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43769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15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92413</xdr:rowOff>
    </xdr:from>
    <xdr:to>
      <xdr:col>55</xdr:col>
      <xdr:colOff>0</xdr:colOff>
      <xdr:row>79</xdr:row>
      <xdr:rowOff>98586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636963"/>
          <a:ext cx="8382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82424</xdr:rowOff>
    </xdr:from>
    <xdr:to>
      <xdr:col>50</xdr:col>
      <xdr:colOff>114300</xdr:colOff>
      <xdr:row>79</xdr:row>
      <xdr:rowOff>92413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626974"/>
          <a:ext cx="889000" cy="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68895</xdr:rowOff>
    </xdr:from>
    <xdr:to>
      <xdr:col>45</xdr:col>
      <xdr:colOff>177800</xdr:colOff>
      <xdr:row>79</xdr:row>
      <xdr:rowOff>82424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613445"/>
          <a:ext cx="889000" cy="1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92783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68895</xdr:rowOff>
    </xdr:from>
    <xdr:to>
      <xdr:col>41</xdr:col>
      <xdr:colOff>50800</xdr:colOff>
      <xdr:row>79</xdr:row>
      <xdr:rowOff>96555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613445"/>
          <a:ext cx="8890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79567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693</xdr:rowOff>
    </xdr:from>
    <xdr:to>
      <xdr:col>36</xdr:col>
      <xdr:colOff>165100</xdr:colOff>
      <xdr:row>79</xdr:row>
      <xdr:rowOff>102293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4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118820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32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47786</xdr:rowOff>
    </xdr:from>
    <xdr:to>
      <xdr:col>55</xdr:col>
      <xdr:colOff>50800</xdr:colOff>
      <xdr:row>79</xdr:row>
      <xdr:rowOff>149386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9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134163</xdr:rowOff>
    </xdr:from>
    <xdr:ext cx="378565"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507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41613</xdr:rowOff>
    </xdr:from>
    <xdr:to>
      <xdr:col>50</xdr:col>
      <xdr:colOff>165100</xdr:colOff>
      <xdr:row>79</xdr:row>
      <xdr:rowOff>143213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8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134340</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67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31624</xdr:rowOff>
    </xdr:from>
    <xdr:to>
      <xdr:col>46</xdr:col>
      <xdr:colOff>38100</xdr:colOff>
      <xdr:row>79</xdr:row>
      <xdr:rowOff>133224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7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124351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6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18095</xdr:rowOff>
    </xdr:from>
    <xdr:to>
      <xdr:col>41</xdr:col>
      <xdr:colOff>101600</xdr:colOff>
      <xdr:row>79</xdr:row>
      <xdr:rowOff>119695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6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110822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65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45755</xdr:rowOff>
    </xdr:from>
    <xdr:to>
      <xdr:col>36</xdr:col>
      <xdr:colOff>165100</xdr:colOff>
      <xdr:row>79</xdr:row>
      <xdr:rowOff>147355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9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138482</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68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14241</xdr:rowOff>
    </xdr:from>
    <xdr:to>
      <xdr:col>55</xdr:col>
      <xdr:colOff>0</xdr:colOff>
      <xdr:row>99</xdr:row>
      <xdr:rowOff>28911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987791"/>
          <a:ext cx="838200" cy="1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74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28911</xdr:rowOff>
    </xdr:from>
    <xdr:to>
      <xdr:col>50</xdr:col>
      <xdr:colOff>114300</xdr:colOff>
      <xdr:row>99</xdr:row>
      <xdr:rowOff>51628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7002461"/>
          <a:ext cx="889000" cy="2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162791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6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45045</xdr:rowOff>
    </xdr:from>
    <xdr:to>
      <xdr:col>45</xdr:col>
      <xdr:colOff>177800</xdr:colOff>
      <xdr:row>99</xdr:row>
      <xdr:rowOff>51628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7018595"/>
          <a:ext cx="889000" cy="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3883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63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45045</xdr:rowOff>
    </xdr:from>
    <xdr:to>
      <xdr:col>41</xdr:col>
      <xdr:colOff>50800</xdr:colOff>
      <xdr:row>99</xdr:row>
      <xdr:rowOff>66134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7018595"/>
          <a:ext cx="889000" cy="2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141814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60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96811</xdr:rowOff>
    </xdr:from>
    <xdr:to>
      <xdr:col>36</xdr:col>
      <xdr:colOff>165100</xdr:colOff>
      <xdr:row>99</xdr:row>
      <xdr:rowOff>26961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98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43488</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67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134891</xdr:rowOff>
    </xdr:from>
    <xdr:to>
      <xdr:col>55</xdr:col>
      <xdr:colOff>50800</xdr:colOff>
      <xdr:row>99</xdr:row>
      <xdr:rowOff>65041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49818</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5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149561</xdr:rowOff>
    </xdr:from>
    <xdr:to>
      <xdr:col>50</xdr:col>
      <xdr:colOff>165100</xdr:colOff>
      <xdr:row>99</xdr:row>
      <xdr:rowOff>79711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5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70838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704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828</xdr:rowOff>
    </xdr:from>
    <xdr:to>
      <xdr:col>46</xdr:col>
      <xdr:colOff>38100</xdr:colOff>
      <xdr:row>99</xdr:row>
      <xdr:rowOff>102428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7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93555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706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165695</xdr:rowOff>
    </xdr:from>
    <xdr:to>
      <xdr:col>41</xdr:col>
      <xdr:colOff>101600</xdr:colOff>
      <xdr:row>99</xdr:row>
      <xdr:rowOff>95845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6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86972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706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15334</xdr:rowOff>
    </xdr:from>
    <xdr:to>
      <xdr:col>36</xdr:col>
      <xdr:colOff>165100</xdr:colOff>
      <xdr:row>99</xdr:row>
      <xdr:rowOff>116934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8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108061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8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6137</xdr:rowOff>
    </xdr:from>
    <xdr:to>
      <xdr:col>85</xdr:col>
      <xdr:colOff>127000</xdr:colOff>
      <xdr:row>39</xdr:row>
      <xdr:rowOff>39153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692687"/>
          <a:ext cx="838200" cy="3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110975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626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34603</xdr:rowOff>
    </xdr:from>
    <xdr:to>
      <xdr:col>81</xdr:col>
      <xdr:colOff>50800</xdr:colOff>
      <xdr:row>39</xdr:row>
      <xdr:rowOff>39153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21153"/>
          <a:ext cx="889000" cy="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28084</xdr:rowOff>
    </xdr:from>
    <xdr:to>
      <xdr:col>76</xdr:col>
      <xdr:colOff>114300</xdr:colOff>
      <xdr:row>39</xdr:row>
      <xdr:rowOff>34603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14634"/>
          <a:ext cx="889000" cy="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23912</xdr:rowOff>
    </xdr:from>
    <xdr:to>
      <xdr:col>71</xdr:col>
      <xdr:colOff>177800</xdr:colOff>
      <xdr:row>39</xdr:row>
      <xdr:rowOff>28084</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10462"/>
          <a:ext cx="8890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144156</xdr:rowOff>
    </xdr:from>
    <xdr:to>
      <xdr:col>67</xdr:col>
      <xdr:colOff>101600</xdr:colOff>
      <xdr:row>39</xdr:row>
      <xdr:rowOff>74306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90832</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3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126787</xdr:rowOff>
    </xdr:from>
    <xdr:to>
      <xdr:col>85</xdr:col>
      <xdr:colOff>177800</xdr:colOff>
      <xdr:row>39</xdr:row>
      <xdr:rowOff>56937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4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86163</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42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159803</xdr:rowOff>
    </xdr:from>
    <xdr:to>
      <xdr:col>81</xdr:col>
      <xdr:colOff>101600</xdr:colOff>
      <xdr:row>39</xdr:row>
      <xdr:rowOff>89953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7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81080</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76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155253</xdr:rowOff>
    </xdr:from>
    <xdr:to>
      <xdr:col>76</xdr:col>
      <xdr:colOff>165100</xdr:colOff>
      <xdr:row>39</xdr:row>
      <xdr:rowOff>85403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7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76530</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76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148734</xdr:rowOff>
    </xdr:from>
    <xdr:to>
      <xdr:col>72</xdr:col>
      <xdr:colOff>38100</xdr:colOff>
      <xdr:row>39</xdr:row>
      <xdr:rowOff>78884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6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70011</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36111" y="675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144562</xdr:rowOff>
    </xdr:from>
    <xdr:to>
      <xdr:col>67</xdr:col>
      <xdr:colOff>101600</xdr:colOff>
      <xdr:row>39</xdr:row>
      <xdr:rowOff>74712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5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65839</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47111" y="675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162814</xdr:rowOff>
    </xdr:from>
    <xdr:to>
      <xdr:col>67</xdr:col>
      <xdr:colOff>101600</xdr:colOff>
      <xdr:row>59</xdr:row>
      <xdr:rowOff>92964</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109491</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882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48574</xdr:rowOff>
    </xdr:from>
    <xdr:to>
      <xdr:col>85</xdr:col>
      <xdr:colOff>127000</xdr:colOff>
      <xdr:row>78</xdr:row>
      <xdr:rowOff>59489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421674"/>
          <a:ext cx="838200" cy="1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30456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06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48574</xdr:rowOff>
    </xdr:from>
    <xdr:to>
      <xdr:col>81</xdr:col>
      <xdr:colOff>50800</xdr:colOff>
      <xdr:row>78</xdr:row>
      <xdr:rowOff>56434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421674"/>
          <a:ext cx="889000" cy="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128765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298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56434</xdr:rowOff>
    </xdr:from>
    <xdr:to>
      <xdr:col>76</xdr:col>
      <xdr:colOff>114300</xdr:colOff>
      <xdr:row>78</xdr:row>
      <xdr:rowOff>68653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429534"/>
          <a:ext cx="889000" cy="1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154759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68653</xdr:rowOff>
    </xdr:from>
    <xdr:to>
      <xdr:col>71</xdr:col>
      <xdr:colOff>177800</xdr:colOff>
      <xdr:row>78</xdr:row>
      <xdr:rowOff>74132</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441753"/>
          <a:ext cx="889000" cy="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168634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124225</xdr:rowOff>
    </xdr:from>
    <xdr:to>
      <xdr:col>67</xdr:col>
      <xdr:colOff>101600</xdr:colOff>
      <xdr:row>78</xdr:row>
      <xdr:rowOff>54375</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3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70902</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101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8689</xdr:rowOff>
    </xdr:from>
    <xdr:to>
      <xdr:col>85</xdr:col>
      <xdr:colOff>177800</xdr:colOff>
      <xdr:row>78</xdr:row>
      <xdr:rowOff>110289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38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95066</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29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169224</xdr:rowOff>
    </xdr:from>
    <xdr:to>
      <xdr:col>81</xdr:col>
      <xdr:colOff>101600</xdr:colOff>
      <xdr:row>78</xdr:row>
      <xdr:rowOff>99374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37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90501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46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5634</xdr:rowOff>
    </xdr:from>
    <xdr:to>
      <xdr:col>76</xdr:col>
      <xdr:colOff>165100</xdr:colOff>
      <xdr:row>78</xdr:row>
      <xdr:rowOff>107234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37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98361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47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17853</xdr:rowOff>
    </xdr:from>
    <xdr:to>
      <xdr:col>72</xdr:col>
      <xdr:colOff>38100</xdr:colOff>
      <xdr:row>78</xdr:row>
      <xdr:rowOff>119453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39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110580</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48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23332</xdr:rowOff>
    </xdr:from>
    <xdr:to>
      <xdr:col>67</xdr:col>
      <xdr:colOff>101600</xdr:colOff>
      <xdr:row>78</xdr:row>
      <xdr:rowOff>124932</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39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116059</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48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153867</xdr:rowOff>
    </xdr:from>
    <xdr:to>
      <xdr:col>85</xdr:col>
      <xdr:colOff>127000</xdr:colOff>
      <xdr:row>99</xdr:row>
      <xdr:rowOff>27995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955967"/>
          <a:ext cx="838200" cy="4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45967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76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153867</xdr:rowOff>
    </xdr:from>
    <xdr:to>
      <xdr:col>81</xdr:col>
      <xdr:colOff>50800</xdr:colOff>
      <xdr:row>99</xdr:row>
      <xdr:rowOff>28156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955967"/>
          <a:ext cx="889000" cy="4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132697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5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27463</xdr:rowOff>
    </xdr:from>
    <xdr:to>
      <xdr:col>76</xdr:col>
      <xdr:colOff>114300</xdr:colOff>
      <xdr:row>99</xdr:row>
      <xdr:rowOff>28156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3300" y="17001013"/>
          <a:ext cx="889000" cy="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114276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57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24312</xdr:rowOff>
    </xdr:from>
    <xdr:to>
      <xdr:col>71</xdr:col>
      <xdr:colOff>177800</xdr:colOff>
      <xdr:row>99</xdr:row>
      <xdr:rowOff>27463</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997862"/>
          <a:ext cx="889000" cy="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9589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6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98538</xdr:rowOff>
    </xdr:from>
    <xdr:to>
      <xdr:col>67</xdr:col>
      <xdr:colOff>101600</xdr:colOff>
      <xdr:row>99</xdr:row>
      <xdr:rowOff>28688</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90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45215</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6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148645</xdr:rowOff>
    </xdr:from>
    <xdr:to>
      <xdr:col>85</xdr:col>
      <xdr:colOff>177800</xdr:colOff>
      <xdr:row>99</xdr:row>
      <xdr:rowOff>78795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95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63572</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86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103067</xdr:rowOff>
    </xdr:from>
    <xdr:to>
      <xdr:col>81</xdr:col>
      <xdr:colOff>101600</xdr:colOff>
      <xdr:row>99</xdr:row>
      <xdr:rowOff>33217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90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24344</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99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148806</xdr:rowOff>
    </xdr:from>
    <xdr:to>
      <xdr:col>76</xdr:col>
      <xdr:colOff>165100</xdr:colOff>
      <xdr:row>99</xdr:row>
      <xdr:rowOff>78956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70083</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704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148113</xdr:rowOff>
    </xdr:from>
    <xdr:to>
      <xdr:col>72</xdr:col>
      <xdr:colOff>38100</xdr:colOff>
      <xdr:row>99</xdr:row>
      <xdr:rowOff>78263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95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69390</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704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144962</xdr:rowOff>
    </xdr:from>
    <xdr:to>
      <xdr:col>67</xdr:col>
      <xdr:colOff>101600</xdr:colOff>
      <xdr:row>99</xdr:row>
      <xdr:rowOff>75112</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4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66239</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703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15151</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01701"/>
          <a:ext cx="838200" cy="2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126689</xdr:rowOff>
    </xdr:from>
    <xdr:to>
      <xdr:col>111</xdr:col>
      <xdr:colOff>177800</xdr:colOff>
      <xdr:row>39</xdr:row>
      <xdr:rowOff>15151</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5784539"/>
          <a:ext cx="889000" cy="91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126689</xdr:rowOff>
    </xdr:from>
    <xdr:to>
      <xdr:col>107</xdr:col>
      <xdr:colOff>50800</xdr:colOff>
      <xdr:row>35</xdr:row>
      <xdr:rowOff>123031</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9545300" y="5784539"/>
          <a:ext cx="889000" cy="33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38752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72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123031</xdr:rowOff>
    </xdr:from>
    <xdr:to>
      <xdr:col>102</xdr:col>
      <xdr:colOff>114300</xdr:colOff>
      <xdr:row>37</xdr:row>
      <xdr:rowOff>153340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656300" y="6123781"/>
          <a:ext cx="889000" cy="37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38961</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72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97472</xdr:rowOff>
    </xdr:from>
    <xdr:to>
      <xdr:col>98</xdr:col>
      <xdr:colOff>38100</xdr:colOff>
      <xdr:row>39</xdr:row>
      <xdr:rowOff>27622</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18749</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70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135801</xdr:rowOff>
    </xdr:from>
    <xdr:to>
      <xdr:col>112</xdr:col>
      <xdr:colOff>38100</xdr:colOff>
      <xdr:row>39</xdr:row>
      <xdr:rowOff>65951</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5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57078</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88428" y="674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75889</xdr:rowOff>
    </xdr:from>
    <xdr:to>
      <xdr:col>107</xdr:col>
      <xdr:colOff>101600</xdr:colOff>
      <xdr:row>34</xdr:row>
      <xdr:rowOff>6039</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573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32</xdr:row>
      <xdr:rowOff>22566</xdr:rowOff>
    </xdr:from>
    <xdr:ext cx="534377"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67111" y="550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72231</xdr:rowOff>
    </xdr:from>
    <xdr:to>
      <xdr:col>102</xdr:col>
      <xdr:colOff>165100</xdr:colOff>
      <xdr:row>36</xdr:row>
      <xdr:rowOff>2381</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07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18908</xdr:rowOff>
    </xdr:from>
    <xdr:ext cx="534377"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278111" y="584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102540</xdr:rowOff>
    </xdr:from>
    <xdr:to>
      <xdr:col>98</xdr:col>
      <xdr:colOff>38100</xdr:colOff>
      <xdr:row>38</xdr:row>
      <xdr:rowOff>32689</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446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36</xdr:row>
      <xdr:rowOff>49217</xdr:rowOff>
    </xdr:from>
    <xdr:ext cx="534377"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389111" y="622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136179</xdr:rowOff>
    </xdr:from>
    <xdr:to>
      <xdr:col>116</xdr:col>
      <xdr:colOff>63500</xdr:colOff>
      <xdr:row>58</xdr:row>
      <xdr:rowOff>137561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080279"/>
          <a:ext cx="838200" cy="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136179</xdr:rowOff>
    </xdr:from>
    <xdr:to>
      <xdr:col>111</xdr:col>
      <xdr:colOff>177800</xdr:colOff>
      <xdr:row>58</xdr:row>
      <xdr:rowOff>136344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80279"/>
          <a:ext cx="88900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136189</xdr:rowOff>
    </xdr:from>
    <xdr:to>
      <xdr:col>107</xdr:col>
      <xdr:colOff>50800</xdr:colOff>
      <xdr:row>58</xdr:row>
      <xdr:rowOff>136344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080289"/>
          <a:ext cx="889000" cy="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134900</xdr:rowOff>
    </xdr:from>
    <xdr:to>
      <xdr:col>102</xdr:col>
      <xdr:colOff>114300</xdr:colOff>
      <xdr:row>58</xdr:row>
      <xdr:rowOff>136189</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079000"/>
          <a:ext cx="889000" cy="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132586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3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44716</xdr:rowOff>
    </xdr:from>
    <xdr:to>
      <xdr:col>98</xdr:col>
      <xdr:colOff>38100</xdr:colOff>
      <xdr:row>58</xdr:row>
      <xdr:rowOff>146316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162843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86761</xdr:rowOff>
    </xdr:from>
    <xdr:to>
      <xdr:col>116</xdr:col>
      <xdr:colOff>114300</xdr:colOff>
      <xdr:row>59</xdr:row>
      <xdr:rowOff>16911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3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1688</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5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85379</xdr:rowOff>
    </xdr:from>
    <xdr:to>
      <xdr:col>112</xdr:col>
      <xdr:colOff>38100</xdr:colOff>
      <xdr:row>59</xdr:row>
      <xdr:rowOff>15529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2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6656</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122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85544</xdr:rowOff>
    </xdr:from>
    <xdr:to>
      <xdr:col>107</xdr:col>
      <xdr:colOff>101600</xdr:colOff>
      <xdr:row>59</xdr:row>
      <xdr:rowOff>15694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2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6821</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122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85389</xdr:rowOff>
    </xdr:from>
    <xdr:to>
      <xdr:col>102</xdr:col>
      <xdr:colOff>165100</xdr:colOff>
      <xdr:row>59</xdr:row>
      <xdr:rowOff>15539</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2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6666</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122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84100</xdr:rowOff>
    </xdr:from>
    <xdr:to>
      <xdr:col>98</xdr:col>
      <xdr:colOff>38100</xdr:colOff>
      <xdr:row>59</xdr:row>
      <xdr:rowOff>14250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5377</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120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112474</xdr:rowOff>
    </xdr:from>
    <xdr:to>
      <xdr:col>116</xdr:col>
      <xdr:colOff>63500</xdr:colOff>
      <xdr:row>77</xdr:row>
      <xdr:rowOff>124681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314124"/>
          <a:ext cx="838200" cy="1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102168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60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70838</xdr:rowOff>
    </xdr:from>
    <xdr:to>
      <xdr:col>111</xdr:col>
      <xdr:colOff>177800</xdr:colOff>
      <xdr:row>77</xdr:row>
      <xdr:rowOff>124681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272488"/>
          <a:ext cx="889000" cy="5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7322</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86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56063</xdr:rowOff>
    </xdr:from>
    <xdr:to>
      <xdr:col>107</xdr:col>
      <xdr:colOff>50800</xdr:colOff>
      <xdr:row>77</xdr:row>
      <xdr:rowOff>70838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257713"/>
          <a:ext cx="889000" cy="1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28380</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53510</xdr:rowOff>
    </xdr:from>
    <xdr:to>
      <xdr:col>102</xdr:col>
      <xdr:colOff>114300</xdr:colOff>
      <xdr:row>77</xdr:row>
      <xdr:rowOff>56063</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255160"/>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26422</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30657</xdr:rowOff>
    </xdr:from>
    <xdr:to>
      <xdr:col>98</xdr:col>
      <xdr:colOff>38100</xdr:colOff>
      <xdr:row>77</xdr:row>
      <xdr:rowOff>132257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23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123384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3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61674</xdr:rowOff>
    </xdr:from>
    <xdr:to>
      <xdr:col>116</xdr:col>
      <xdr:colOff>114300</xdr:colOff>
      <xdr:row>77</xdr:row>
      <xdr:rowOff>163274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26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40101</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24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73881</xdr:rowOff>
    </xdr:from>
    <xdr:to>
      <xdr:col>112</xdr:col>
      <xdr:colOff>38100</xdr:colOff>
      <xdr:row>78</xdr:row>
      <xdr:rowOff>4031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2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166608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36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20038</xdr:rowOff>
    </xdr:from>
    <xdr:to>
      <xdr:col>107</xdr:col>
      <xdr:colOff>101600</xdr:colOff>
      <xdr:row>77</xdr:row>
      <xdr:rowOff>121638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22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112765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31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5263</xdr:rowOff>
    </xdr:from>
    <xdr:to>
      <xdr:col>102</xdr:col>
      <xdr:colOff>165100</xdr:colOff>
      <xdr:row>77</xdr:row>
      <xdr:rowOff>106863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20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97990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29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2710</xdr:rowOff>
    </xdr:from>
    <xdr:to>
      <xdr:col>98</xdr:col>
      <xdr:colOff>38100</xdr:colOff>
      <xdr:row>77</xdr:row>
      <xdr:rowOff>104310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20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120837</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97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　類似団体との比較では、「災害復旧事業費」を除き、類似団体平均値を下回っている。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災害復旧事業費は、災害復旧事業実績に伴う増により増加している。</a:t>
          </a:r>
        </a:p>
        <a:p>
          <a:r>
            <a:rPr kumimoji="1" lang="ja-JP" altLang="en-US" sz="1100">
              <a:latin typeface="ＭＳ Ｐゴシック" panose="020B0600070205080204" pitchFamily="50" charset="-128"/>
              <a:ea typeface="ＭＳ Ｐゴシック" panose="020B0600070205080204" pitchFamily="50" charset="-128"/>
            </a:rPr>
            <a:t>　　投資及び出資金は、勝浦病院改築事業に係る勝浦町病院事業特別会計繰出金の減により減少している。</a:t>
          </a:r>
        </a:p>
        <a:p>
          <a:r>
            <a:rPr kumimoji="1" lang="ja-JP" altLang="en-US" sz="1100">
              <a:latin typeface="ＭＳ Ｐゴシック" panose="020B0600070205080204" pitchFamily="50" charset="-128"/>
              <a:ea typeface="ＭＳ Ｐゴシック" panose="020B0600070205080204" pitchFamily="50" charset="-128"/>
            </a:rPr>
            <a:t>　　扶助費は、障害児通所支援事業費の増等により増加している。</a:t>
          </a:r>
        </a:p>
        <a:p>
          <a:r>
            <a:rPr kumimoji="1" lang="ja-JP" altLang="en-US" sz="1100">
              <a:latin typeface="ＭＳ Ｐゴシック" panose="020B0600070205080204" pitchFamily="50" charset="-128"/>
              <a:ea typeface="ＭＳ Ｐゴシック" panose="020B0600070205080204" pitchFamily="50" charset="-128"/>
            </a:rPr>
            <a:t>　　積立金は、財政調整基金積立及び山林基金積立の減等により減少している。</a:t>
          </a:r>
        </a:p>
        <a:p>
          <a:r>
            <a:rPr kumimoji="1" lang="ja-JP" altLang="en-US" sz="1100">
              <a:latin typeface="ＭＳ Ｐゴシック" panose="020B0600070205080204" pitchFamily="50" charset="-128"/>
              <a:ea typeface="ＭＳ Ｐゴシック" panose="020B0600070205080204" pitchFamily="50" charset="-128"/>
            </a:rPr>
            <a:t>　　今後も事業見直しを行いながら住民にとって真に必要な事業を厳選し実施していく。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徳島県勝浦町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4,694
4,657
69.83
4,455,121
3,991,279
405,703
2,535,942
3,117,958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152997</xdr:rowOff>
    </xdr:from>
    <xdr:to>
      <xdr:col>24</xdr:col>
      <xdr:colOff>63500</xdr:colOff>
      <xdr:row>37</xdr:row>
      <xdr:rowOff>164712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96647"/>
          <a:ext cx="838200" cy="1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3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164712</xdr:rowOff>
    </xdr:from>
    <xdr:to>
      <xdr:col>19</xdr:col>
      <xdr:colOff>177800</xdr:colOff>
      <xdr:row>37</xdr:row>
      <xdr:rowOff>167913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508362"/>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166865</xdr:rowOff>
    </xdr:from>
    <xdr:to>
      <xdr:col>15</xdr:col>
      <xdr:colOff>50800</xdr:colOff>
      <xdr:row>37</xdr:row>
      <xdr:rowOff>167913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510515"/>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125417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166865</xdr:rowOff>
    </xdr:from>
    <xdr:to>
      <xdr:col>10</xdr:col>
      <xdr:colOff>114300</xdr:colOff>
      <xdr:row>37</xdr:row>
      <xdr:rowOff>170847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510515"/>
          <a:ext cx="889000" cy="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127588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135191</xdr:rowOff>
    </xdr:from>
    <xdr:to>
      <xdr:col>6</xdr:col>
      <xdr:colOff>38100</xdr:colOff>
      <xdr:row>38</xdr:row>
      <xdr:rowOff>65342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56469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102197</xdr:rowOff>
    </xdr:from>
    <xdr:to>
      <xdr:col>24</xdr:col>
      <xdr:colOff>114300</xdr:colOff>
      <xdr:row>38</xdr:row>
      <xdr:rowOff>32347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4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17124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6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113913</xdr:rowOff>
    </xdr:from>
    <xdr:to>
      <xdr:col>20</xdr:col>
      <xdr:colOff>38100</xdr:colOff>
      <xdr:row>38</xdr:row>
      <xdr:rowOff>44062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575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35189</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5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117113</xdr:rowOff>
    </xdr:from>
    <xdr:to>
      <xdr:col>15</xdr:col>
      <xdr:colOff>101600</xdr:colOff>
      <xdr:row>38</xdr:row>
      <xdr:rowOff>47263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6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38390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5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116065</xdr:rowOff>
    </xdr:from>
    <xdr:to>
      <xdr:col>10</xdr:col>
      <xdr:colOff>165100</xdr:colOff>
      <xdr:row>38</xdr:row>
      <xdr:rowOff>46216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597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37342</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5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120047</xdr:rowOff>
    </xdr:from>
    <xdr:to>
      <xdr:col>6</xdr:col>
      <xdr:colOff>38100</xdr:colOff>
      <xdr:row>38</xdr:row>
      <xdr:rowOff>50197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6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66724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23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114419</xdr:rowOff>
    </xdr:from>
    <xdr:to>
      <xdr:col>24</xdr:col>
      <xdr:colOff>63500</xdr:colOff>
      <xdr:row>57</xdr:row>
      <xdr:rowOff>123270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3797300" y="9887069"/>
          <a:ext cx="838200" cy="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134669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564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114419</xdr:rowOff>
    </xdr:from>
    <xdr:to>
      <xdr:col>19</xdr:col>
      <xdr:colOff>177800</xdr:colOff>
      <xdr:row>57</xdr:row>
      <xdr:rowOff>134536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2908300" y="9887069"/>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46875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47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82006</xdr:rowOff>
    </xdr:from>
    <xdr:to>
      <xdr:col>15</xdr:col>
      <xdr:colOff>50800</xdr:colOff>
      <xdr:row>57</xdr:row>
      <xdr:rowOff>134536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019300" y="9854656"/>
          <a:ext cx="889000" cy="5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52957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48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82006</xdr:rowOff>
    </xdr:from>
    <xdr:to>
      <xdr:col>10</xdr:col>
      <xdr:colOff>114300</xdr:colOff>
      <xdr:row>57</xdr:row>
      <xdr:rowOff>139803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854656"/>
          <a:ext cx="889000" cy="5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23637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45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35234</xdr:rowOff>
    </xdr:from>
    <xdr:to>
      <xdr:col>6</xdr:col>
      <xdr:colOff>38100</xdr:colOff>
      <xdr:row>57</xdr:row>
      <xdr:rowOff>136834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80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153361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58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72470</xdr:rowOff>
    </xdr:from>
    <xdr:to>
      <xdr:col>24</xdr:col>
      <xdr:colOff>114300</xdr:colOff>
      <xdr:row>58</xdr:row>
      <xdr:rowOff>2620</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84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158847</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760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63619</xdr:rowOff>
    </xdr:from>
    <xdr:to>
      <xdr:col>20</xdr:col>
      <xdr:colOff>38100</xdr:colOff>
      <xdr:row>57</xdr:row>
      <xdr:rowOff>165219</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83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156346</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92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83736</xdr:rowOff>
    </xdr:from>
    <xdr:to>
      <xdr:col>15</xdr:col>
      <xdr:colOff>101600</xdr:colOff>
      <xdr:row>58</xdr:row>
      <xdr:rowOff>13886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85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5013</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949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31206</xdr:rowOff>
    </xdr:from>
    <xdr:to>
      <xdr:col>10</xdr:col>
      <xdr:colOff>165100</xdr:colOff>
      <xdr:row>57</xdr:row>
      <xdr:rowOff>132806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80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123933</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896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89003</xdr:rowOff>
    </xdr:from>
    <xdr:to>
      <xdr:col>6</xdr:col>
      <xdr:colOff>38100</xdr:colOff>
      <xdr:row>58</xdr:row>
      <xdr:rowOff>19153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86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10280</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63111" y="995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2890</xdr:rowOff>
    </xdr:from>
    <xdr:to>
      <xdr:col>24</xdr:col>
      <xdr:colOff>63500</xdr:colOff>
      <xdr:row>77</xdr:row>
      <xdr:rowOff>19872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204540"/>
          <a:ext cx="8382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10877</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6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152749</xdr:rowOff>
    </xdr:from>
    <xdr:to>
      <xdr:col>19</xdr:col>
      <xdr:colOff>177800</xdr:colOff>
      <xdr:row>77</xdr:row>
      <xdr:rowOff>19872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3182949"/>
          <a:ext cx="889000" cy="3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146025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83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152749</xdr:rowOff>
    </xdr:from>
    <xdr:to>
      <xdr:col>15</xdr:col>
      <xdr:colOff>50800</xdr:colOff>
      <xdr:row>77</xdr:row>
      <xdr:rowOff>48888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182949"/>
          <a:ext cx="889000" cy="6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136055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82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48888</xdr:rowOff>
    </xdr:from>
    <xdr:to>
      <xdr:col>10</xdr:col>
      <xdr:colOff>114300</xdr:colOff>
      <xdr:row>77</xdr:row>
      <xdr:rowOff>56882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250538"/>
          <a:ext cx="889000" cy="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6104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86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140591</xdr:rowOff>
    </xdr:from>
    <xdr:to>
      <xdr:col>6</xdr:col>
      <xdr:colOff>38100</xdr:colOff>
      <xdr:row>77</xdr:row>
      <xdr:rowOff>70741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7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87269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94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123540</xdr:rowOff>
    </xdr:from>
    <xdr:to>
      <xdr:col>24</xdr:col>
      <xdr:colOff>114300</xdr:colOff>
      <xdr:row>77</xdr:row>
      <xdr:rowOff>53690</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1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38467</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3068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140522</xdr:rowOff>
    </xdr:from>
    <xdr:to>
      <xdr:col>20</xdr:col>
      <xdr:colOff>38100</xdr:colOff>
      <xdr:row>77</xdr:row>
      <xdr:rowOff>70672</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17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61799</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263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101949</xdr:rowOff>
    </xdr:from>
    <xdr:to>
      <xdr:col>15</xdr:col>
      <xdr:colOff>101600</xdr:colOff>
      <xdr:row>77</xdr:row>
      <xdr:rowOff>32099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13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23226</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224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169538</xdr:rowOff>
    </xdr:from>
    <xdr:to>
      <xdr:col>10</xdr:col>
      <xdr:colOff>165100</xdr:colOff>
      <xdr:row>77</xdr:row>
      <xdr:rowOff>99688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19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90815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292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6082</xdr:rowOff>
    </xdr:from>
    <xdr:to>
      <xdr:col>6</xdr:col>
      <xdr:colOff>38100</xdr:colOff>
      <xdr:row>77</xdr:row>
      <xdr:rowOff>107682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20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98809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30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20839</xdr:rowOff>
    </xdr:from>
    <xdr:to>
      <xdr:col>24</xdr:col>
      <xdr:colOff>63500</xdr:colOff>
      <xdr:row>98</xdr:row>
      <xdr:rowOff>22045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822939"/>
          <a:ext cx="8382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77250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36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91960</xdr:rowOff>
    </xdr:from>
    <xdr:to>
      <xdr:col>19</xdr:col>
      <xdr:colOff>177800</xdr:colOff>
      <xdr:row>98</xdr:row>
      <xdr:rowOff>22045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722610"/>
          <a:ext cx="889000" cy="10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25454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8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85508</xdr:rowOff>
    </xdr:from>
    <xdr:to>
      <xdr:col>15</xdr:col>
      <xdr:colOff>50800</xdr:colOff>
      <xdr:row>97</xdr:row>
      <xdr:rowOff>91960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716158"/>
          <a:ext cx="889000" cy="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7555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80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85508</xdr:rowOff>
    </xdr:from>
    <xdr:to>
      <xdr:col>10</xdr:col>
      <xdr:colOff>114300</xdr:colOff>
      <xdr:row>98</xdr:row>
      <xdr:rowOff>49223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716158"/>
          <a:ext cx="889000" cy="13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16163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81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169032</xdr:rowOff>
    </xdr:from>
    <xdr:to>
      <xdr:col>6</xdr:col>
      <xdr:colOff>38100</xdr:colOff>
      <xdr:row>98</xdr:row>
      <xdr:rowOff>99182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9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115709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57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141489</xdr:rowOff>
    </xdr:from>
    <xdr:to>
      <xdr:col>24</xdr:col>
      <xdr:colOff>114300</xdr:colOff>
      <xdr:row>98</xdr:row>
      <xdr:rowOff>71639</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77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56416</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68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142695</xdr:rowOff>
    </xdr:from>
    <xdr:to>
      <xdr:col>20</xdr:col>
      <xdr:colOff>38100</xdr:colOff>
      <xdr:row>98</xdr:row>
      <xdr:rowOff>72845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7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63972</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86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41160</xdr:rowOff>
    </xdr:from>
    <xdr:to>
      <xdr:col>15</xdr:col>
      <xdr:colOff>101600</xdr:colOff>
      <xdr:row>97</xdr:row>
      <xdr:rowOff>142760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159287</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447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34708</xdr:rowOff>
    </xdr:from>
    <xdr:to>
      <xdr:col>10</xdr:col>
      <xdr:colOff>165100</xdr:colOff>
      <xdr:row>97</xdr:row>
      <xdr:rowOff>136308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66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152835</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44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169873</xdr:rowOff>
    </xdr:from>
    <xdr:to>
      <xdr:col>6</xdr:col>
      <xdr:colOff>38100</xdr:colOff>
      <xdr:row>98</xdr:row>
      <xdr:rowOff>100023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80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91150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89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10704</xdr:rowOff>
    </xdr:from>
    <xdr:to>
      <xdr:col>55</xdr:col>
      <xdr:colOff>0</xdr:colOff>
      <xdr:row>39</xdr:row>
      <xdr:rowOff>13099</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697254"/>
          <a:ext cx="8382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125347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640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13099</xdr:rowOff>
    </xdr:from>
    <xdr:to>
      <xdr:col>50</xdr:col>
      <xdr:colOff>114300</xdr:colOff>
      <xdr:row>39</xdr:row>
      <xdr:rowOff>15494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699649"/>
          <a:ext cx="8890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70157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756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15494</xdr:rowOff>
    </xdr:from>
    <xdr:to>
      <xdr:col>45</xdr:col>
      <xdr:colOff>177800</xdr:colOff>
      <xdr:row>39</xdr:row>
      <xdr:rowOff>17018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70204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63953</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750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17018</xdr:rowOff>
    </xdr:from>
    <xdr:to>
      <xdr:col>41</xdr:col>
      <xdr:colOff>50800</xdr:colOff>
      <xdr:row>39</xdr:row>
      <xdr:rowOff>18433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703568"/>
          <a:ext cx="8890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61231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747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164338</xdr:rowOff>
    </xdr:from>
    <xdr:to>
      <xdr:col>36</xdr:col>
      <xdr:colOff>165100</xdr:colOff>
      <xdr:row>39</xdr:row>
      <xdr:rowOff>94488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85615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772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131354</xdr:rowOff>
    </xdr:from>
    <xdr:to>
      <xdr:col>55</xdr:col>
      <xdr:colOff>50800</xdr:colOff>
      <xdr:row>39</xdr:row>
      <xdr:rowOff>61504</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4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90731</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434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133749</xdr:rowOff>
    </xdr:from>
    <xdr:to>
      <xdr:col>50</xdr:col>
      <xdr:colOff>165100</xdr:colOff>
      <xdr:row>39</xdr:row>
      <xdr:rowOff>63899</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4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80426</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424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136144</xdr:rowOff>
    </xdr:from>
    <xdr:to>
      <xdr:col>46</xdr:col>
      <xdr:colOff>38100</xdr:colOff>
      <xdr:row>39</xdr:row>
      <xdr:rowOff>66294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82821</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426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137668</xdr:rowOff>
    </xdr:from>
    <xdr:to>
      <xdr:col>41</xdr:col>
      <xdr:colOff>101600</xdr:colOff>
      <xdr:row>39</xdr:row>
      <xdr:rowOff>67818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5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84345</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139083</xdr:rowOff>
    </xdr:from>
    <xdr:to>
      <xdr:col>36</xdr:col>
      <xdr:colOff>165100</xdr:colOff>
      <xdr:row>39</xdr:row>
      <xdr:rowOff>69233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5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85760</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429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161785</xdr:rowOff>
    </xdr:from>
    <xdr:to>
      <xdr:col>55</xdr:col>
      <xdr:colOff>0</xdr:colOff>
      <xdr:row>57</xdr:row>
      <xdr:rowOff>162543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934435"/>
          <a:ext cx="838200" cy="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64551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6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159778</xdr:rowOff>
    </xdr:from>
    <xdr:to>
      <xdr:col>50</xdr:col>
      <xdr:colOff>114300</xdr:colOff>
      <xdr:row>57</xdr:row>
      <xdr:rowOff>161785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932428"/>
          <a:ext cx="889000" cy="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155449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58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150117</xdr:rowOff>
    </xdr:from>
    <xdr:to>
      <xdr:col>45</xdr:col>
      <xdr:colOff>177800</xdr:colOff>
      <xdr:row>57</xdr:row>
      <xdr:rowOff>159778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922767"/>
          <a:ext cx="889000" cy="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167511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59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150117</xdr:rowOff>
    </xdr:from>
    <xdr:to>
      <xdr:col>41</xdr:col>
      <xdr:colOff>50800</xdr:colOff>
      <xdr:row>57</xdr:row>
      <xdr:rowOff>157396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922767"/>
          <a:ext cx="889000" cy="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1293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60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85797</xdr:rowOff>
    </xdr:from>
    <xdr:to>
      <xdr:col>36</xdr:col>
      <xdr:colOff>165100</xdr:colOff>
      <xdr:row>58</xdr:row>
      <xdr:rowOff>15947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32474</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63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111743</xdr:rowOff>
    </xdr:from>
    <xdr:to>
      <xdr:col>55</xdr:col>
      <xdr:colOff>50800</xdr:colOff>
      <xdr:row>58</xdr:row>
      <xdr:rowOff>41893</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8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26670</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9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110985</xdr:rowOff>
    </xdr:from>
    <xdr:to>
      <xdr:col>50</xdr:col>
      <xdr:colOff>165100</xdr:colOff>
      <xdr:row>58</xdr:row>
      <xdr:rowOff>41135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8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32262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97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108978</xdr:rowOff>
    </xdr:from>
    <xdr:to>
      <xdr:col>46</xdr:col>
      <xdr:colOff>38100</xdr:colOff>
      <xdr:row>58</xdr:row>
      <xdr:rowOff>39128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8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30255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97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99317</xdr:rowOff>
    </xdr:from>
    <xdr:to>
      <xdr:col>41</xdr:col>
      <xdr:colOff>101600</xdr:colOff>
      <xdr:row>58</xdr:row>
      <xdr:rowOff>29467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7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20594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96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106596</xdr:rowOff>
    </xdr:from>
    <xdr:to>
      <xdr:col>36</xdr:col>
      <xdr:colOff>165100</xdr:colOff>
      <xdr:row>58</xdr:row>
      <xdr:rowOff>36746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7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27873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97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102941</xdr:rowOff>
    </xdr:from>
    <xdr:to>
      <xdr:col>55</xdr:col>
      <xdr:colOff>0</xdr:colOff>
      <xdr:row>78</xdr:row>
      <xdr:rowOff>121286</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476041"/>
          <a:ext cx="838200" cy="1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93812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24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102941</xdr:rowOff>
    </xdr:from>
    <xdr:to>
      <xdr:col>50</xdr:col>
      <xdr:colOff>114300</xdr:colOff>
      <xdr:row>78</xdr:row>
      <xdr:rowOff>137167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476041"/>
          <a:ext cx="889000" cy="3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7658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0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122177</xdr:rowOff>
    </xdr:from>
    <xdr:to>
      <xdr:col>45</xdr:col>
      <xdr:colOff>177800</xdr:colOff>
      <xdr:row>78</xdr:row>
      <xdr:rowOff>137167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495277"/>
          <a:ext cx="889000" cy="1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39257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06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122177</xdr:rowOff>
    </xdr:from>
    <xdr:to>
      <xdr:col>41</xdr:col>
      <xdr:colOff>50800</xdr:colOff>
      <xdr:row>78</xdr:row>
      <xdr:rowOff>156232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495277"/>
          <a:ext cx="889000" cy="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26695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05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58200</xdr:rowOff>
    </xdr:from>
    <xdr:to>
      <xdr:col>36</xdr:col>
      <xdr:colOff>165100</xdr:colOff>
      <xdr:row>78</xdr:row>
      <xdr:rowOff>159800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43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4877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20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70486</xdr:rowOff>
    </xdr:from>
    <xdr:to>
      <xdr:col>55</xdr:col>
      <xdr:colOff>50800</xdr:colOff>
      <xdr:row>79</xdr:row>
      <xdr:rowOff>636</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44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156863</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3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52141</xdr:rowOff>
    </xdr:from>
    <xdr:to>
      <xdr:col>50</xdr:col>
      <xdr:colOff>165100</xdr:colOff>
      <xdr:row>78</xdr:row>
      <xdr:rowOff>153741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42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144868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51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86367</xdr:rowOff>
    </xdr:from>
    <xdr:to>
      <xdr:col>46</xdr:col>
      <xdr:colOff>38100</xdr:colOff>
      <xdr:row>79</xdr:row>
      <xdr:rowOff>16517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45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7644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55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71377</xdr:rowOff>
    </xdr:from>
    <xdr:to>
      <xdr:col>41</xdr:col>
      <xdr:colOff>101600</xdr:colOff>
      <xdr:row>79</xdr:row>
      <xdr:rowOff>1527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44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164104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53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105432</xdr:rowOff>
    </xdr:from>
    <xdr:to>
      <xdr:col>36</xdr:col>
      <xdr:colOff>165100</xdr:colOff>
      <xdr:row>79</xdr:row>
      <xdr:rowOff>35582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47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26709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57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94301</xdr:rowOff>
    </xdr:from>
    <xdr:to>
      <xdr:col>55</xdr:col>
      <xdr:colOff>0</xdr:colOff>
      <xdr:row>98</xdr:row>
      <xdr:rowOff>120214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896401"/>
          <a:ext cx="838200" cy="2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127336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86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120214</xdr:rowOff>
    </xdr:from>
    <xdr:to>
      <xdr:col>50</xdr:col>
      <xdr:colOff>114300</xdr:colOff>
      <xdr:row>98</xdr:row>
      <xdr:rowOff>155763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922314"/>
          <a:ext cx="889000" cy="3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62510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52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141167</xdr:rowOff>
    </xdr:from>
    <xdr:to>
      <xdr:col>45</xdr:col>
      <xdr:colOff>177800</xdr:colOff>
      <xdr:row>98</xdr:row>
      <xdr:rowOff>155763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943267"/>
          <a:ext cx="889000" cy="1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75888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3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141167</xdr:rowOff>
    </xdr:from>
    <xdr:to>
      <xdr:col>41</xdr:col>
      <xdr:colOff>50800</xdr:colOff>
      <xdr:row>98</xdr:row>
      <xdr:rowOff>163260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943267"/>
          <a:ext cx="889000" cy="2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84765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54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59080</xdr:rowOff>
    </xdr:from>
    <xdr:to>
      <xdr:col>36</xdr:col>
      <xdr:colOff>165100</xdr:colOff>
      <xdr:row>98</xdr:row>
      <xdr:rowOff>160680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86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5757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63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43501</xdr:rowOff>
    </xdr:from>
    <xdr:to>
      <xdr:col>55</xdr:col>
      <xdr:colOff>50800</xdr:colOff>
      <xdr:row>98</xdr:row>
      <xdr:rowOff>145101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8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129878</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76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69414</xdr:rowOff>
    </xdr:from>
    <xdr:to>
      <xdr:col>50</xdr:col>
      <xdr:colOff>165100</xdr:colOff>
      <xdr:row>98</xdr:row>
      <xdr:rowOff>171014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87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162141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96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104963</xdr:rowOff>
    </xdr:from>
    <xdr:to>
      <xdr:col>46</xdr:col>
      <xdr:colOff>38100</xdr:colOff>
      <xdr:row>99</xdr:row>
      <xdr:rowOff>35113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90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26240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99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90367</xdr:rowOff>
    </xdr:from>
    <xdr:to>
      <xdr:col>41</xdr:col>
      <xdr:colOff>101600</xdr:colOff>
      <xdr:row>99</xdr:row>
      <xdr:rowOff>20517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89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11644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98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112460</xdr:rowOff>
    </xdr:from>
    <xdr:to>
      <xdr:col>36</xdr:col>
      <xdr:colOff>165100</xdr:colOff>
      <xdr:row>99</xdr:row>
      <xdr:rowOff>42610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9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33737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700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161924</xdr:rowOff>
    </xdr:from>
    <xdr:to>
      <xdr:col>85</xdr:col>
      <xdr:colOff>127000</xdr:colOff>
      <xdr:row>38</xdr:row>
      <xdr:rowOff>5077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505574"/>
          <a:ext cx="838200" cy="1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84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170035</xdr:rowOff>
    </xdr:from>
    <xdr:to>
      <xdr:col>81</xdr:col>
      <xdr:colOff>50800</xdr:colOff>
      <xdr:row>38</xdr:row>
      <xdr:rowOff>5077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4592300" y="6513685"/>
          <a:ext cx="8890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114590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170035</xdr:rowOff>
    </xdr:from>
    <xdr:to>
      <xdr:col>76</xdr:col>
      <xdr:colOff>114300</xdr:colOff>
      <xdr:row>38</xdr:row>
      <xdr:rowOff>4250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513685"/>
          <a:ext cx="889000" cy="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1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4250</xdr:rowOff>
    </xdr:from>
    <xdr:to>
      <xdr:col>71</xdr:col>
      <xdr:colOff>177800</xdr:colOff>
      <xdr:row>38</xdr:row>
      <xdr:rowOff>5823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519350"/>
          <a:ext cx="889000" cy="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51446</xdr:rowOff>
    </xdr:from>
    <xdr:to>
      <xdr:col>67</xdr:col>
      <xdr:colOff>101600</xdr:colOff>
      <xdr:row>37</xdr:row>
      <xdr:rowOff>153046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169573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17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111125</xdr:rowOff>
    </xdr:from>
    <xdr:to>
      <xdr:col>85</xdr:col>
      <xdr:colOff>177800</xdr:colOff>
      <xdr:row>38</xdr:row>
      <xdr:rowOff>41275</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26052</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36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125728</xdr:rowOff>
    </xdr:from>
    <xdr:to>
      <xdr:col>81</xdr:col>
      <xdr:colOff>101600</xdr:colOff>
      <xdr:row>38</xdr:row>
      <xdr:rowOff>55877</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4693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47004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56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119235</xdr:rowOff>
    </xdr:from>
    <xdr:to>
      <xdr:col>76</xdr:col>
      <xdr:colOff>165100</xdr:colOff>
      <xdr:row>38</xdr:row>
      <xdr:rowOff>49385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46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40512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55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124900</xdr:rowOff>
    </xdr:from>
    <xdr:to>
      <xdr:col>72</xdr:col>
      <xdr:colOff>38100</xdr:colOff>
      <xdr:row>38</xdr:row>
      <xdr:rowOff>55049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4685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46177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56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126473</xdr:rowOff>
    </xdr:from>
    <xdr:to>
      <xdr:col>67</xdr:col>
      <xdr:colOff>101600</xdr:colOff>
      <xdr:row>38</xdr:row>
      <xdr:rowOff>56623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47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47750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56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73852</xdr:rowOff>
    </xdr:from>
    <xdr:to>
      <xdr:col>85</xdr:col>
      <xdr:colOff>127000</xdr:colOff>
      <xdr:row>58</xdr:row>
      <xdr:rowOff>88941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10017952"/>
          <a:ext cx="838200" cy="1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73852</xdr:rowOff>
    </xdr:from>
    <xdr:to>
      <xdr:col>81</xdr:col>
      <xdr:colOff>50800</xdr:colOff>
      <xdr:row>58</xdr:row>
      <xdr:rowOff>93323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10017952"/>
          <a:ext cx="889000" cy="1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21680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6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91054</xdr:rowOff>
    </xdr:from>
    <xdr:to>
      <xdr:col>76</xdr:col>
      <xdr:colOff>114300</xdr:colOff>
      <xdr:row>58</xdr:row>
      <xdr:rowOff>93323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10035154"/>
          <a:ext cx="889000" cy="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91054</xdr:rowOff>
    </xdr:from>
    <xdr:to>
      <xdr:col>71</xdr:col>
      <xdr:colOff>177800</xdr:colOff>
      <xdr:row>58</xdr:row>
      <xdr:rowOff>121974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10035154"/>
          <a:ext cx="889000" cy="3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16335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147281</xdr:rowOff>
    </xdr:from>
    <xdr:to>
      <xdr:col>67</xdr:col>
      <xdr:colOff>101600</xdr:colOff>
      <xdr:row>58</xdr:row>
      <xdr:rowOff>77431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9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93958</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6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38141</xdr:rowOff>
    </xdr:from>
    <xdr:to>
      <xdr:col>85</xdr:col>
      <xdr:colOff>177800</xdr:colOff>
      <xdr:row>58</xdr:row>
      <xdr:rowOff>139741</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98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124518</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89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23052</xdr:rowOff>
    </xdr:from>
    <xdr:to>
      <xdr:col>81</xdr:col>
      <xdr:colOff>101600</xdr:colOff>
      <xdr:row>58</xdr:row>
      <xdr:rowOff>124652</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96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115779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1005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42523</xdr:rowOff>
    </xdr:from>
    <xdr:to>
      <xdr:col>76</xdr:col>
      <xdr:colOff>165100</xdr:colOff>
      <xdr:row>58</xdr:row>
      <xdr:rowOff>144123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98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135250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1007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40254</xdr:rowOff>
    </xdr:from>
    <xdr:to>
      <xdr:col>72</xdr:col>
      <xdr:colOff>38100</xdr:colOff>
      <xdr:row>58</xdr:row>
      <xdr:rowOff>141854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98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132981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1007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71174</xdr:rowOff>
    </xdr:from>
    <xdr:to>
      <xdr:col>67</xdr:col>
      <xdr:colOff>101600</xdr:colOff>
      <xdr:row>59</xdr:row>
      <xdr:rowOff>1324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1001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163901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10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6136</xdr:rowOff>
    </xdr:from>
    <xdr:to>
      <xdr:col>85</xdr:col>
      <xdr:colOff>127000</xdr:colOff>
      <xdr:row>79</xdr:row>
      <xdr:rowOff>39153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550686"/>
          <a:ext cx="838200" cy="3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110974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484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34604</xdr:rowOff>
    </xdr:from>
    <xdr:to>
      <xdr:col>81</xdr:col>
      <xdr:colOff>50800</xdr:colOff>
      <xdr:row>79</xdr:row>
      <xdr:rowOff>39153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79154"/>
          <a:ext cx="889000" cy="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28084</xdr:rowOff>
    </xdr:from>
    <xdr:to>
      <xdr:col>76</xdr:col>
      <xdr:colOff>114300</xdr:colOff>
      <xdr:row>79</xdr:row>
      <xdr:rowOff>34604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72634"/>
          <a:ext cx="889000" cy="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23913</xdr:rowOff>
    </xdr:from>
    <xdr:to>
      <xdr:col>71</xdr:col>
      <xdr:colOff>177800</xdr:colOff>
      <xdr:row>79</xdr:row>
      <xdr:rowOff>28084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68463"/>
          <a:ext cx="889000" cy="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144156</xdr:rowOff>
    </xdr:from>
    <xdr:to>
      <xdr:col>67</xdr:col>
      <xdr:colOff>101600</xdr:colOff>
      <xdr:row>79</xdr:row>
      <xdr:rowOff>74306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17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90833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29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126786</xdr:rowOff>
    </xdr:from>
    <xdr:to>
      <xdr:col>85</xdr:col>
      <xdr:colOff>177800</xdr:colOff>
      <xdr:row>79</xdr:row>
      <xdr:rowOff>56936</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4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86163</xdr:rowOff>
    </xdr:from>
    <xdr:ext cx="534377"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28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159803</xdr:rowOff>
    </xdr:from>
    <xdr:to>
      <xdr:col>81</xdr:col>
      <xdr:colOff>101600</xdr:colOff>
      <xdr:row>79</xdr:row>
      <xdr:rowOff>89953</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81080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62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155254</xdr:rowOff>
    </xdr:from>
    <xdr:to>
      <xdr:col>76</xdr:col>
      <xdr:colOff>165100</xdr:colOff>
      <xdr:row>79</xdr:row>
      <xdr:rowOff>85404</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2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76531</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62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148734</xdr:rowOff>
    </xdr:from>
    <xdr:to>
      <xdr:col>72</xdr:col>
      <xdr:colOff>38100</xdr:colOff>
      <xdr:row>79</xdr:row>
      <xdr:rowOff>78884</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2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70011</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361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144563</xdr:rowOff>
    </xdr:from>
    <xdr:to>
      <xdr:col>67</xdr:col>
      <xdr:colOff>101600</xdr:colOff>
      <xdr:row>79</xdr:row>
      <xdr:rowOff>74713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1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65840</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361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48574</xdr:rowOff>
    </xdr:from>
    <xdr:to>
      <xdr:col>85</xdr:col>
      <xdr:colOff>127000</xdr:colOff>
      <xdr:row>98</xdr:row>
      <xdr:rowOff>59489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5481300" y="16850674"/>
          <a:ext cx="838200" cy="1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30456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48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48574</xdr:rowOff>
    </xdr:from>
    <xdr:to>
      <xdr:col>81</xdr:col>
      <xdr:colOff>50800</xdr:colOff>
      <xdr:row>98</xdr:row>
      <xdr:rowOff>56434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850674"/>
          <a:ext cx="889000" cy="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128706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41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56434</xdr:rowOff>
    </xdr:from>
    <xdr:to>
      <xdr:col>76</xdr:col>
      <xdr:colOff>114300</xdr:colOff>
      <xdr:row>98</xdr:row>
      <xdr:rowOff>68653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858534"/>
          <a:ext cx="889000" cy="1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154756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68653</xdr:rowOff>
    </xdr:from>
    <xdr:to>
      <xdr:col>71</xdr:col>
      <xdr:colOff>177800</xdr:colOff>
      <xdr:row>98</xdr:row>
      <xdr:rowOff>74132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870753"/>
          <a:ext cx="889000" cy="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168634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124192</xdr:rowOff>
    </xdr:from>
    <xdr:to>
      <xdr:col>67</xdr:col>
      <xdr:colOff>101600</xdr:colOff>
      <xdr:row>98</xdr:row>
      <xdr:rowOff>54342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75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70869</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530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8689</xdr:rowOff>
    </xdr:from>
    <xdr:to>
      <xdr:col>85</xdr:col>
      <xdr:colOff>177800</xdr:colOff>
      <xdr:row>98</xdr:row>
      <xdr:rowOff>110289</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81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95066</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72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169224</xdr:rowOff>
    </xdr:from>
    <xdr:to>
      <xdr:col>81</xdr:col>
      <xdr:colOff>101600</xdr:colOff>
      <xdr:row>98</xdr:row>
      <xdr:rowOff>99374</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79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90501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89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5634</xdr:rowOff>
    </xdr:from>
    <xdr:to>
      <xdr:col>76</xdr:col>
      <xdr:colOff>165100</xdr:colOff>
      <xdr:row>98</xdr:row>
      <xdr:rowOff>107234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80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98361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90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17853</xdr:rowOff>
    </xdr:from>
    <xdr:to>
      <xdr:col>72</xdr:col>
      <xdr:colOff>38100</xdr:colOff>
      <xdr:row>98</xdr:row>
      <xdr:rowOff>119453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81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110580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91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23332</xdr:rowOff>
    </xdr:from>
    <xdr:to>
      <xdr:col>67</xdr:col>
      <xdr:colOff>101600</xdr:colOff>
      <xdr:row>98</xdr:row>
      <xdr:rowOff>124932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82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116059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91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153848</xdr:rowOff>
    </xdr:from>
    <xdr:to>
      <xdr:col>98</xdr:col>
      <xdr:colOff>38100</xdr:colOff>
      <xdr:row>39</xdr:row>
      <xdr:rowOff>83998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100525</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類似団体との比較では、「労働費」「災害復旧費」を除き、類似団体平均値を下回っている。</a:t>
          </a:r>
        </a:p>
        <a:p>
          <a:r>
            <a:rPr kumimoji="1" lang="ja-JP" altLang="en-US" sz="1100">
              <a:latin typeface="ＭＳ Ｐゴシック" panose="020B0600070205080204" pitchFamily="50" charset="-128"/>
              <a:ea typeface="ＭＳ Ｐゴシック" panose="020B0600070205080204" pitchFamily="50" charset="-128"/>
            </a:rPr>
            <a:t>　総務費について、前年度に比べて減少しているが、これは財政調整基金積立及び情報系ハードウェア等リプレース業務の減等が主な要因である。</a:t>
          </a:r>
        </a:p>
        <a:p>
          <a:r>
            <a:rPr kumimoji="1" lang="ja-JP" altLang="en-US" sz="1100">
              <a:latin typeface="ＭＳ Ｐゴシック" panose="020B0600070205080204" pitchFamily="50" charset="-128"/>
              <a:ea typeface="ＭＳ Ｐゴシック" panose="020B0600070205080204" pitchFamily="50" charset="-128"/>
            </a:rPr>
            <a:t>　衛生費について、前年度に比べて増加してるが、これは勝浦町病院事業特別会計繰出金の増等が主な要因である。</a:t>
          </a:r>
        </a:p>
        <a:p>
          <a:r>
            <a:rPr kumimoji="1" lang="ja-JP" altLang="en-US" sz="1100">
              <a:latin typeface="ＭＳ Ｐゴシック" panose="020B0600070205080204" pitchFamily="50" charset="-128"/>
              <a:ea typeface="ＭＳ Ｐゴシック" panose="020B0600070205080204" pitchFamily="50" charset="-128"/>
            </a:rPr>
            <a:t>　民生費について、前年度に比べて増加しているが、これは非課税世帯等への臨時特別給付金の増等が主な要因である。</a:t>
          </a:r>
        </a:p>
        <a:p>
          <a:r>
            <a:rPr kumimoji="1" lang="ja-JP" altLang="en-US" sz="1100">
              <a:latin typeface="ＭＳ Ｐゴシック" panose="020B0600070205080204" pitchFamily="50" charset="-128"/>
              <a:ea typeface="ＭＳ Ｐゴシック" panose="020B0600070205080204" pitchFamily="50" charset="-128"/>
            </a:rPr>
            <a:t>　土木費について、前年度に比べて増加しているが、星谷橋架け替え事業及び橋りょう長寿命化事業の実施が主な要因である。</a:t>
          </a:r>
        </a:p>
        <a:p>
          <a:r>
            <a:rPr kumimoji="1" lang="ja-JP" altLang="en-US" sz="1100">
              <a:latin typeface="ＭＳ Ｐゴシック" panose="020B0600070205080204" pitchFamily="50" charset="-128"/>
              <a:ea typeface="ＭＳ Ｐゴシック" panose="020B0600070205080204" pitchFamily="50" charset="-128"/>
            </a:rPr>
            <a:t>　今後、事業を進めていく上で、事業内容を精査し、必要な事業を実施することで健全な財政運営に努める。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徳島県勝浦町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財政調整基金残高は、剰余金の積立てにより増加し、昨年度より</a:t>
          </a:r>
          <a:r>
            <a:rPr kumimoji="1" lang="en-US" altLang="ja-JP" sz="1100">
              <a:latin typeface="ＭＳ ゴシック" pitchFamily="49" charset="-128"/>
              <a:ea typeface="ＭＳ ゴシック" pitchFamily="49" charset="-128"/>
            </a:rPr>
            <a:t>7.30</a:t>
          </a:r>
          <a:r>
            <a:rPr kumimoji="1" lang="ja-JP" altLang="en-US" sz="1100">
              <a:latin typeface="ＭＳ ゴシック" pitchFamily="49" charset="-128"/>
              <a:ea typeface="ＭＳ ゴシック" pitchFamily="49" charset="-128"/>
            </a:rPr>
            <a:t>ポイント増加した。</a:t>
          </a:r>
        </a:p>
        <a:p>
          <a:r>
            <a:rPr kumimoji="1" lang="ja-JP" altLang="en-US" sz="1100">
              <a:latin typeface="ＭＳ ゴシック" pitchFamily="49" charset="-128"/>
              <a:ea typeface="ＭＳ ゴシック" pitchFamily="49" charset="-128"/>
            </a:rPr>
            <a:t>　実質単年度収支は、昨年度に引続き黒字となった。昨年度に比べ、</a:t>
          </a:r>
          <a:r>
            <a:rPr kumimoji="1" lang="en-US" altLang="ja-JP" sz="1100">
              <a:latin typeface="ＭＳ ゴシック" pitchFamily="49" charset="-128"/>
              <a:ea typeface="ＭＳ ゴシック" pitchFamily="49" charset="-128"/>
            </a:rPr>
            <a:t>3.05</a:t>
          </a:r>
          <a:r>
            <a:rPr kumimoji="1" lang="ja-JP" altLang="en-US" sz="1100">
              <a:latin typeface="ＭＳ ゴシック" pitchFamily="49" charset="-128"/>
              <a:ea typeface="ＭＳ ゴシック" pitchFamily="49" charset="-128"/>
            </a:rPr>
            <a:t>ポイント減少しているが、これは、臨時財政対策債減少による歳入減少が主な原因である。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徳島県勝浦町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一般会計及び特別会計を含めた連結実質赤字比率の合計について、令和５年度も昨年度に引き続き全て黒字となっている。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今後も引き続き各会計において適正な財政運営に努める。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徳島県勝浦町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元利償還金は</a:t>
          </a:r>
          <a:r>
            <a:rPr kumimoji="1" lang="en-US" altLang="ja-JP" sz="1100">
              <a:latin typeface="ＭＳ ゴシック" pitchFamily="49" charset="-128"/>
              <a:ea typeface="ＭＳ ゴシック" pitchFamily="49" charset="-128"/>
            </a:rPr>
            <a:t>385</a:t>
          </a:r>
          <a:r>
            <a:rPr kumimoji="1" lang="ja-JP" altLang="en-US" sz="1100">
              <a:latin typeface="ＭＳ ゴシック" pitchFamily="49" charset="-128"/>
              <a:ea typeface="ＭＳ ゴシック" pitchFamily="49" charset="-128"/>
            </a:rPr>
            <a:t>百万円となり、前年度比で</a:t>
          </a:r>
          <a:r>
            <a:rPr kumimoji="1" lang="en-US" altLang="ja-JP" sz="1100">
              <a:latin typeface="ＭＳ ゴシック" pitchFamily="49" charset="-128"/>
              <a:ea typeface="ＭＳ ゴシック" pitchFamily="49" charset="-128"/>
            </a:rPr>
            <a:t>39</a:t>
          </a:r>
          <a:r>
            <a:rPr kumimoji="1" lang="ja-JP" altLang="en-US" sz="1100">
              <a:latin typeface="ＭＳ ゴシック" pitchFamily="49" charset="-128"/>
              <a:ea typeface="ＭＳ ゴシック" pitchFamily="49" charset="-128"/>
            </a:rPr>
            <a:t>百万円の減額となった。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簡易水道事業においては老朽管の改良が続くことから、今後、公営企業債の元利償還金に対する繰入金が増加する見込みである。</a:t>
          </a:r>
          <a:endParaRPr kumimoji="1" lang="en-US" altLang="ja-JP" sz="1400">
            <a:latin typeface="ＭＳ ゴシック" pitchFamily="49" charset="-128"/>
            <a:ea typeface="ＭＳ ゴシック" pitchFamily="49" charset="-128"/>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また、公共施設等の老朽化対策に取組む必要があることから、これまで以上に事業の精査や平準化を行い公債費の抑制に努める。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利用していないため該当なし。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徳島県勝浦町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令和５年度において、将来負担比率は算出されておらず、将来負担比率の分子は、昨年度から</a:t>
          </a:r>
          <a:r>
            <a:rPr kumimoji="1" lang="en-US" altLang="ja-JP" sz="1100">
              <a:latin typeface="ＭＳ ゴシック" pitchFamily="49" charset="-128"/>
              <a:ea typeface="ＭＳ ゴシック" pitchFamily="49" charset="-128"/>
            </a:rPr>
            <a:t>398</a:t>
          </a:r>
          <a:r>
            <a:rPr kumimoji="1" lang="ja-JP" altLang="en-US" sz="1100">
              <a:latin typeface="ＭＳ ゴシック" pitchFamily="49" charset="-128"/>
              <a:ea typeface="ＭＳ ゴシック" pitchFamily="49" charset="-128"/>
            </a:rPr>
            <a:t>百万円減少した。これは、将来負担額となる財政調整基金の増加が主な要因である。</a:t>
          </a:r>
        </a:p>
        <a:p>
          <a:r>
            <a:rPr kumimoji="1" lang="ja-JP" altLang="en-US" sz="1100">
              <a:latin typeface="ＭＳ ゴシック" pitchFamily="49" charset="-128"/>
              <a:ea typeface="ＭＳ ゴシック" pitchFamily="49" charset="-128"/>
            </a:rPr>
            <a:t>　今後も簡易水道施設の継続的な更新等により、地方債の現在高や公営企業債等繰入見込額の増加が予測される。</a:t>
          </a:r>
        </a:p>
        <a:p>
          <a:r>
            <a:rPr kumimoji="1" lang="ja-JP" altLang="en-US" sz="1100">
              <a:latin typeface="ＭＳ ゴシック" pitchFamily="49" charset="-128"/>
              <a:ea typeface="ＭＳ ゴシック" pitchFamily="49" charset="-128"/>
            </a:rPr>
            <a:t>　充当可能財源等である基金については、星谷橋架け替え事業等へ充当のため取崩しを予定していることから、将来負担比率の分子は、今後上昇していく見込みである。</a:t>
          </a:r>
        </a:p>
        <a:p>
          <a:r>
            <a:rPr kumimoji="1" lang="ja-JP" altLang="en-US" sz="1100">
              <a:latin typeface="ＭＳ ゴシック" pitchFamily="49" charset="-128"/>
              <a:ea typeface="ＭＳ ゴシック" pitchFamily="49" charset="-128"/>
            </a:rPr>
            <a:t>　将来負担比率抑制のため、事業の精査や計画的な実施、また、有利な財源確保に努める。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徳島県勝浦町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百万円、「星谷橋架け替え事業基金」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百万円積み立てたことが、基金全体増額の主な要因である。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「星谷橋架け替え事業基金」は、令和５年度で積立てを終え、令和６年度からの事業の本格実施に伴い引き続き取崩しを予定している。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勝浦町地域福祉基金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介護施設等整備事業のため令和６年度から取崩し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を予定している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国民健康保険勝浦病院改築事業基金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国民健康保険勝浦病院改築事業の円滑な執行を図る。</a:t>
          </a: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勝浦町公共用施設維持基金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発電用施設周辺地域整備法第７条に基づく交付金により整備された公共用施設の修繕その他の維持補修を実施する。</a:t>
          </a: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勝浦町杉の子基金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勝浦町内における起業を支援し、活力ある地域産業を育成する。</a:t>
          </a: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星谷橋架け替え事業基金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星谷橋架け替えに係る費用</a:t>
          </a: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勝浦町地域福祉基金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生きがいと健康づくり事業</a:t>
          </a: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勝浦町山林基金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勝浦町の所有する山林等の管理及び施行する事業</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星谷橋架け替え事業基金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積立てにより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百万円増加。</a:t>
          </a: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国民健康保険勝浦病院改築事業基金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病院改築繰出金へ充当のため</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百万円減少。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星谷橋架け替え事業基金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令和６年度から取崩しを予定している。</a:t>
          </a: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勝浦町地域福祉基金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介護施設等整備事業のため令和６年度から取崩しを予定している。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歳計剰余金を積み立てたことにより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基金の使途の明確化を図るために、財政調整基金を取崩し、災害対応を目的とした基金創設などにより特定目的基金に積み立てていくことを予定している。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また、公共施設等の老朽化対策に要する財源不足に対し、取崩しも予定している。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基金利子の積立てのみであり、増減していない。</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物価高騰等の影響による財政事情の悪化等、必要があれば取崩す予定である。</a:t>
          </a: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5" zoomScaleNormal="75" workbookViewId="0">
      <selection activeCell="BW34" sqref="BW34:BX34"/>
    </sheetView>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4455121</v>
      </c>
      <c r="BO4" s="371"/>
      <c r="BP4" s="371"/>
      <c r="BQ4" s="371"/>
      <c r="BR4" s="371"/>
      <c r="BS4" s="371"/>
      <c r="BT4" s="371"/>
      <c r="BU4" s="372"/>
      <c r="BV4" s="370">
        <v>4422095</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16</v>
      </c>
      <c r="CU4" s="377"/>
      <c r="CV4" s="377"/>
      <c r="CW4" s="377"/>
      <c r="CX4" s="377"/>
      <c r="CY4" s="377"/>
      <c r="CZ4" s="377"/>
      <c r="DA4" s="378"/>
      <c r="DB4" s="376">
        <v>12.8</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3991279</v>
      </c>
      <c r="BO5" s="408"/>
      <c r="BP5" s="408"/>
      <c r="BQ5" s="408"/>
      <c r="BR5" s="408"/>
      <c r="BS5" s="408"/>
      <c r="BT5" s="408"/>
      <c r="BU5" s="409"/>
      <c r="BV5" s="407">
        <v>4006322</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86.8</v>
      </c>
      <c r="CU5" s="405"/>
      <c r="CV5" s="405"/>
      <c r="CW5" s="405"/>
      <c r="CX5" s="405"/>
      <c r="CY5" s="405"/>
      <c r="CZ5" s="405"/>
      <c r="DA5" s="406"/>
      <c r="DB5" s="404">
        <v>85.3</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463842</v>
      </c>
      <c r="BO6" s="408"/>
      <c r="BP6" s="408"/>
      <c r="BQ6" s="408"/>
      <c r="BR6" s="408"/>
      <c r="BS6" s="408"/>
      <c r="BT6" s="408"/>
      <c r="BU6" s="409"/>
      <c r="BV6" s="407">
        <v>415773</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87.1</v>
      </c>
      <c r="CU6" s="445"/>
      <c r="CV6" s="445"/>
      <c r="CW6" s="445"/>
      <c r="CX6" s="445"/>
      <c r="CY6" s="445"/>
      <c r="CZ6" s="445"/>
      <c r="DA6" s="446"/>
      <c r="DB6" s="444">
        <v>86.1</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58139</v>
      </c>
      <c r="BO7" s="408"/>
      <c r="BP7" s="408"/>
      <c r="BQ7" s="408"/>
      <c r="BR7" s="408"/>
      <c r="BS7" s="408"/>
      <c r="BT7" s="408"/>
      <c r="BU7" s="409"/>
      <c r="BV7" s="407">
        <v>88194</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2535942</v>
      </c>
      <c r="CU7" s="408"/>
      <c r="CV7" s="408"/>
      <c r="CW7" s="408"/>
      <c r="CX7" s="408"/>
      <c r="CY7" s="408"/>
      <c r="CZ7" s="408"/>
      <c r="DA7" s="409"/>
      <c r="DB7" s="407">
        <v>2552457</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405703</v>
      </c>
      <c r="BO8" s="408"/>
      <c r="BP8" s="408"/>
      <c r="BQ8" s="408"/>
      <c r="BR8" s="408"/>
      <c r="BS8" s="408"/>
      <c r="BT8" s="408"/>
      <c r="BU8" s="409"/>
      <c r="BV8" s="407">
        <v>327579</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0.23</v>
      </c>
      <c r="CU8" s="448"/>
      <c r="CV8" s="448"/>
      <c r="CW8" s="448"/>
      <c r="CX8" s="448"/>
      <c r="CY8" s="448"/>
      <c r="CZ8" s="448"/>
      <c r="DA8" s="449"/>
      <c r="DB8" s="447">
        <v>0.23</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4837</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78124</v>
      </c>
      <c r="BO9" s="408"/>
      <c r="BP9" s="408"/>
      <c r="BQ9" s="408"/>
      <c r="BR9" s="408"/>
      <c r="BS9" s="408"/>
      <c r="BT9" s="408"/>
      <c r="BU9" s="409"/>
      <c r="BV9" s="407">
        <v>6697</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12.3</v>
      </c>
      <c r="CU9" s="405"/>
      <c r="CV9" s="405"/>
      <c r="CW9" s="405"/>
      <c r="CX9" s="405"/>
      <c r="CY9" s="405"/>
      <c r="CZ9" s="405"/>
      <c r="DA9" s="406"/>
      <c r="DB9" s="404">
        <v>13.1</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7"/>
      <c r="N10" s="437"/>
      <c r="O10" s="437"/>
      <c r="P10" s="437"/>
      <c r="Q10" s="438"/>
      <c r="R10" s="458">
        <v>5301</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679</v>
      </c>
      <c r="BO10" s="408"/>
      <c r="BP10" s="408"/>
      <c r="BQ10" s="408"/>
      <c r="BR10" s="408"/>
      <c r="BS10" s="408"/>
      <c r="BT10" s="408"/>
      <c r="BU10" s="409"/>
      <c r="BV10" s="407">
        <v>150579</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4694</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4657</v>
      </c>
      <c r="S13" s="492"/>
      <c r="T13" s="492"/>
      <c r="U13" s="492"/>
      <c r="V13" s="493"/>
      <c r="W13" s="423" t="s">
        <v>131</v>
      </c>
      <c r="X13" s="424"/>
      <c r="Y13" s="424"/>
      <c r="Z13" s="424"/>
      <c r="AA13" s="424"/>
      <c r="AB13" s="414"/>
      <c r="AC13" s="458">
        <v>705</v>
      </c>
      <c r="AD13" s="459"/>
      <c r="AE13" s="459"/>
      <c r="AF13" s="459"/>
      <c r="AG13" s="501"/>
      <c r="AH13" s="458">
        <v>773</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78803</v>
      </c>
      <c r="BO13" s="408"/>
      <c r="BP13" s="408"/>
      <c r="BQ13" s="408"/>
      <c r="BR13" s="408"/>
      <c r="BS13" s="408"/>
      <c r="BT13" s="408"/>
      <c r="BU13" s="409"/>
      <c r="BV13" s="407">
        <v>157276</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5.2</v>
      </c>
      <c r="CU13" s="405"/>
      <c r="CV13" s="405"/>
      <c r="CW13" s="405"/>
      <c r="CX13" s="405"/>
      <c r="CY13" s="405"/>
      <c r="CZ13" s="405"/>
      <c r="DA13" s="406"/>
      <c r="DB13" s="404">
        <v>5.0999999999999996</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4825</v>
      </c>
      <c r="S14" s="492"/>
      <c r="T14" s="492"/>
      <c r="U14" s="492"/>
      <c r="V14" s="493"/>
      <c r="W14" s="397"/>
      <c r="X14" s="398"/>
      <c r="Y14" s="398"/>
      <c r="Z14" s="398"/>
      <c r="AA14" s="398"/>
      <c r="AB14" s="387"/>
      <c r="AC14" s="494">
        <v>27.1</v>
      </c>
      <c r="AD14" s="495"/>
      <c r="AE14" s="495"/>
      <c r="AF14" s="495"/>
      <c r="AG14" s="496"/>
      <c r="AH14" s="494">
        <v>27.8</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4791</v>
      </c>
      <c r="S15" s="492"/>
      <c r="T15" s="492"/>
      <c r="U15" s="492"/>
      <c r="V15" s="493"/>
      <c r="W15" s="423" t="s">
        <v>137</v>
      </c>
      <c r="X15" s="424"/>
      <c r="Y15" s="424"/>
      <c r="Z15" s="424"/>
      <c r="AA15" s="424"/>
      <c r="AB15" s="414"/>
      <c r="AC15" s="458">
        <v>545</v>
      </c>
      <c r="AD15" s="459"/>
      <c r="AE15" s="459"/>
      <c r="AF15" s="459"/>
      <c r="AG15" s="501"/>
      <c r="AH15" s="458">
        <v>613</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557173</v>
      </c>
      <c r="BO15" s="371"/>
      <c r="BP15" s="371"/>
      <c r="BQ15" s="371"/>
      <c r="BR15" s="371"/>
      <c r="BS15" s="371"/>
      <c r="BT15" s="371"/>
      <c r="BU15" s="372"/>
      <c r="BV15" s="370">
        <v>540950</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20.9</v>
      </c>
      <c r="AD16" s="495"/>
      <c r="AE16" s="495"/>
      <c r="AF16" s="495"/>
      <c r="AG16" s="496"/>
      <c r="AH16" s="494">
        <v>22.1</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2395649</v>
      </c>
      <c r="BO16" s="408"/>
      <c r="BP16" s="408"/>
      <c r="BQ16" s="408"/>
      <c r="BR16" s="408"/>
      <c r="BS16" s="408"/>
      <c r="BT16" s="408"/>
      <c r="BU16" s="409"/>
      <c r="BV16" s="407">
        <v>2401055</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1356</v>
      </c>
      <c r="AD17" s="459"/>
      <c r="AE17" s="459"/>
      <c r="AF17" s="459"/>
      <c r="AG17" s="501"/>
      <c r="AH17" s="458">
        <v>1393</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687199</v>
      </c>
      <c r="BO17" s="408"/>
      <c r="BP17" s="408"/>
      <c r="BQ17" s="408"/>
      <c r="BR17" s="408"/>
      <c r="BS17" s="408"/>
      <c r="BT17" s="408"/>
      <c r="BU17" s="409"/>
      <c r="BV17" s="407">
        <v>667170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69.83</v>
      </c>
      <c r="M18" s="531"/>
      <c r="N18" s="531"/>
      <c r="O18" s="531"/>
      <c r="P18" s="531"/>
      <c r="Q18" s="531"/>
      <c r="R18" s="532"/>
      <c r="S18" s="532"/>
      <c r="T18" s="532"/>
      <c r="U18" s="532"/>
      <c r="V18" s="533"/>
      <c r="W18" s="425"/>
      <c r="X18" s="426"/>
      <c r="Y18" s="426"/>
      <c r="Z18" s="426"/>
      <c r="AA18" s="426"/>
      <c r="AB18" s="417"/>
      <c r="AC18" s="534">
        <v>52</v>
      </c>
      <c r="AD18" s="535"/>
      <c r="AE18" s="535"/>
      <c r="AF18" s="535"/>
      <c r="AG18" s="536"/>
      <c r="AH18" s="534">
        <v>50.1</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2198674</v>
      </c>
      <c r="BO18" s="408"/>
      <c r="BP18" s="408"/>
      <c r="BQ18" s="408"/>
      <c r="BR18" s="408"/>
      <c r="BS18" s="408"/>
      <c r="BT18" s="408"/>
      <c r="BU18" s="409"/>
      <c r="BV18" s="407">
        <v>2197030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69</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3121013</v>
      </c>
      <c r="BO19" s="408"/>
      <c r="BP19" s="408"/>
      <c r="BQ19" s="408"/>
      <c r="BR19" s="408"/>
      <c r="BS19" s="408"/>
      <c r="BT19" s="408"/>
      <c r="BU19" s="409"/>
      <c r="BV19" s="407">
        <v>3222608</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1847</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3117958</v>
      </c>
      <c r="BO22" s="371"/>
      <c r="BP22" s="371"/>
      <c r="BQ22" s="371"/>
      <c r="BR22" s="371"/>
      <c r="BS22" s="371"/>
      <c r="BT22" s="371"/>
      <c r="BU22" s="372"/>
      <c r="BV22" s="370">
        <v>3238032</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2839321</v>
      </c>
      <c r="BO23" s="408"/>
      <c r="BP23" s="408"/>
      <c r="BQ23" s="408"/>
      <c r="BR23" s="408"/>
      <c r="BS23" s="408"/>
      <c r="BT23" s="408"/>
      <c r="BU23" s="409"/>
      <c r="BV23" s="407">
        <v>2929539</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6597</v>
      </c>
      <c r="R24" s="459"/>
      <c r="S24" s="459"/>
      <c r="T24" s="459"/>
      <c r="U24" s="459"/>
      <c r="V24" s="501"/>
      <c r="W24" s="553"/>
      <c r="X24" s="554"/>
      <c r="Y24" s="555"/>
      <c r="Z24" s="457" t="s">
        <v>162</v>
      </c>
      <c r="AA24" s="437"/>
      <c r="AB24" s="437"/>
      <c r="AC24" s="437"/>
      <c r="AD24" s="437"/>
      <c r="AE24" s="437"/>
      <c r="AF24" s="437"/>
      <c r="AG24" s="438"/>
      <c r="AH24" s="458">
        <v>67</v>
      </c>
      <c r="AI24" s="459"/>
      <c r="AJ24" s="459"/>
      <c r="AK24" s="459"/>
      <c r="AL24" s="501"/>
      <c r="AM24" s="458">
        <v>194769</v>
      </c>
      <c r="AN24" s="459"/>
      <c r="AO24" s="459"/>
      <c r="AP24" s="459"/>
      <c r="AQ24" s="459"/>
      <c r="AR24" s="501"/>
      <c r="AS24" s="458">
        <v>2907</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1991235</v>
      </c>
      <c r="BO24" s="408"/>
      <c r="BP24" s="408"/>
      <c r="BQ24" s="408"/>
      <c r="BR24" s="408"/>
      <c r="BS24" s="408"/>
      <c r="BT24" s="408"/>
      <c r="BU24" s="409"/>
      <c r="BV24" s="407">
        <v>1988042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5567</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305088</v>
      </c>
      <c r="BO25" s="371"/>
      <c r="BP25" s="371"/>
      <c r="BQ25" s="371"/>
      <c r="BR25" s="371"/>
      <c r="BS25" s="371"/>
      <c r="BT25" s="371"/>
      <c r="BU25" s="372"/>
      <c r="BV25" s="370">
        <v>52789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5500</v>
      </c>
      <c r="R26" s="459"/>
      <c r="S26" s="459"/>
      <c r="T26" s="459"/>
      <c r="U26" s="459"/>
      <c r="V26" s="501"/>
      <c r="W26" s="553"/>
      <c r="X26" s="554"/>
      <c r="Y26" s="555"/>
      <c r="Z26" s="457" t="s">
        <v>168</v>
      </c>
      <c r="AA26" s="559"/>
      <c r="AB26" s="559"/>
      <c r="AC26" s="559"/>
      <c r="AD26" s="559"/>
      <c r="AE26" s="559"/>
      <c r="AF26" s="559"/>
      <c r="AG26" s="560"/>
      <c r="AH26" s="458">
        <v>6</v>
      </c>
      <c r="AI26" s="459"/>
      <c r="AJ26" s="459"/>
      <c r="AK26" s="459"/>
      <c r="AL26" s="501"/>
      <c r="AM26" s="458">
        <v>17514</v>
      </c>
      <c r="AN26" s="459"/>
      <c r="AO26" s="459"/>
      <c r="AP26" s="459"/>
      <c r="AQ26" s="459"/>
      <c r="AR26" s="501"/>
      <c r="AS26" s="458">
        <v>2919</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2730</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125734</v>
      </c>
      <c r="BO27" s="527"/>
      <c r="BP27" s="527"/>
      <c r="BQ27" s="527"/>
      <c r="BR27" s="527"/>
      <c r="BS27" s="527"/>
      <c r="BT27" s="527"/>
      <c r="BU27" s="528"/>
      <c r="BV27" s="526">
        <v>125734</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2340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2392801</v>
      </c>
      <c r="BO28" s="371"/>
      <c r="BP28" s="371"/>
      <c r="BQ28" s="371"/>
      <c r="BR28" s="371"/>
      <c r="BS28" s="371"/>
      <c r="BT28" s="371"/>
      <c r="BU28" s="372"/>
      <c r="BV28" s="370">
        <v>2222122</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8</v>
      </c>
      <c r="M29" s="459"/>
      <c r="N29" s="459"/>
      <c r="O29" s="459"/>
      <c r="P29" s="501"/>
      <c r="Q29" s="458">
        <v>1950</v>
      </c>
      <c r="R29" s="459"/>
      <c r="S29" s="459"/>
      <c r="T29" s="459"/>
      <c r="U29" s="459"/>
      <c r="V29" s="501"/>
      <c r="W29" s="556"/>
      <c r="X29" s="557"/>
      <c r="Y29" s="558"/>
      <c r="Z29" s="457" t="s">
        <v>177</v>
      </c>
      <c r="AA29" s="437"/>
      <c r="AB29" s="437"/>
      <c r="AC29" s="437"/>
      <c r="AD29" s="437"/>
      <c r="AE29" s="437"/>
      <c r="AF29" s="437"/>
      <c r="AG29" s="438"/>
      <c r="AH29" s="458">
        <v>67</v>
      </c>
      <c r="AI29" s="459"/>
      <c r="AJ29" s="459"/>
      <c r="AK29" s="459"/>
      <c r="AL29" s="501"/>
      <c r="AM29" s="458">
        <v>194769</v>
      </c>
      <c r="AN29" s="459"/>
      <c r="AO29" s="459"/>
      <c r="AP29" s="459"/>
      <c r="AQ29" s="459"/>
      <c r="AR29" s="501"/>
      <c r="AS29" s="458">
        <v>2907</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380041</v>
      </c>
      <c r="BO29" s="408"/>
      <c r="BP29" s="408"/>
      <c r="BQ29" s="408"/>
      <c r="BR29" s="408"/>
      <c r="BS29" s="408"/>
      <c r="BT29" s="408"/>
      <c r="BU29" s="409"/>
      <c r="BV29" s="407">
        <v>379922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95.9</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827625</v>
      </c>
      <c r="BO30" s="527"/>
      <c r="BP30" s="527"/>
      <c r="BQ30" s="527"/>
      <c r="BR30" s="527"/>
      <c r="BS30" s="527"/>
      <c r="BT30" s="527"/>
      <c r="BU30" s="528"/>
      <c r="BV30" s="526">
        <v>831126</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勝浦町国民健康保険特別会計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IF('各会計、関係団体の財政状況及び健全化判断比率'!B31="","",'各会計、関係団体の財政状況及び健全化判断比率'!B31)</f>
        <v>勝浦町病院事業会計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小松島市外三町村衛生組合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勝浦町住宅新築資金等貸付特別会計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勝浦町介護保険特別会計</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IF('各会計、関係団体の財政状況及び健全化判断比率'!B32="","",'各会計、関係団体の財政状況及び健全化判断比率'!B32)</f>
        <v>勝浦町簡易水道事業会計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徳島県市町村総合事務組合（一般会計）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f>IF(E36="","",C35+1)</f>
        <v>3</v>
      </c>
      <c r="D36" s="597"/>
      <c r="E36" s="598" t="str">
        <f>IF('各会計、関係団体の財政状況及び健全化判断比率'!B9="","",'各会計、関係団体の財政状況及び健全化判断比率'!B9)</f>
        <v>勝浦町物産販売特別会計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勝浦町後期高齢者医療特別会計</v>
      </c>
      <c r="X36" s="598"/>
      <c r="Y36" s="598"/>
      <c r="Z36" s="598"/>
      <c r="AA36" s="598"/>
      <c r="AB36" s="598"/>
      <c r="AC36" s="598"/>
      <c r="AD36" s="598"/>
      <c r="AE36" s="598"/>
      <c r="AF36" s="598"/>
      <c r="AG36" s="598"/>
      <c r="AH36" s="598"/>
      <c r="AI36" s="598"/>
      <c r="AJ36" s="598"/>
      <c r="AK36" s="598"/>
      <c r="AL36" s="181"/>
      <c r="AM36" s="597">
        <f t="shared" si="0"/>
        <v>9</v>
      </c>
      <c r="AN36" s="597"/>
      <c r="AO36" s="598" t="str">
        <f>IF('各会計、関係団体の財政状況及び健全化判断比率'!B33="","",'各会計、関係団体の財政状況及び健全化判断比率'!B33)</f>
        <v>勝浦町農業集落排水事業</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徳島県市町村総合事務組合（徳島県滞納整理機構特別会計）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徳島県後期高齢者医療広域連合（一般会計）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徳島県後期高齢者医療広域連合（特別会計）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徳島県市町村議会議員公務災害補償等組合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DSMK3ohhcyATuxBskHdfHSmAcnrCSYOoTM6Ru/ojkHyEQ8f0Q7ZQ8sL3GTt4/j1eAVjHDRgIKbScRRlFg8w4Hg==" saltValue="ZWc9ppBgCO321Z08WlfcV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3" zoomScaleNormal="73"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488695</v>
      </c>
      <c r="S5" s="613"/>
      <c r="T5" s="613"/>
      <c r="U5" s="613"/>
      <c r="V5" s="613"/>
      <c r="W5" s="613"/>
      <c r="X5" s="613"/>
      <c r="Y5" s="614"/>
      <c r="Z5" s="615">
        <v>11</v>
      </c>
      <c r="AA5" s="615"/>
      <c r="AB5" s="615"/>
      <c r="AC5" s="615"/>
      <c r="AD5" s="616">
        <v>488695</v>
      </c>
      <c r="AE5" s="616"/>
      <c r="AF5" s="616"/>
      <c r="AG5" s="616"/>
      <c r="AH5" s="616"/>
      <c r="AI5" s="616"/>
      <c r="AJ5" s="616"/>
      <c r="AK5" s="616"/>
      <c r="AL5" s="617">
        <v>19.399999999999999</v>
      </c>
      <c r="AM5" s="618"/>
      <c r="AN5" s="618"/>
      <c r="AO5" s="619"/>
      <c r="AP5" s="609" t="s">
        <v>216</v>
      </c>
      <c r="AQ5" s="610"/>
      <c r="AR5" s="610"/>
      <c r="AS5" s="610"/>
      <c r="AT5" s="610"/>
      <c r="AU5" s="610"/>
      <c r="AV5" s="610"/>
      <c r="AW5" s="610"/>
      <c r="AX5" s="610"/>
      <c r="AY5" s="610"/>
      <c r="AZ5" s="610"/>
      <c r="BA5" s="610"/>
      <c r="BB5" s="610"/>
      <c r="BC5" s="610"/>
      <c r="BD5" s="610"/>
      <c r="BE5" s="610"/>
      <c r="BF5" s="611"/>
      <c r="BG5" s="623">
        <v>488695</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58108</v>
      </c>
      <c r="S6" s="624"/>
      <c r="T6" s="624"/>
      <c r="U6" s="624"/>
      <c r="V6" s="624"/>
      <c r="W6" s="624"/>
      <c r="X6" s="624"/>
      <c r="Y6" s="625"/>
      <c r="Z6" s="626">
        <v>1.3</v>
      </c>
      <c r="AA6" s="626"/>
      <c r="AB6" s="626"/>
      <c r="AC6" s="626"/>
      <c r="AD6" s="627">
        <v>58108</v>
      </c>
      <c r="AE6" s="627"/>
      <c r="AF6" s="627"/>
      <c r="AG6" s="627"/>
      <c r="AH6" s="627"/>
      <c r="AI6" s="627"/>
      <c r="AJ6" s="627"/>
      <c r="AK6" s="627"/>
      <c r="AL6" s="628">
        <v>2.2999999999999998</v>
      </c>
      <c r="AM6" s="629"/>
      <c r="AN6" s="629"/>
      <c r="AO6" s="630"/>
      <c r="AP6" s="620" t="s">
        <v>221</v>
      </c>
      <c r="AQ6" s="621"/>
      <c r="AR6" s="621"/>
      <c r="AS6" s="621"/>
      <c r="AT6" s="621"/>
      <c r="AU6" s="621"/>
      <c r="AV6" s="621"/>
      <c r="AW6" s="621"/>
      <c r="AX6" s="621"/>
      <c r="AY6" s="621"/>
      <c r="AZ6" s="621"/>
      <c r="BA6" s="621"/>
      <c r="BB6" s="621"/>
      <c r="BC6" s="621"/>
      <c r="BD6" s="621"/>
      <c r="BE6" s="621"/>
      <c r="BF6" s="622"/>
      <c r="BG6" s="623">
        <v>488695</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57747</v>
      </c>
      <c r="CS6" s="624"/>
      <c r="CT6" s="624"/>
      <c r="CU6" s="624"/>
      <c r="CV6" s="624"/>
      <c r="CW6" s="624"/>
      <c r="CX6" s="624"/>
      <c r="CY6" s="625"/>
      <c r="CZ6" s="617">
        <v>1.4</v>
      </c>
      <c r="DA6" s="618"/>
      <c r="DB6" s="618"/>
      <c r="DC6" s="634"/>
      <c r="DD6" s="632" t="s">
        <v>122</v>
      </c>
      <c r="DE6" s="624"/>
      <c r="DF6" s="624"/>
      <c r="DG6" s="624"/>
      <c r="DH6" s="624"/>
      <c r="DI6" s="624"/>
      <c r="DJ6" s="624"/>
      <c r="DK6" s="624"/>
      <c r="DL6" s="624"/>
      <c r="DM6" s="624"/>
      <c r="DN6" s="624"/>
      <c r="DO6" s="624"/>
      <c r="DP6" s="625"/>
      <c r="DQ6" s="632">
        <v>57720</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259</v>
      </c>
      <c r="S7" s="624"/>
      <c r="T7" s="624"/>
      <c r="U7" s="624"/>
      <c r="V7" s="624"/>
      <c r="W7" s="624"/>
      <c r="X7" s="624"/>
      <c r="Y7" s="625"/>
      <c r="Z7" s="626">
        <v>0</v>
      </c>
      <c r="AA7" s="626"/>
      <c r="AB7" s="626"/>
      <c r="AC7" s="626"/>
      <c r="AD7" s="627">
        <v>259</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192597</v>
      </c>
      <c r="BH7" s="624"/>
      <c r="BI7" s="624"/>
      <c r="BJ7" s="624"/>
      <c r="BK7" s="624"/>
      <c r="BL7" s="624"/>
      <c r="BM7" s="624"/>
      <c r="BN7" s="625"/>
      <c r="BO7" s="626">
        <v>39.4</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604348</v>
      </c>
      <c r="CS7" s="624"/>
      <c r="CT7" s="624"/>
      <c r="CU7" s="624"/>
      <c r="CV7" s="624"/>
      <c r="CW7" s="624"/>
      <c r="CX7" s="624"/>
      <c r="CY7" s="625"/>
      <c r="CZ7" s="626">
        <v>15.1</v>
      </c>
      <c r="DA7" s="626"/>
      <c r="DB7" s="626"/>
      <c r="DC7" s="626"/>
      <c r="DD7" s="632">
        <v>14500</v>
      </c>
      <c r="DE7" s="624"/>
      <c r="DF7" s="624"/>
      <c r="DG7" s="624"/>
      <c r="DH7" s="624"/>
      <c r="DI7" s="624"/>
      <c r="DJ7" s="624"/>
      <c r="DK7" s="624"/>
      <c r="DL7" s="624"/>
      <c r="DM7" s="624"/>
      <c r="DN7" s="624"/>
      <c r="DO7" s="624"/>
      <c r="DP7" s="625"/>
      <c r="DQ7" s="632">
        <v>421990</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5055</v>
      </c>
      <c r="S8" s="624"/>
      <c r="T8" s="624"/>
      <c r="U8" s="624"/>
      <c r="V8" s="624"/>
      <c r="W8" s="624"/>
      <c r="X8" s="624"/>
      <c r="Y8" s="625"/>
      <c r="Z8" s="626">
        <v>0.1</v>
      </c>
      <c r="AA8" s="626"/>
      <c r="AB8" s="626"/>
      <c r="AC8" s="626"/>
      <c r="AD8" s="627">
        <v>5055</v>
      </c>
      <c r="AE8" s="627"/>
      <c r="AF8" s="627"/>
      <c r="AG8" s="627"/>
      <c r="AH8" s="627"/>
      <c r="AI8" s="627"/>
      <c r="AJ8" s="627"/>
      <c r="AK8" s="627"/>
      <c r="AL8" s="628">
        <v>0.2</v>
      </c>
      <c r="AM8" s="629"/>
      <c r="AN8" s="629"/>
      <c r="AO8" s="630"/>
      <c r="AP8" s="620" t="s">
        <v>227</v>
      </c>
      <c r="AQ8" s="621"/>
      <c r="AR8" s="621"/>
      <c r="AS8" s="621"/>
      <c r="AT8" s="621"/>
      <c r="AU8" s="621"/>
      <c r="AV8" s="621"/>
      <c r="AW8" s="621"/>
      <c r="AX8" s="621"/>
      <c r="AY8" s="621"/>
      <c r="AZ8" s="621"/>
      <c r="BA8" s="621"/>
      <c r="BB8" s="621"/>
      <c r="BC8" s="621"/>
      <c r="BD8" s="621"/>
      <c r="BE8" s="621"/>
      <c r="BF8" s="622"/>
      <c r="BG8" s="623">
        <v>7855</v>
      </c>
      <c r="BH8" s="624"/>
      <c r="BI8" s="624"/>
      <c r="BJ8" s="624"/>
      <c r="BK8" s="624"/>
      <c r="BL8" s="624"/>
      <c r="BM8" s="624"/>
      <c r="BN8" s="625"/>
      <c r="BO8" s="626">
        <v>1.6</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947326</v>
      </c>
      <c r="CS8" s="624"/>
      <c r="CT8" s="624"/>
      <c r="CU8" s="624"/>
      <c r="CV8" s="624"/>
      <c r="CW8" s="624"/>
      <c r="CX8" s="624"/>
      <c r="CY8" s="625"/>
      <c r="CZ8" s="626">
        <v>23.7</v>
      </c>
      <c r="DA8" s="626"/>
      <c r="DB8" s="626"/>
      <c r="DC8" s="626"/>
      <c r="DD8" s="632">
        <v>2322</v>
      </c>
      <c r="DE8" s="624"/>
      <c r="DF8" s="624"/>
      <c r="DG8" s="624"/>
      <c r="DH8" s="624"/>
      <c r="DI8" s="624"/>
      <c r="DJ8" s="624"/>
      <c r="DK8" s="624"/>
      <c r="DL8" s="624"/>
      <c r="DM8" s="624"/>
      <c r="DN8" s="624"/>
      <c r="DO8" s="624"/>
      <c r="DP8" s="625"/>
      <c r="DQ8" s="632">
        <v>570303</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5395</v>
      </c>
      <c r="S9" s="624"/>
      <c r="T9" s="624"/>
      <c r="U9" s="624"/>
      <c r="V9" s="624"/>
      <c r="W9" s="624"/>
      <c r="X9" s="624"/>
      <c r="Y9" s="625"/>
      <c r="Z9" s="626">
        <v>0.1</v>
      </c>
      <c r="AA9" s="626"/>
      <c r="AB9" s="626"/>
      <c r="AC9" s="626"/>
      <c r="AD9" s="627">
        <v>5395</v>
      </c>
      <c r="AE9" s="627"/>
      <c r="AF9" s="627"/>
      <c r="AG9" s="627"/>
      <c r="AH9" s="627"/>
      <c r="AI9" s="627"/>
      <c r="AJ9" s="627"/>
      <c r="AK9" s="627"/>
      <c r="AL9" s="628">
        <v>0.2</v>
      </c>
      <c r="AM9" s="629"/>
      <c r="AN9" s="629"/>
      <c r="AO9" s="630"/>
      <c r="AP9" s="620" t="s">
        <v>230</v>
      </c>
      <c r="AQ9" s="621"/>
      <c r="AR9" s="621"/>
      <c r="AS9" s="621"/>
      <c r="AT9" s="621"/>
      <c r="AU9" s="621"/>
      <c r="AV9" s="621"/>
      <c r="AW9" s="621"/>
      <c r="AX9" s="621"/>
      <c r="AY9" s="621"/>
      <c r="AZ9" s="621"/>
      <c r="BA9" s="621"/>
      <c r="BB9" s="621"/>
      <c r="BC9" s="621"/>
      <c r="BD9" s="621"/>
      <c r="BE9" s="621"/>
      <c r="BF9" s="622"/>
      <c r="BG9" s="623">
        <v>166127</v>
      </c>
      <c r="BH9" s="624"/>
      <c r="BI9" s="624"/>
      <c r="BJ9" s="624"/>
      <c r="BK9" s="624"/>
      <c r="BL9" s="624"/>
      <c r="BM9" s="624"/>
      <c r="BN9" s="625"/>
      <c r="BO9" s="626">
        <v>34</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480636</v>
      </c>
      <c r="CS9" s="624"/>
      <c r="CT9" s="624"/>
      <c r="CU9" s="624"/>
      <c r="CV9" s="624"/>
      <c r="CW9" s="624"/>
      <c r="CX9" s="624"/>
      <c r="CY9" s="625"/>
      <c r="CZ9" s="626">
        <v>12</v>
      </c>
      <c r="DA9" s="626"/>
      <c r="DB9" s="626"/>
      <c r="DC9" s="626"/>
      <c r="DD9" s="632">
        <v>9027</v>
      </c>
      <c r="DE9" s="624"/>
      <c r="DF9" s="624"/>
      <c r="DG9" s="624"/>
      <c r="DH9" s="624"/>
      <c r="DI9" s="624"/>
      <c r="DJ9" s="624"/>
      <c r="DK9" s="624"/>
      <c r="DL9" s="624"/>
      <c r="DM9" s="624"/>
      <c r="DN9" s="624"/>
      <c r="DO9" s="624"/>
      <c r="DP9" s="625"/>
      <c r="DQ9" s="632">
        <v>357865</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10267</v>
      </c>
      <c r="BH10" s="624"/>
      <c r="BI10" s="624"/>
      <c r="BJ10" s="624"/>
      <c r="BK10" s="624"/>
      <c r="BL10" s="624"/>
      <c r="BM10" s="624"/>
      <c r="BN10" s="625"/>
      <c r="BO10" s="626">
        <v>2.1</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3800</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3800</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109397</v>
      </c>
      <c r="S11" s="624"/>
      <c r="T11" s="624"/>
      <c r="U11" s="624"/>
      <c r="V11" s="624"/>
      <c r="W11" s="624"/>
      <c r="X11" s="624"/>
      <c r="Y11" s="625"/>
      <c r="Z11" s="628">
        <v>2.5</v>
      </c>
      <c r="AA11" s="629"/>
      <c r="AB11" s="629"/>
      <c r="AC11" s="635"/>
      <c r="AD11" s="632">
        <v>109397</v>
      </c>
      <c r="AE11" s="624"/>
      <c r="AF11" s="624"/>
      <c r="AG11" s="624"/>
      <c r="AH11" s="624"/>
      <c r="AI11" s="624"/>
      <c r="AJ11" s="624"/>
      <c r="AK11" s="625"/>
      <c r="AL11" s="628">
        <v>4.3</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8348</v>
      </c>
      <c r="BH11" s="624"/>
      <c r="BI11" s="624"/>
      <c r="BJ11" s="624"/>
      <c r="BK11" s="624"/>
      <c r="BL11" s="624"/>
      <c r="BM11" s="624"/>
      <c r="BN11" s="625"/>
      <c r="BO11" s="626">
        <v>1.7</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281782</v>
      </c>
      <c r="CS11" s="624"/>
      <c r="CT11" s="624"/>
      <c r="CU11" s="624"/>
      <c r="CV11" s="624"/>
      <c r="CW11" s="624"/>
      <c r="CX11" s="624"/>
      <c r="CY11" s="625"/>
      <c r="CZ11" s="626">
        <v>7.1</v>
      </c>
      <c r="DA11" s="626"/>
      <c r="DB11" s="626"/>
      <c r="DC11" s="626"/>
      <c r="DD11" s="632">
        <v>58730</v>
      </c>
      <c r="DE11" s="624"/>
      <c r="DF11" s="624"/>
      <c r="DG11" s="624"/>
      <c r="DH11" s="624"/>
      <c r="DI11" s="624"/>
      <c r="DJ11" s="624"/>
      <c r="DK11" s="624"/>
      <c r="DL11" s="624"/>
      <c r="DM11" s="624"/>
      <c r="DN11" s="624"/>
      <c r="DO11" s="624"/>
      <c r="DP11" s="625"/>
      <c r="DQ11" s="632">
        <v>183861</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229206</v>
      </c>
      <c r="BH12" s="624"/>
      <c r="BI12" s="624"/>
      <c r="BJ12" s="624"/>
      <c r="BK12" s="624"/>
      <c r="BL12" s="624"/>
      <c r="BM12" s="624"/>
      <c r="BN12" s="625"/>
      <c r="BO12" s="626">
        <v>46.9</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116565</v>
      </c>
      <c r="CS12" s="624"/>
      <c r="CT12" s="624"/>
      <c r="CU12" s="624"/>
      <c r="CV12" s="624"/>
      <c r="CW12" s="624"/>
      <c r="CX12" s="624"/>
      <c r="CY12" s="625"/>
      <c r="CZ12" s="626">
        <v>2.9</v>
      </c>
      <c r="DA12" s="626"/>
      <c r="DB12" s="626"/>
      <c r="DC12" s="626"/>
      <c r="DD12" s="632">
        <v>211</v>
      </c>
      <c r="DE12" s="624"/>
      <c r="DF12" s="624"/>
      <c r="DG12" s="624"/>
      <c r="DH12" s="624"/>
      <c r="DI12" s="624"/>
      <c r="DJ12" s="624"/>
      <c r="DK12" s="624"/>
      <c r="DL12" s="624"/>
      <c r="DM12" s="624"/>
      <c r="DN12" s="624"/>
      <c r="DO12" s="624"/>
      <c r="DP12" s="625"/>
      <c r="DQ12" s="632">
        <v>92363</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219418</v>
      </c>
      <c r="BH13" s="624"/>
      <c r="BI13" s="624"/>
      <c r="BJ13" s="624"/>
      <c r="BK13" s="624"/>
      <c r="BL13" s="624"/>
      <c r="BM13" s="624"/>
      <c r="BN13" s="625"/>
      <c r="BO13" s="626">
        <v>44.9</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506029</v>
      </c>
      <c r="CS13" s="624"/>
      <c r="CT13" s="624"/>
      <c r="CU13" s="624"/>
      <c r="CV13" s="624"/>
      <c r="CW13" s="624"/>
      <c r="CX13" s="624"/>
      <c r="CY13" s="625"/>
      <c r="CZ13" s="626">
        <v>12.7</v>
      </c>
      <c r="DA13" s="626"/>
      <c r="DB13" s="626"/>
      <c r="DC13" s="626"/>
      <c r="DD13" s="632">
        <v>299817</v>
      </c>
      <c r="DE13" s="624"/>
      <c r="DF13" s="624"/>
      <c r="DG13" s="624"/>
      <c r="DH13" s="624"/>
      <c r="DI13" s="624"/>
      <c r="DJ13" s="624"/>
      <c r="DK13" s="624"/>
      <c r="DL13" s="624"/>
      <c r="DM13" s="624"/>
      <c r="DN13" s="624"/>
      <c r="DO13" s="624"/>
      <c r="DP13" s="625"/>
      <c r="DQ13" s="632">
        <v>220544</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412</v>
      </c>
      <c r="S14" s="624"/>
      <c r="T14" s="624"/>
      <c r="U14" s="624"/>
      <c r="V14" s="624"/>
      <c r="W14" s="624"/>
      <c r="X14" s="624"/>
      <c r="Y14" s="625"/>
      <c r="Z14" s="626">
        <v>0</v>
      </c>
      <c r="AA14" s="626"/>
      <c r="AB14" s="626"/>
      <c r="AC14" s="626"/>
      <c r="AD14" s="627">
        <v>412</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26734</v>
      </c>
      <c r="BH14" s="624"/>
      <c r="BI14" s="624"/>
      <c r="BJ14" s="624"/>
      <c r="BK14" s="624"/>
      <c r="BL14" s="624"/>
      <c r="BM14" s="624"/>
      <c r="BN14" s="625"/>
      <c r="BO14" s="626">
        <v>5.5</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153207</v>
      </c>
      <c r="CS14" s="624"/>
      <c r="CT14" s="624"/>
      <c r="CU14" s="624"/>
      <c r="CV14" s="624"/>
      <c r="CW14" s="624"/>
      <c r="CX14" s="624"/>
      <c r="CY14" s="625"/>
      <c r="CZ14" s="626">
        <v>3.8</v>
      </c>
      <c r="DA14" s="626"/>
      <c r="DB14" s="626"/>
      <c r="DC14" s="626"/>
      <c r="DD14" s="632">
        <v>2376</v>
      </c>
      <c r="DE14" s="624"/>
      <c r="DF14" s="624"/>
      <c r="DG14" s="624"/>
      <c r="DH14" s="624"/>
      <c r="DI14" s="624"/>
      <c r="DJ14" s="624"/>
      <c r="DK14" s="624"/>
      <c r="DL14" s="624"/>
      <c r="DM14" s="624"/>
      <c r="DN14" s="624"/>
      <c r="DO14" s="624"/>
      <c r="DP14" s="625"/>
      <c r="DQ14" s="632">
        <v>106658</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38263</v>
      </c>
      <c r="BH15" s="624"/>
      <c r="BI15" s="624"/>
      <c r="BJ15" s="624"/>
      <c r="BK15" s="624"/>
      <c r="BL15" s="624"/>
      <c r="BM15" s="624"/>
      <c r="BN15" s="625"/>
      <c r="BO15" s="626">
        <v>7.8</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312830</v>
      </c>
      <c r="CS15" s="624"/>
      <c r="CT15" s="624"/>
      <c r="CU15" s="624"/>
      <c r="CV15" s="624"/>
      <c r="CW15" s="624"/>
      <c r="CX15" s="624"/>
      <c r="CY15" s="625"/>
      <c r="CZ15" s="626">
        <v>7.8</v>
      </c>
      <c r="DA15" s="626"/>
      <c r="DB15" s="626"/>
      <c r="DC15" s="626"/>
      <c r="DD15" s="632">
        <v>42312</v>
      </c>
      <c r="DE15" s="624"/>
      <c r="DF15" s="624"/>
      <c r="DG15" s="624"/>
      <c r="DH15" s="624"/>
      <c r="DI15" s="624"/>
      <c r="DJ15" s="624"/>
      <c r="DK15" s="624"/>
      <c r="DL15" s="624"/>
      <c r="DM15" s="624"/>
      <c r="DN15" s="624"/>
      <c r="DO15" s="624"/>
      <c r="DP15" s="625"/>
      <c r="DQ15" s="632">
        <v>239965</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4805</v>
      </c>
      <c r="S16" s="624"/>
      <c r="T16" s="624"/>
      <c r="U16" s="624"/>
      <c r="V16" s="624"/>
      <c r="W16" s="624"/>
      <c r="X16" s="624"/>
      <c r="Y16" s="625"/>
      <c r="Z16" s="626">
        <v>0.1</v>
      </c>
      <c r="AA16" s="626"/>
      <c r="AB16" s="626"/>
      <c r="AC16" s="626"/>
      <c r="AD16" s="627">
        <v>4805</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v>1895</v>
      </c>
      <c r="BH16" s="624"/>
      <c r="BI16" s="624"/>
      <c r="BJ16" s="624"/>
      <c r="BK16" s="624"/>
      <c r="BL16" s="624"/>
      <c r="BM16" s="624"/>
      <c r="BN16" s="625"/>
      <c r="BO16" s="626">
        <v>0.4</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141610</v>
      </c>
      <c r="CS16" s="624"/>
      <c r="CT16" s="624"/>
      <c r="CU16" s="624"/>
      <c r="CV16" s="624"/>
      <c r="CW16" s="624"/>
      <c r="CX16" s="624"/>
      <c r="CY16" s="625"/>
      <c r="CZ16" s="626">
        <v>3.5</v>
      </c>
      <c r="DA16" s="626"/>
      <c r="DB16" s="626"/>
      <c r="DC16" s="626"/>
      <c r="DD16" s="632" t="s">
        <v>122</v>
      </c>
      <c r="DE16" s="624"/>
      <c r="DF16" s="624"/>
      <c r="DG16" s="624"/>
      <c r="DH16" s="624"/>
      <c r="DI16" s="624"/>
      <c r="DJ16" s="624"/>
      <c r="DK16" s="624"/>
      <c r="DL16" s="624"/>
      <c r="DM16" s="624"/>
      <c r="DN16" s="624"/>
      <c r="DO16" s="624"/>
      <c r="DP16" s="625"/>
      <c r="DQ16" s="632">
        <v>16953</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10204</v>
      </c>
      <c r="S17" s="624"/>
      <c r="T17" s="624"/>
      <c r="U17" s="624"/>
      <c r="V17" s="624"/>
      <c r="W17" s="624"/>
      <c r="X17" s="624"/>
      <c r="Y17" s="625"/>
      <c r="Z17" s="626">
        <v>0.2</v>
      </c>
      <c r="AA17" s="626"/>
      <c r="AB17" s="626"/>
      <c r="AC17" s="626"/>
      <c r="AD17" s="627">
        <v>10204</v>
      </c>
      <c r="AE17" s="627"/>
      <c r="AF17" s="627"/>
      <c r="AG17" s="627"/>
      <c r="AH17" s="627"/>
      <c r="AI17" s="627"/>
      <c r="AJ17" s="627"/>
      <c r="AK17" s="627"/>
      <c r="AL17" s="628">
        <v>0.4</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385399</v>
      </c>
      <c r="CS17" s="624"/>
      <c r="CT17" s="624"/>
      <c r="CU17" s="624"/>
      <c r="CV17" s="624"/>
      <c r="CW17" s="624"/>
      <c r="CX17" s="624"/>
      <c r="CY17" s="625"/>
      <c r="CZ17" s="626">
        <v>9.6999999999999993</v>
      </c>
      <c r="DA17" s="626"/>
      <c r="DB17" s="626"/>
      <c r="DC17" s="626"/>
      <c r="DD17" s="632" t="s">
        <v>122</v>
      </c>
      <c r="DE17" s="624"/>
      <c r="DF17" s="624"/>
      <c r="DG17" s="624"/>
      <c r="DH17" s="624"/>
      <c r="DI17" s="624"/>
      <c r="DJ17" s="624"/>
      <c r="DK17" s="624"/>
      <c r="DL17" s="624"/>
      <c r="DM17" s="624"/>
      <c r="DN17" s="624"/>
      <c r="DO17" s="624"/>
      <c r="DP17" s="625"/>
      <c r="DQ17" s="632">
        <v>385149</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2994</v>
      </c>
      <c r="S18" s="624"/>
      <c r="T18" s="624"/>
      <c r="U18" s="624"/>
      <c r="V18" s="624"/>
      <c r="W18" s="624"/>
      <c r="X18" s="624"/>
      <c r="Y18" s="625"/>
      <c r="Z18" s="626">
        <v>0.1</v>
      </c>
      <c r="AA18" s="626"/>
      <c r="AB18" s="626"/>
      <c r="AC18" s="626"/>
      <c r="AD18" s="627">
        <v>2994</v>
      </c>
      <c r="AE18" s="627"/>
      <c r="AF18" s="627"/>
      <c r="AG18" s="627"/>
      <c r="AH18" s="627"/>
      <c r="AI18" s="627"/>
      <c r="AJ18" s="627"/>
      <c r="AK18" s="627"/>
      <c r="AL18" s="628">
        <v>0.1</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2000</v>
      </c>
      <c r="S19" s="624"/>
      <c r="T19" s="624"/>
      <c r="U19" s="624"/>
      <c r="V19" s="624"/>
      <c r="W19" s="624"/>
      <c r="X19" s="624"/>
      <c r="Y19" s="625"/>
      <c r="Z19" s="626">
        <v>0</v>
      </c>
      <c r="AA19" s="626"/>
      <c r="AB19" s="626"/>
      <c r="AC19" s="626"/>
      <c r="AD19" s="627">
        <v>2000</v>
      </c>
      <c r="AE19" s="627"/>
      <c r="AF19" s="627"/>
      <c r="AG19" s="627"/>
      <c r="AH19" s="627"/>
      <c r="AI19" s="627"/>
      <c r="AJ19" s="627"/>
      <c r="AK19" s="627"/>
      <c r="AL19" s="628">
        <v>0.1</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994</v>
      </c>
      <c r="S20" s="624"/>
      <c r="T20" s="624"/>
      <c r="U20" s="624"/>
      <c r="V20" s="624"/>
      <c r="W20" s="624"/>
      <c r="X20" s="624"/>
      <c r="Y20" s="625"/>
      <c r="Z20" s="626">
        <v>0</v>
      </c>
      <c r="AA20" s="626"/>
      <c r="AB20" s="626"/>
      <c r="AC20" s="626"/>
      <c r="AD20" s="627">
        <v>994</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3991279</v>
      </c>
      <c r="CS20" s="624"/>
      <c r="CT20" s="624"/>
      <c r="CU20" s="624"/>
      <c r="CV20" s="624"/>
      <c r="CW20" s="624"/>
      <c r="CX20" s="624"/>
      <c r="CY20" s="625"/>
      <c r="CZ20" s="626">
        <v>100</v>
      </c>
      <c r="DA20" s="626"/>
      <c r="DB20" s="626"/>
      <c r="DC20" s="626"/>
      <c r="DD20" s="632">
        <v>429295</v>
      </c>
      <c r="DE20" s="624"/>
      <c r="DF20" s="624"/>
      <c r="DG20" s="624"/>
      <c r="DH20" s="624"/>
      <c r="DI20" s="624"/>
      <c r="DJ20" s="624"/>
      <c r="DK20" s="624"/>
      <c r="DL20" s="624"/>
      <c r="DM20" s="624"/>
      <c r="DN20" s="624"/>
      <c r="DO20" s="624"/>
      <c r="DP20" s="625"/>
      <c r="DQ20" s="632">
        <v>2657171</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2051007</v>
      </c>
      <c r="S21" s="624"/>
      <c r="T21" s="624"/>
      <c r="U21" s="624"/>
      <c r="V21" s="624"/>
      <c r="W21" s="624"/>
      <c r="X21" s="624"/>
      <c r="Y21" s="625"/>
      <c r="Z21" s="626">
        <v>46</v>
      </c>
      <c r="AA21" s="626"/>
      <c r="AB21" s="626"/>
      <c r="AC21" s="626"/>
      <c r="AD21" s="627">
        <v>1837903</v>
      </c>
      <c r="AE21" s="627"/>
      <c r="AF21" s="627"/>
      <c r="AG21" s="627"/>
      <c r="AH21" s="627"/>
      <c r="AI21" s="627"/>
      <c r="AJ21" s="627"/>
      <c r="AK21" s="627"/>
      <c r="AL21" s="628">
        <v>72.8</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1837903</v>
      </c>
      <c r="S22" s="624"/>
      <c r="T22" s="624"/>
      <c r="U22" s="624"/>
      <c r="V22" s="624"/>
      <c r="W22" s="624"/>
      <c r="X22" s="624"/>
      <c r="Y22" s="625"/>
      <c r="Z22" s="626">
        <v>41.3</v>
      </c>
      <c r="AA22" s="626"/>
      <c r="AB22" s="626"/>
      <c r="AC22" s="626"/>
      <c r="AD22" s="627">
        <v>1837903</v>
      </c>
      <c r="AE22" s="627"/>
      <c r="AF22" s="627"/>
      <c r="AG22" s="627"/>
      <c r="AH22" s="627"/>
      <c r="AI22" s="627"/>
      <c r="AJ22" s="627"/>
      <c r="AK22" s="627"/>
      <c r="AL22" s="628">
        <v>72.8</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213104</v>
      </c>
      <c r="S23" s="624"/>
      <c r="T23" s="624"/>
      <c r="U23" s="624"/>
      <c r="V23" s="624"/>
      <c r="W23" s="624"/>
      <c r="X23" s="624"/>
      <c r="Y23" s="625"/>
      <c r="Z23" s="626">
        <v>4.8</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1369656</v>
      </c>
      <c r="CS24" s="613"/>
      <c r="CT24" s="613"/>
      <c r="CU24" s="613"/>
      <c r="CV24" s="613"/>
      <c r="CW24" s="613"/>
      <c r="CX24" s="613"/>
      <c r="CY24" s="614"/>
      <c r="CZ24" s="617">
        <v>34.299999999999997</v>
      </c>
      <c r="DA24" s="618"/>
      <c r="DB24" s="618"/>
      <c r="DC24" s="634"/>
      <c r="DD24" s="653">
        <v>1163586</v>
      </c>
      <c r="DE24" s="613"/>
      <c r="DF24" s="613"/>
      <c r="DG24" s="613"/>
      <c r="DH24" s="613"/>
      <c r="DI24" s="613"/>
      <c r="DJ24" s="613"/>
      <c r="DK24" s="614"/>
      <c r="DL24" s="653">
        <v>1061598</v>
      </c>
      <c r="DM24" s="613"/>
      <c r="DN24" s="613"/>
      <c r="DO24" s="613"/>
      <c r="DP24" s="613"/>
      <c r="DQ24" s="613"/>
      <c r="DR24" s="613"/>
      <c r="DS24" s="613"/>
      <c r="DT24" s="613"/>
      <c r="DU24" s="613"/>
      <c r="DV24" s="614"/>
      <c r="DW24" s="617">
        <v>41.9</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2736331</v>
      </c>
      <c r="S25" s="624"/>
      <c r="T25" s="624"/>
      <c r="U25" s="624"/>
      <c r="V25" s="624"/>
      <c r="W25" s="624"/>
      <c r="X25" s="624"/>
      <c r="Y25" s="625"/>
      <c r="Z25" s="626">
        <v>61.4</v>
      </c>
      <c r="AA25" s="626"/>
      <c r="AB25" s="626"/>
      <c r="AC25" s="626"/>
      <c r="AD25" s="627">
        <v>2523227</v>
      </c>
      <c r="AE25" s="627"/>
      <c r="AF25" s="627"/>
      <c r="AG25" s="627"/>
      <c r="AH25" s="627"/>
      <c r="AI25" s="627"/>
      <c r="AJ25" s="627"/>
      <c r="AK25" s="627"/>
      <c r="AL25" s="628">
        <v>100</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679699</v>
      </c>
      <c r="CS25" s="656"/>
      <c r="CT25" s="656"/>
      <c r="CU25" s="656"/>
      <c r="CV25" s="656"/>
      <c r="CW25" s="656"/>
      <c r="CX25" s="656"/>
      <c r="CY25" s="657"/>
      <c r="CZ25" s="628">
        <v>17</v>
      </c>
      <c r="DA25" s="654"/>
      <c r="DB25" s="654"/>
      <c r="DC25" s="658"/>
      <c r="DD25" s="632">
        <v>641868</v>
      </c>
      <c r="DE25" s="656"/>
      <c r="DF25" s="656"/>
      <c r="DG25" s="656"/>
      <c r="DH25" s="656"/>
      <c r="DI25" s="656"/>
      <c r="DJ25" s="656"/>
      <c r="DK25" s="657"/>
      <c r="DL25" s="632">
        <v>604894</v>
      </c>
      <c r="DM25" s="656"/>
      <c r="DN25" s="656"/>
      <c r="DO25" s="656"/>
      <c r="DP25" s="656"/>
      <c r="DQ25" s="656"/>
      <c r="DR25" s="656"/>
      <c r="DS25" s="656"/>
      <c r="DT25" s="656"/>
      <c r="DU25" s="656"/>
      <c r="DV25" s="657"/>
      <c r="DW25" s="628">
        <v>23.9</v>
      </c>
      <c r="DX25" s="654"/>
      <c r="DY25" s="654"/>
      <c r="DZ25" s="654"/>
      <c r="EA25" s="654"/>
      <c r="EB25" s="654"/>
      <c r="EC25" s="655"/>
    </row>
    <row r="26" spans="2:133" ht="11.25" customHeight="1" x14ac:dyDescent="0.2">
      <c r="B26" s="620" t="s">
        <v>283</v>
      </c>
      <c r="C26" s="621"/>
      <c r="D26" s="621"/>
      <c r="E26" s="621"/>
      <c r="F26" s="621"/>
      <c r="G26" s="621"/>
      <c r="H26" s="621"/>
      <c r="I26" s="621"/>
      <c r="J26" s="621"/>
      <c r="K26" s="621"/>
      <c r="L26" s="621"/>
      <c r="M26" s="621"/>
      <c r="N26" s="621"/>
      <c r="O26" s="621"/>
      <c r="P26" s="621"/>
      <c r="Q26" s="622"/>
      <c r="R26" s="623" t="s">
        <v>122</v>
      </c>
      <c r="S26" s="624"/>
      <c r="T26" s="624"/>
      <c r="U26" s="624"/>
      <c r="V26" s="624"/>
      <c r="W26" s="624"/>
      <c r="X26" s="624"/>
      <c r="Y26" s="625"/>
      <c r="Z26" s="626" t="s">
        <v>122</v>
      </c>
      <c r="AA26" s="626"/>
      <c r="AB26" s="626"/>
      <c r="AC26" s="626"/>
      <c r="AD26" s="627" t="s">
        <v>122</v>
      </c>
      <c r="AE26" s="627"/>
      <c r="AF26" s="627"/>
      <c r="AG26" s="627"/>
      <c r="AH26" s="627"/>
      <c r="AI26" s="627"/>
      <c r="AJ26" s="627"/>
      <c r="AK26" s="627"/>
      <c r="AL26" s="628" t="s">
        <v>122</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430278</v>
      </c>
      <c r="CS26" s="624"/>
      <c r="CT26" s="624"/>
      <c r="CU26" s="624"/>
      <c r="CV26" s="624"/>
      <c r="CW26" s="624"/>
      <c r="CX26" s="624"/>
      <c r="CY26" s="625"/>
      <c r="CZ26" s="628">
        <v>10.8</v>
      </c>
      <c r="DA26" s="654"/>
      <c r="DB26" s="654"/>
      <c r="DC26" s="658"/>
      <c r="DD26" s="632">
        <v>395054</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4"/>
      <c r="DY26" s="654"/>
      <c r="DZ26" s="654"/>
      <c r="EA26" s="654"/>
      <c r="EB26" s="654"/>
      <c r="EC26" s="655"/>
    </row>
    <row r="27" spans="2:133" ht="11.25" customHeight="1" x14ac:dyDescent="0.2">
      <c r="B27" s="620" t="s">
        <v>286</v>
      </c>
      <c r="C27" s="621"/>
      <c r="D27" s="621"/>
      <c r="E27" s="621"/>
      <c r="F27" s="621"/>
      <c r="G27" s="621"/>
      <c r="H27" s="621"/>
      <c r="I27" s="621"/>
      <c r="J27" s="621"/>
      <c r="K27" s="621"/>
      <c r="L27" s="621"/>
      <c r="M27" s="621"/>
      <c r="N27" s="621"/>
      <c r="O27" s="621"/>
      <c r="P27" s="621"/>
      <c r="Q27" s="622"/>
      <c r="R27" s="623">
        <v>10313</v>
      </c>
      <c r="S27" s="624"/>
      <c r="T27" s="624"/>
      <c r="U27" s="624"/>
      <c r="V27" s="624"/>
      <c r="W27" s="624"/>
      <c r="X27" s="624"/>
      <c r="Y27" s="625"/>
      <c r="Z27" s="626">
        <v>0.2</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488695</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304558</v>
      </c>
      <c r="CS27" s="656"/>
      <c r="CT27" s="656"/>
      <c r="CU27" s="656"/>
      <c r="CV27" s="656"/>
      <c r="CW27" s="656"/>
      <c r="CX27" s="656"/>
      <c r="CY27" s="657"/>
      <c r="CZ27" s="628">
        <v>7.6</v>
      </c>
      <c r="DA27" s="654"/>
      <c r="DB27" s="654"/>
      <c r="DC27" s="658"/>
      <c r="DD27" s="632">
        <v>136569</v>
      </c>
      <c r="DE27" s="656"/>
      <c r="DF27" s="656"/>
      <c r="DG27" s="656"/>
      <c r="DH27" s="656"/>
      <c r="DI27" s="656"/>
      <c r="DJ27" s="656"/>
      <c r="DK27" s="657"/>
      <c r="DL27" s="632">
        <v>71887</v>
      </c>
      <c r="DM27" s="656"/>
      <c r="DN27" s="656"/>
      <c r="DO27" s="656"/>
      <c r="DP27" s="656"/>
      <c r="DQ27" s="656"/>
      <c r="DR27" s="656"/>
      <c r="DS27" s="656"/>
      <c r="DT27" s="656"/>
      <c r="DU27" s="656"/>
      <c r="DV27" s="657"/>
      <c r="DW27" s="628">
        <v>2.8</v>
      </c>
      <c r="DX27" s="654"/>
      <c r="DY27" s="654"/>
      <c r="DZ27" s="654"/>
      <c r="EA27" s="654"/>
      <c r="EB27" s="654"/>
      <c r="EC27" s="655"/>
    </row>
    <row r="28" spans="2:133" ht="11.25" customHeight="1" x14ac:dyDescent="0.2">
      <c r="B28" s="620" t="s">
        <v>289</v>
      </c>
      <c r="C28" s="621"/>
      <c r="D28" s="621"/>
      <c r="E28" s="621"/>
      <c r="F28" s="621"/>
      <c r="G28" s="621"/>
      <c r="H28" s="621"/>
      <c r="I28" s="621"/>
      <c r="J28" s="621"/>
      <c r="K28" s="621"/>
      <c r="L28" s="621"/>
      <c r="M28" s="621"/>
      <c r="N28" s="621"/>
      <c r="O28" s="621"/>
      <c r="P28" s="621"/>
      <c r="Q28" s="622"/>
      <c r="R28" s="623">
        <v>20309</v>
      </c>
      <c r="S28" s="624"/>
      <c r="T28" s="624"/>
      <c r="U28" s="624"/>
      <c r="V28" s="624"/>
      <c r="W28" s="624"/>
      <c r="X28" s="624"/>
      <c r="Y28" s="625"/>
      <c r="Z28" s="626">
        <v>0.5</v>
      </c>
      <c r="AA28" s="626"/>
      <c r="AB28" s="626"/>
      <c r="AC28" s="626"/>
      <c r="AD28" s="627">
        <v>22</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385399</v>
      </c>
      <c r="CS28" s="624"/>
      <c r="CT28" s="624"/>
      <c r="CU28" s="624"/>
      <c r="CV28" s="624"/>
      <c r="CW28" s="624"/>
      <c r="CX28" s="624"/>
      <c r="CY28" s="625"/>
      <c r="CZ28" s="628">
        <v>9.6999999999999993</v>
      </c>
      <c r="DA28" s="654"/>
      <c r="DB28" s="654"/>
      <c r="DC28" s="658"/>
      <c r="DD28" s="632">
        <v>385149</v>
      </c>
      <c r="DE28" s="624"/>
      <c r="DF28" s="624"/>
      <c r="DG28" s="624"/>
      <c r="DH28" s="624"/>
      <c r="DI28" s="624"/>
      <c r="DJ28" s="624"/>
      <c r="DK28" s="625"/>
      <c r="DL28" s="632">
        <v>384817</v>
      </c>
      <c r="DM28" s="624"/>
      <c r="DN28" s="624"/>
      <c r="DO28" s="624"/>
      <c r="DP28" s="624"/>
      <c r="DQ28" s="624"/>
      <c r="DR28" s="624"/>
      <c r="DS28" s="624"/>
      <c r="DT28" s="624"/>
      <c r="DU28" s="624"/>
      <c r="DV28" s="625"/>
      <c r="DW28" s="628">
        <v>15.2</v>
      </c>
      <c r="DX28" s="654"/>
      <c r="DY28" s="654"/>
      <c r="DZ28" s="654"/>
      <c r="EA28" s="654"/>
      <c r="EB28" s="654"/>
      <c r="EC28" s="655"/>
    </row>
    <row r="29" spans="2:133" ht="11.25" customHeight="1" x14ac:dyDescent="0.2">
      <c r="B29" s="620" t="s">
        <v>291</v>
      </c>
      <c r="C29" s="621"/>
      <c r="D29" s="621"/>
      <c r="E29" s="621"/>
      <c r="F29" s="621"/>
      <c r="G29" s="621"/>
      <c r="H29" s="621"/>
      <c r="I29" s="621"/>
      <c r="J29" s="621"/>
      <c r="K29" s="621"/>
      <c r="L29" s="621"/>
      <c r="M29" s="621"/>
      <c r="N29" s="621"/>
      <c r="O29" s="621"/>
      <c r="P29" s="621"/>
      <c r="Q29" s="622"/>
      <c r="R29" s="623">
        <v>9319</v>
      </c>
      <c r="S29" s="624"/>
      <c r="T29" s="624"/>
      <c r="U29" s="624"/>
      <c r="V29" s="624"/>
      <c r="W29" s="624"/>
      <c r="X29" s="624"/>
      <c r="Y29" s="625"/>
      <c r="Z29" s="626">
        <v>0.2</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385399</v>
      </c>
      <c r="CS29" s="656"/>
      <c r="CT29" s="656"/>
      <c r="CU29" s="656"/>
      <c r="CV29" s="656"/>
      <c r="CW29" s="656"/>
      <c r="CX29" s="656"/>
      <c r="CY29" s="657"/>
      <c r="CZ29" s="628">
        <v>9.6999999999999993</v>
      </c>
      <c r="DA29" s="654"/>
      <c r="DB29" s="654"/>
      <c r="DC29" s="658"/>
      <c r="DD29" s="632">
        <v>385149</v>
      </c>
      <c r="DE29" s="656"/>
      <c r="DF29" s="656"/>
      <c r="DG29" s="656"/>
      <c r="DH29" s="656"/>
      <c r="DI29" s="656"/>
      <c r="DJ29" s="656"/>
      <c r="DK29" s="657"/>
      <c r="DL29" s="632">
        <v>384817</v>
      </c>
      <c r="DM29" s="656"/>
      <c r="DN29" s="656"/>
      <c r="DO29" s="656"/>
      <c r="DP29" s="656"/>
      <c r="DQ29" s="656"/>
      <c r="DR29" s="656"/>
      <c r="DS29" s="656"/>
      <c r="DT29" s="656"/>
      <c r="DU29" s="656"/>
      <c r="DV29" s="657"/>
      <c r="DW29" s="628">
        <v>15.2</v>
      </c>
      <c r="DX29" s="654"/>
      <c r="DY29" s="654"/>
      <c r="DZ29" s="654"/>
      <c r="EA29" s="654"/>
      <c r="EB29" s="654"/>
      <c r="EC29" s="655"/>
    </row>
    <row r="30" spans="2:133" ht="11.25" customHeight="1" x14ac:dyDescent="0.2">
      <c r="B30" s="620" t="s">
        <v>293</v>
      </c>
      <c r="C30" s="621"/>
      <c r="D30" s="621"/>
      <c r="E30" s="621"/>
      <c r="F30" s="621"/>
      <c r="G30" s="621"/>
      <c r="H30" s="621"/>
      <c r="I30" s="621"/>
      <c r="J30" s="621"/>
      <c r="K30" s="621"/>
      <c r="L30" s="621"/>
      <c r="M30" s="621"/>
      <c r="N30" s="621"/>
      <c r="O30" s="621"/>
      <c r="P30" s="621"/>
      <c r="Q30" s="622"/>
      <c r="R30" s="623">
        <v>571722</v>
      </c>
      <c r="S30" s="624"/>
      <c r="T30" s="624"/>
      <c r="U30" s="624"/>
      <c r="V30" s="624"/>
      <c r="W30" s="624"/>
      <c r="X30" s="624"/>
      <c r="Y30" s="625"/>
      <c r="Z30" s="626">
        <v>12.8</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379764</v>
      </c>
      <c r="CS30" s="624"/>
      <c r="CT30" s="624"/>
      <c r="CU30" s="624"/>
      <c r="CV30" s="624"/>
      <c r="CW30" s="624"/>
      <c r="CX30" s="624"/>
      <c r="CY30" s="625"/>
      <c r="CZ30" s="628">
        <v>9.5</v>
      </c>
      <c r="DA30" s="654"/>
      <c r="DB30" s="654"/>
      <c r="DC30" s="658"/>
      <c r="DD30" s="632">
        <v>379514</v>
      </c>
      <c r="DE30" s="624"/>
      <c r="DF30" s="624"/>
      <c r="DG30" s="624"/>
      <c r="DH30" s="624"/>
      <c r="DI30" s="624"/>
      <c r="DJ30" s="624"/>
      <c r="DK30" s="625"/>
      <c r="DL30" s="632">
        <v>379514</v>
      </c>
      <c r="DM30" s="624"/>
      <c r="DN30" s="624"/>
      <c r="DO30" s="624"/>
      <c r="DP30" s="624"/>
      <c r="DQ30" s="624"/>
      <c r="DR30" s="624"/>
      <c r="DS30" s="624"/>
      <c r="DT30" s="624"/>
      <c r="DU30" s="624"/>
      <c r="DV30" s="625"/>
      <c r="DW30" s="628">
        <v>15</v>
      </c>
      <c r="DX30" s="654"/>
      <c r="DY30" s="654"/>
      <c r="DZ30" s="654"/>
      <c r="EA30" s="654"/>
      <c r="EB30" s="654"/>
      <c r="EC30" s="655"/>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99.4</v>
      </c>
      <c r="BH31" s="667"/>
      <c r="BI31" s="667"/>
      <c r="BJ31" s="667"/>
      <c r="BK31" s="667"/>
      <c r="BL31" s="667"/>
      <c r="BM31" s="618">
        <v>98.4</v>
      </c>
      <c r="BN31" s="667"/>
      <c r="BO31" s="667"/>
      <c r="BP31" s="667"/>
      <c r="BQ31" s="668"/>
      <c r="BR31" s="679">
        <v>99.4</v>
      </c>
      <c r="BS31" s="667"/>
      <c r="BT31" s="667"/>
      <c r="BU31" s="667"/>
      <c r="BV31" s="667"/>
      <c r="BW31" s="667"/>
      <c r="BX31" s="618">
        <v>98.3</v>
      </c>
      <c r="BY31" s="667"/>
      <c r="BZ31" s="667"/>
      <c r="CA31" s="667"/>
      <c r="CB31" s="668"/>
      <c r="CD31" s="661"/>
      <c r="CE31" s="662"/>
      <c r="CF31" s="620" t="s">
        <v>300</v>
      </c>
      <c r="CG31" s="621"/>
      <c r="CH31" s="621"/>
      <c r="CI31" s="621"/>
      <c r="CJ31" s="621"/>
      <c r="CK31" s="621"/>
      <c r="CL31" s="621"/>
      <c r="CM31" s="621"/>
      <c r="CN31" s="621"/>
      <c r="CO31" s="621"/>
      <c r="CP31" s="621"/>
      <c r="CQ31" s="622"/>
      <c r="CR31" s="623">
        <v>5635</v>
      </c>
      <c r="CS31" s="656"/>
      <c r="CT31" s="656"/>
      <c r="CU31" s="656"/>
      <c r="CV31" s="656"/>
      <c r="CW31" s="656"/>
      <c r="CX31" s="656"/>
      <c r="CY31" s="657"/>
      <c r="CZ31" s="628">
        <v>0.1</v>
      </c>
      <c r="DA31" s="654"/>
      <c r="DB31" s="654"/>
      <c r="DC31" s="658"/>
      <c r="DD31" s="632">
        <v>5635</v>
      </c>
      <c r="DE31" s="656"/>
      <c r="DF31" s="656"/>
      <c r="DG31" s="656"/>
      <c r="DH31" s="656"/>
      <c r="DI31" s="656"/>
      <c r="DJ31" s="656"/>
      <c r="DK31" s="657"/>
      <c r="DL31" s="632">
        <v>5303</v>
      </c>
      <c r="DM31" s="656"/>
      <c r="DN31" s="656"/>
      <c r="DO31" s="656"/>
      <c r="DP31" s="656"/>
      <c r="DQ31" s="656"/>
      <c r="DR31" s="656"/>
      <c r="DS31" s="656"/>
      <c r="DT31" s="656"/>
      <c r="DU31" s="656"/>
      <c r="DV31" s="657"/>
      <c r="DW31" s="628">
        <v>0.2</v>
      </c>
      <c r="DX31" s="654"/>
      <c r="DY31" s="654"/>
      <c r="DZ31" s="654"/>
      <c r="EA31" s="654"/>
      <c r="EB31" s="654"/>
      <c r="EC31" s="655"/>
    </row>
    <row r="32" spans="2:133" ht="11.25" customHeight="1" x14ac:dyDescent="0.2">
      <c r="B32" s="620" t="s">
        <v>301</v>
      </c>
      <c r="C32" s="621"/>
      <c r="D32" s="621"/>
      <c r="E32" s="621"/>
      <c r="F32" s="621"/>
      <c r="G32" s="621"/>
      <c r="H32" s="621"/>
      <c r="I32" s="621"/>
      <c r="J32" s="621"/>
      <c r="K32" s="621"/>
      <c r="L32" s="621"/>
      <c r="M32" s="621"/>
      <c r="N32" s="621"/>
      <c r="O32" s="621"/>
      <c r="P32" s="621"/>
      <c r="Q32" s="622"/>
      <c r="R32" s="623">
        <v>387210</v>
      </c>
      <c r="S32" s="624"/>
      <c r="T32" s="624"/>
      <c r="U32" s="624"/>
      <c r="V32" s="624"/>
      <c r="W32" s="624"/>
      <c r="X32" s="624"/>
      <c r="Y32" s="625"/>
      <c r="Z32" s="626">
        <v>8.6999999999999993</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99.7</v>
      </c>
      <c r="BH32" s="656"/>
      <c r="BI32" s="656"/>
      <c r="BJ32" s="656"/>
      <c r="BK32" s="656"/>
      <c r="BL32" s="656"/>
      <c r="BM32" s="629">
        <v>99.1</v>
      </c>
      <c r="BN32" s="656"/>
      <c r="BO32" s="656"/>
      <c r="BP32" s="656"/>
      <c r="BQ32" s="678"/>
      <c r="BR32" s="680">
        <v>99.7</v>
      </c>
      <c r="BS32" s="656"/>
      <c r="BT32" s="656"/>
      <c r="BU32" s="656"/>
      <c r="BV32" s="656"/>
      <c r="BW32" s="656"/>
      <c r="BX32" s="629">
        <v>99</v>
      </c>
      <c r="BY32" s="656"/>
      <c r="BZ32" s="656"/>
      <c r="CA32" s="656"/>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4"/>
      <c r="DB32" s="654"/>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4"/>
      <c r="DY32" s="654"/>
      <c r="DZ32" s="654"/>
      <c r="EA32" s="654"/>
      <c r="EB32" s="654"/>
      <c r="EC32" s="655"/>
    </row>
    <row r="33" spans="2:133" ht="11.25" customHeight="1" x14ac:dyDescent="0.2">
      <c r="B33" s="620" t="s">
        <v>305</v>
      </c>
      <c r="C33" s="621"/>
      <c r="D33" s="621"/>
      <c r="E33" s="621"/>
      <c r="F33" s="621"/>
      <c r="G33" s="621"/>
      <c r="H33" s="621"/>
      <c r="I33" s="621"/>
      <c r="J33" s="621"/>
      <c r="K33" s="621"/>
      <c r="L33" s="621"/>
      <c r="M33" s="621"/>
      <c r="N33" s="621"/>
      <c r="O33" s="621"/>
      <c r="P33" s="621"/>
      <c r="Q33" s="622"/>
      <c r="R33" s="623">
        <v>33274</v>
      </c>
      <c r="S33" s="624"/>
      <c r="T33" s="624"/>
      <c r="U33" s="624"/>
      <c r="V33" s="624"/>
      <c r="W33" s="624"/>
      <c r="X33" s="624"/>
      <c r="Y33" s="625"/>
      <c r="Z33" s="626">
        <v>0.7</v>
      </c>
      <c r="AA33" s="626"/>
      <c r="AB33" s="626"/>
      <c r="AC33" s="626"/>
      <c r="AD33" s="627" t="s">
        <v>122</v>
      </c>
      <c r="AE33" s="627"/>
      <c r="AF33" s="627"/>
      <c r="AG33" s="627"/>
      <c r="AH33" s="627"/>
      <c r="AI33" s="627"/>
      <c r="AJ33" s="627"/>
      <c r="AK33" s="627"/>
      <c r="AL33" s="628" t="s">
        <v>122</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v>
      </c>
      <c r="BH33" s="682"/>
      <c r="BI33" s="682"/>
      <c r="BJ33" s="682"/>
      <c r="BK33" s="682"/>
      <c r="BL33" s="682"/>
      <c r="BM33" s="683">
        <v>97.4</v>
      </c>
      <c r="BN33" s="682"/>
      <c r="BO33" s="682"/>
      <c r="BP33" s="682"/>
      <c r="BQ33" s="684"/>
      <c r="BR33" s="681">
        <v>99</v>
      </c>
      <c r="BS33" s="682"/>
      <c r="BT33" s="682"/>
      <c r="BU33" s="682"/>
      <c r="BV33" s="682"/>
      <c r="BW33" s="682"/>
      <c r="BX33" s="683">
        <v>97.3</v>
      </c>
      <c r="BY33" s="682"/>
      <c r="BZ33" s="682"/>
      <c r="CA33" s="682"/>
      <c r="CB33" s="684"/>
      <c r="CD33" s="620" t="s">
        <v>307</v>
      </c>
      <c r="CE33" s="621"/>
      <c r="CF33" s="621"/>
      <c r="CG33" s="621"/>
      <c r="CH33" s="621"/>
      <c r="CI33" s="621"/>
      <c r="CJ33" s="621"/>
      <c r="CK33" s="621"/>
      <c r="CL33" s="621"/>
      <c r="CM33" s="621"/>
      <c r="CN33" s="621"/>
      <c r="CO33" s="621"/>
      <c r="CP33" s="621"/>
      <c r="CQ33" s="622"/>
      <c r="CR33" s="623">
        <v>2050718</v>
      </c>
      <c r="CS33" s="656"/>
      <c r="CT33" s="656"/>
      <c r="CU33" s="656"/>
      <c r="CV33" s="656"/>
      <c r="CW33" s="656"/>
      <c r="CX33" s="656"/>
      <c r="CY33" s="657"/>
      <c r="CZ33" s="628">
        <v>51.4</v>
      </c>
      <c r="DA33" s="654"/>
      <c r="DB33" s="654"/>
      <c r="DC33" s="658"/>
      <c r="DD33" s="632">
        <v>1382287</v>
      </c>
      <c r="DE33" s="656"/>
      <c r="DF33" s="656"/>
      <c r="DG33" s="656"/>
      <c r="DH33" s="656"/>
      <c r="DI33" s="656"/>
      <c r="DJ33" s="656"/>
      <c r="DK33" s="657"/>
      <c r="DL33" s="632">
        <v>1137076</v>
      </c>
      <c r="DM33" s="656"/>
      <c r="DN33" s="656"/>
      <c r="DO33" s="656"/>
      <c r="DP33" s="656"/>
      <c r="DQ33" s="656"/>
      <c r="DR33" s="656"/>
      <c r="DS33" s="656"/>
      <c r="DT33" s="656"/>
      <c r="DU33" s="656"/>
      <c r="DV33" s="657"/>
      <c r="DW33" s="628">
        <v>44.9</v>
      </c>
      <c r="DX33" s="654"/>
      <c r="DY33" s="654"/>
      <c r="DZ33" s="654"/>
      <c r="EA33" s="654"/>
      <c r="EB33" s="654"/>
      <c r="EC33" s="655"/>
    </row>
    <row r="34" spans="2:133" ht="11.25" customHeight="1" x14ac:dyDescent="0.2">
      <c r="B34" s="620" t="s">
        <v>308</v>
      </c>
      <c r="C34" s="621"/>
      <c r="D34" s="621"/>
      <c r="E34" s="621"/>
      <c r="F34" s="621"/>
      <c r="G34" s="621"/>
      <c r="H34" s="621"/>
      <c r="I34" s="621"/>
      <c r="J34" s="621"/>
      <c r="K34" s="621"/>
      <c r="L34" s="621"/>
      <c r="M34" s="621"/>
      <c r="N34" s="621"/>
      <c r="O34" s="621"/>
      <c r="P34" s="621"/>
      <c r="Q34" s="622"/>
      <c r="R34" s="623">
        <v>53903</v>
      </c>
      <c r="S34" s="624"/>
      <c r="T34" s="624"/>
      <c r="U34" s="624"/>
      <c r="V34" s="624"/>
      <c r="W34" s="624"/>
      <c r="X34" s="624"/>
      <c r="Y34" s="625"/>
      <c r="Z34" s="626">
        <v>1.2</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834456</v>
      </c>
      <c r="CS34" s="624"/>
      <c r="CT34" s="624"/>
      <c r="CU34" s="624"/>
      <c r="CV34" s="624"/>
      <c r="CW34" s="624"/>
      <c r="CX34" s="624"/>
      <c r="CY34" s="625"/>
      <c r="CZ34" s="628">
        <v>20.9</v>
      </c>
      <c r="DA34" s="654"/>
      <c r="DB34" s="654"/>
      <c r="DC34" s="658"/>
      <c r="DD34" s="632">
        <v>490951</v>
      </c>
      <c r="DE34" s="624"/>
      <c r="DF34" s="624"/>
      <c r="DG34" s="624"/>
      <c r="DH34" s="624"/>
      <c r="DI34" s="624"/>
      <c r="DJ34" s="624"/>
      <c r="DK34" s="625"/>
      <c r="DL34" s="632">
        <v>365794</v>
      </c>
      <c r="DM34" s="624"/>
      <c r="DN34" s="624"/>
      <c r="DO34" s="624"/>
      <c r="DP34" s="624"/>
      <c r="DQ34" s="624"/>
      <c r="DR34" s="624"/>
      <c r="DS34" s="624"/>
      <c r="DT34" s="624"/>
      <c r="DU34" s="624"/>
      <c r="DV34" s="625"/>
      <c r="DW34" s="628">
        <v>14.4</v>
      </c>
      <c r="DX34" s="654"/>
      <c r="DY34" s="654"/>
      <c r="DZ34" s="654"/>
      <c r="EA34" s="654"/>
      <c r="EB34" s="654"/>
      <c r="EC34" s="655"/>
    </row>
    <row r="35" spans="2:133" ht="11.25" customHeight="1" x14ac:dyDescent="0.2">
      <c r="B35" s="620" t="s">
        <v>310</v>
      </c>
      <c r="C35" s="621"/>
      <c r="D35" s="621"/>
      <c r="E35" s="621"/>
      <c r="F35" s="621"/>
      <c r="G35" s="621"/>
      <c r="H35" s="621"/>
      <c r="I35" s="621"/>
      <c r="J35" s="621"/>
      <c r="K35" s="621"/>
      <c r="L35" s="621"/>
      <c r="M35" s="621"/>
      <c r="N35" s="621"/>
      <c r="O35" s="621"/>
      <c r="P35" s="621"/>
      <c r="Q35" s="622"/>
      <c r="R35" s="623">
        <v>75150</v>
      </c>
      <c r="S35" s="624"/>
      <c r="T35" s="624"/>
      <c r="U35" s="624"/>
      <c r="V35" s="624"/>
      <c r="W35" s="624"/>
      <c r="X35" s="624"/>
      <c r="Y35" s="625"/>
      <c r="Z35" s="626">
        <v>1.7</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42047</v>
      </c>
      <c r="CS35" s="656"/>
      <c r="CT35" s="656"/>
      <c r="CU35" s="656"/>
      <c r="CV35" s="656"/>
      <c r="CW35" s="656"/>
      <c r="CX35" s="656"/>
      <c r="CY35" s="657"/>
      <c r="CZ35" s="628">
        <v>1.1000000000000001</v>
      </c>
      <c r="DA35" s="654"/>
      <c r="DB35" s="654"/>
      <c r="DC35" s="658"/>
      <c r="DD35" s="632">
        <v>37551</v>
      </c>
      <c r="DE35" s="656"/>
      <c r="DF35" s="656"/>
      <c r="DG35" s="656"/>
      <c r="DH35" s="656"/>
      <c r="DI35" s="656"/>
      <c r="DJ35" s="656"/>
      <c r="DK35" s="657"/>
      <c r="DL35" s="632">
        <v>37551</v>
      </c>
      <c r="DM35" s="656"/>
      <c r="DN35" s="656"/>
      <c r="DO35" s="656"/>
      <c r="DP35" s="656"/>
      <c r="DQ35" s="656"/>
      <c r="DR35" s="656"/>
      <c r="DS35" s="656"/>
      <c r="DT35" s="656"/>
      <c r="DU35" s="656"/>
      <c r="DV35" s="657"/>
      <c r="DW35" s="628">
        <v>1.5</v>
      </c>
      <c r="DX35" s="654"/>
      <c r="DY35" s="654"/>
      <c r="DZ35" s="654"/>
      <c r="EA35" s="654"/>
      <c r="EB35" s="654"/>
      <c r="EC35" s="655"/>
    </row>
    <row r="36" spans="2:133" ht="11.25" customHeight="1" x14ac:dyDescent="0.2">
      <c r="B36" s="620" t="s">
        <v>314</v>
      </c>
      <c r="C36" s="621"/>
      <c r="D36" s="621"/>
      <c r="E36" s="621"/>
      <c r="F36" s="621"/>
      <c r="G36" s="621"/>
      <c r="H36" s="621"/>
      <c r="I36" s="621"/>
      <c r="J36" s="621"/>
      <c r="K36" s="621"/>
      <c r="L36" s="621"/>
      <c r="M36" s="621"/>
      <c r="N36" s="621"/>
      <c r="O36" s="621"/>
      <c r="P36" s="621"/>
      <c r="Q36" s="622"/>
      <c r="R36" s="623">
        <v>245773</v>
      </c>
      <c r="S36" s="624"/>
      <c r="T36" s="624"/>
      <c r="U36" s="624"/>
      <c r="V36" s="624"/>
      <c r="W36" s="624"/>
      <c r="X36" s="624"/>
      <c r="Y36" s="625"/>
      <c r="Z36" s="626">
        <v>5.5</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598850</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34613</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773643</v>
      </c>
      <c r="CS36" s="624"/>
      <c r="CT36" s="624"/>
      <c r="CU36" s="624"/>
      <c r="CV36" s="624"/>
      <c r="CW36" s="624"/>
      <c r="CX36" s="624"/>
      <c r="CY36" s="625"/>
      <c r="CZ36" s="628">
        <v>19.399999999999999</v>
      </c>
      <c r="DA36" s="654"/>
      <c r="DB36" s="654"/>
      <c r="DC36" s="658"/>
      <c r="DD36" s="632">
        <v>507044</v>
      </c>
      <c r="DE36" s="624"/>
      <c r="DF36" s="624"/>
      <c r="DG36" s="624"/>
      <c r="DH36" s="624"/>
      <c r="DI36" s="624"/>
      <c r="DJ36" s="624"/>
      <c r="DK36" s="625"/>
      <c r="DL36" s="632">
        <v>447541</v>
      </c>
      <c r="DM36" s="624"/>
      <c r="DN36" s="624"/>
      <c r="DO36" s="624"/>
      <c r="DP36" s="624"/>
      <c r="DQ36" s="624"/>
      <c r="DR36" s="624"/>
      <c r="DS36" s="624"/>
      <c r="DT36" s="624"/>
      <c r="DU36" s="624"/>
      <c r="DV36" s="625"/>
      <c r="DW36" s="628">
        <v>17.7</v>
      </c>
      <c r="DX36" s="654"/>
      <c r="DY36" s="654"/>
      <c r="DZ36" s="654"/>
      <c r="EA36" s="654"/>
      <c r="EB36" s="654"/>
      <c r="EC36" s="655"/>
    </row>
    <row r="37" spans="2:133" ht="11.25" customHeight="1" x14ac:dyDescent="0.2">
      <c r="B37" s="620" t="s">
        <v>318</v>
      </c>
      <c r="C37" s="621"/>
      <c r="D37" s="621"/>
      <c r="E37" s="621"/>
      <c r="F37" s="621"/>
      <c r="G37" s="621"/>
      <c r="H37" s="621"/>
      <c r="I37" s="621"/>
      <c r="J37" s="621"/>
      <c r="K37" s="621"/>
      <c r="L37" s="621"/>
      <c r="M37" s="621"/>
      <c r="N37" s="621"/>
      <c r="O37" s="621"/>
      <c r="P37" s="621"/>
      <c r="Q37" s="622"/>
      <c r="R37" s="623">
        <v>52127</v>
      </c>
      <c r="S37" s="624"/>
      <c r="T37" s="624"/>
      <c r="U37" s="624"/>
      <c r="V37" s="624"/>
      <c r="W37" s="624"/>
      <c r="X37" s="624"/>
      <c r="Y37" s="625"/>
      <c r="Z37" s="626">
        <v>1.2</v>
      </c>
      <c r="AA37" s="626"/>
      <c r="AB37" s="626"/>
      <c r="AC37" s="626"/>
      <c r="AD37" s="627">
        <v>357</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190655</v>
      </c>
      <c r="BA37" s="624"/>
      <c r="BB37" s="624"/>
      <c r="BC37" s="624"/>
      <c r="BD37" s="656"/>
      <c r="BE37" s="656"/>
      <c r="BF37" s="678"/>
      <c r="BG37" s="620" t="s">
        <v>320</v>
      </c>
      <c r="BH37" s="621"/>
      <c r="BI37" s="621"/>
      <c r="BJ37" s="621"/>
      <c r="BK37" s="621"/>
      <c r="BL37" s="621"/>
      <c r="BM37" s="621"/>
      <c r="BN37" s="621"/>
      <c r="BO37" s="621"/>
      <c r="BP37" s="621"/>
      <c r="BQ37" s="621"/>
      <c r="BR37" s="621"/>
      <c r="BS37" s="621"/>
      <c r="BT37" s="621"/>
      <c r="BU37" s="622"/>
      <c r="BV37" s="623">
        <v>28207</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47070</v>
      </c>
      <c r="CS37" s="656"/>
      <c r="CT37" s="656"/>
      <c r="CU37" s="656"/>
      <c r="CV37" s="656"/>
      <c r="CW37" s="656"/>
      <c r="CX37" s="656"/>
      <c r="CY37" s="657"/>
      <c r="CZ37" s="628">
        <v>1.2</v>
      </c>
      <c r="DA37" s="654"/>
      <c r="DB37" s="654"/>
      <c r="DC37" s="658"/>
      <c r="DD37" s="632">
        <v>38070</v>
      </c>
      <c r="DE37" s="656"/>
      <c r="DF37" s="656"/>
      <c r="DG37" s="656"/>
      <c r="DH37" s="656"/>
      <c r="DI37" s="656"/>
      <c r="DJ37" s="656"/>
      <c r="DK37" s="657"/>
      <c r="DL37" s="632">
        <v>37238</v>
      </c>
      <c r="DM37" s="656"/>
      <c r="DN37" s="656"/>
      <c r="DO37" s="656"/>
      <c r="DP37" s="656"/>
      <c r="DQ37" s="656"/>
      <c r="DR37" s="656"/>
      <c r="DS37" s="656"/>
      <c r="DT37" s="656"/>
      <c r="DU37" s="656"/>
      <c r="DV37" s="657"/>
      <c r="DW37" s="628">
        <v>1.5</v>
      </c>
      <c r="DX37" s="654"/>
      <c r="DY37" s="654"/>
      <c r="DZ37" s="654"/>
      <c r="EA37" s="654"/>
      <c r="EB37" s="654"/>
      <c r="EC37" s="655"/>
    </row>
    <row r="38" spans="2:133" ht="11.25" customHeight="1" x14ac:dyDescent="0.2">
      <c r="B38" s="620" t="s">
        <v>322</v>
      </c>
      <c r="C38" s="621"/>
      <c r="D38" s="621"/>
      <c r="E38" s="621"/>
      <c r="F38" s="621"/>
      <c r="G38" s="621"/>
      <c r="H38" s="621"/>
      <c r="I38" s="621"/>
      <c r="J38" s="621"/>
      <c r="K38" s="621"/>
      <c r="L38" s="621"/>
      <c r="M38" s="621"/>
      <c r="N38" s="621"/>
      <c r="O38" s="621"/>
      <c r="P38" s="621"/>
      <c r="Q38" s="622"/>
      <c r="R38" s="623">
        <v>259690</v>
      </c>
      <c r="S38" s="624"/>
      <c r="T38" s="624"/>
      <c r="U38" s="624"/>
      <c r="V38" s="624"/>
      <c r="W38" s="624"/>
      <c r="X38" s="624"/>
      <c r="Y38" s="625"/>
      <c r="Z38" s="626">
        <v>5.8</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39330</v>
      </c>
      <c r="BA38" s="624"/>
      <c r="BB38" s="624"/>
      <c r="BC38" s="624"/>
      <c r="BD38" s="656"/>
      <c r="BE38" s="656"/>
      <c r="BF38" s="678"/>
      <c r="BG38" s="620" t="s">
        <v>324</v>
      </c>
      <c r="BH38" s="621"/>
      <c r="BI38" s="621"/>
      <c r="BJ38" s="621"/>
      <c r="BK38" s="621"/>
      <c r="BL38" s="621"/>
      <c r="BM38" s="621"/>
      <c r="BN38" s="621"/>
      <c r="BO38" s="621"/>
      <c r="BP38" s="621"/>
      <c r="BQ38" s="621"/>
      <c r="BR38" s="621"/>
      <c r="BS38" s="621"/>
      <c r="BT38" s="621"/>
      <c r="BU38" s="622"/>
      <c r="BV38" s="623">
        <v>660</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338655</v>
      </c>
      <c r="CS38" s="624"/>
      <c r="CT38" s="624"/>
      <c r="CU38" s="624"/>
      <c r="CV38" s="624"/>
      <c r="CW38" s="624"/>
      <c r="CX38" s="624"/>
      <c r="CY38" s="625"/>
      <c r="CZ38" s="628">
        <v>8.5</v>
      </c>
      <c r="DA38" s="654"/>
      <c r="DB38" s="654"/>
      <c r="DC38" s="658"/>
      <c r="DD38" s="632">
        <v>286741</v>
      </c>
      <c r="DE38" s="624"/>
      <c r="DF38" s="624"/>
      <c r="DG38" s="624"/>
      <c r="DH38" s="624"/>
      <c r="DI38" s="624"/>
      <c r="DJ38" s="624"/>
      <c r="DK38" s="625"/>
      <c r="DL38" s="632">
        <v>286190</v>
      </c>
      <c r="DM38" s="624"/>
      <c r="DN38" s="624"/>
      <c r="DO38" s="624"/>
      <c r="DP38" s="624"/>
      <c r="DQ38" s="624"/>
      <c r="DR38" s="624"/>
      <c r="DS38" s="624"/>
      <c r="DT38" s="624"/>
      <c r="DU38" s="624"/>
      <c r="DV38" s="625"/>
      <c r="DW38" s="628">
        <v>11.3</v>
      </c>
      <c r="DX38" s="654"/>
      <c r="DY38" s="654"/>
      <c r="DZ38" s="654"/>
      <c r="EA38" s="654"/>
      <c r="EB38" s="654"/>
      <c r="EC38" s="655"/>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30210</v>
      </c>
      <c r="BA39" s="624"/>
      <c r="BB39" s="624"/>
      <c r="BC39" s="624"/>
      <c r="BD39" s="656"/>
      <c r="BE39" s="656"/>
      <c r="BF39" s="678"/>
      <c r="BG39" s="620" t="s">
        <v>328</v>
      </c>
      <c r="BH39" s="621"/>
      <c r="BI39" s="621"/>
      <c r="BJ39" s="621"/>
      <c r="BK39" s="621"/>
      <c r="BL39" s="621"/>
      <c r="BM39" s="621"/>
      <c r="BN39" s="621"/>
      <c r="BO39" s="621"/>
      <c r="BP39" s="621"/>
      <c r="BQ39" s="621"/>
      <c r="BR39" s="621"/>
      <c r="BS39" s="621"/>
      <c r="BT39" s="621"/>
      <c r="BU39" s="622"/>
      <c r="BV39" s="623">
        <v>1025</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60817</v>
      </c>
      <c r="CS39" s="656"/>
      <c r="CT39" s="656"/>
      <c r="CU39" s="656"/>
      <c r="CV39" s="656"/>
      <c r="CW39" s="656"/>
      <c r="CX39" s="656"/>
      <c r="CY39" s="657"/>
      <c r="CZ39" s="628">
        <v>1.5</v>
      </c>
      <c r="DA39" s="654"/>
      <c r="DB39" s="654"/>
      <c r="DC39" s="658"/>
      <c r="DD39" s="632">
        <v>60000</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4"/>
      <c r="DY39" s="654"/>
      <c r="DZ39" s="654"/>
      <c r="EA39" s="654"/>
      <c r="EB39" s="654"/>
      <c r="EC39" s="655"/>
    </row>
    <row r="40" spans="2:133" ht="11.25" customHeight="1" x14ac:dyDescent="0.2">
      <c r="B40" s="620" t="s">
        <v>330</v>
      </c>
      <c r="C40" s="621"/>
      <c r="D40" s="621"/>
      <c r="E40" s="621"/>
      <c r="F40" s="621"/>
      <c r="G40" s="621"/>
      <c r="H40" s="621"/>
      <c r="I40" s="621"/>
      <c r="J40" s="621"/>
      <c r="K40" s="621"/>
      <c r="L40" s="621"/>
      <c r="M40" s="621"/>
      <c r="N40" s="621"/>
      <c r="O40" s="621"/>
      <c r="P40" s="621"/>
      <c r="Q40" s="622"/>
      <c r="R40" s="623">
        <v>10840</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6"/>
      <c r="BE40" s="656"/>
      <c r="BF40" s="678"/>
      <c r="BG40" s="671" t="s">
        <v>332</v>
      </c>
      <c r="BH40" s="672"/>
      <c r="BI40" s="672"/>
      <c r="BJ40" s="672"/>
      <c r="BK40" s="672"/>
      <c r="BL40" s="223"/>
      <c r="BM40" s="621" t="s">
        <v>333</v>
      </c>
      <c r="BN40" s="621"/>
      <c r="BO40" s="621"/>
      <c r="BP40" s="621"/>
      <c r="BQ40" s="621"/>
      <c r="BR40" s="621"/>
      <c r="BS40" s="621"/>
      <c r="BT40" s="621"/>
      <c r="BU40" s="622"/>
      <c r="BV40" s="623">
        <v>79</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1100</v>
      </c>
      <c r="CS40" s="624"/>
      <c r="CT40" s="624"/>
      <c r="CU40" s="624"/>
      <c r="CV40" s="624"/>
      <c r="CW40" s="624"/>
      <c r="CX40" s="624"/>
      <c r="CY40" s="625"/>
      <c r="CZ40" s="628">
        <v>0</v>
      </c>
      <c r="DA40" s="654"/>
      <c r="DB40" s="654"/>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4"/>
      <c r="DY40" s="654"/>
      <c r="DZ40" s="654"/>
      <c r="EA40" s="654"/>
      <c r="EB40" s="654"/>
      <c r="EC40" s="655"/>
    </row>
    <row r="41" spans="2:133" ht="11.25" customHeight="1" x14ac:dyDescent="0.2">
      <c r="B41" s="644" t="s">
        <v>335</v>
      </c>
      <c r="C41" s="645"/>
      <c r="D41" s="645"/>
      <c r="E41" s="645"/>
      <c r="F41" s="645"/>
      <c r="G41" s="645"/>
      <c r="H41" s="645"/>
      <c r="I41" s="645"/>
      <c r="J41" s="645"/>
      <c r="K41" s="645"/>
      <c r="L41" s="645"/>
      <c r="M41" s="645"/>
      <c r="N41" s="645"/>
      <c r="O41" s="645"/>
      <c r="P41" s="645"/>
      <c r="Q41" s="646"/>
      <c r="R41" s="695">
        <v>4455121</v>
      </c>
      <c r="S41" s="696"/>
      <c r="T41" s="696"/>
      <c r="U41" s="696"/>
      <c r="V41" s="696"/>
      <c r="W41" s="696"/>
      <c r="X41" s="696"/>
      <c r="Y41" s="700"/>
      <c r="Z41" s="701">
        <v>100</v>
      </c>
      <c r="AA41" s="701"/>
      <c r="AB41" s="701"/>
      <c r="AC41" s="701"/>
      <c r="AD41" s="702">
        <v>2523606</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36501</v>
      </c>
      <c r="BA41" s="624"/>
      <c r="BB41" s="624"/>
      <c r="BC41" s="624"/>
      <c r="BD41" s="656"/>
      <c r="BE41" s="656"/>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4"/>
      <c r="DB41" s="654"/>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302154</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414</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570905</v>
      </c>
      <c r="CS42" s="656"/>
      <c r="CT42" s="656"/>
      <c r="CU42" s="656"/>
      <c r="CV42" s="656"/>
      <c r="CW42" s="656"/>
      <c r="CX42" s="656"/>
      <c r="CY42" s="657"/>
      <c r="CZ42" s="628">
        <v>14.3</v>
      </c>
      <c r="DA42" s="654"/>
      <c r="DB42" s="654"/>
      <c r="DC42" s="658"/>
      <c r="DD42" s="632">
        <v>111298</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3775</v>
      </c>
      <c r="CS43" s="656"/>
      <c r="CT43" s="656"/>
      <c r="CU43" s="656"/>
      <c r="CV43" s="656"/>
      <c r="CW43" s="656"/>
      <c r="CX43" s="656"/>
      <c r="CY43" s="657"/>
      <c r="CZ43" s="628">
        <v>0.1</v>
      </c>
      <c r="DA43" s="654"/>
      <c r="DB43" s="654"/>
      <c r="DC43" s="658"/>
      <c r="DD43" s="632">
        <v>3596</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429295</v>
      </c>
      <c r="CS44" s="624"/>
      <c r="CT44" s="624"/>
      <c r="CU44" s="624"/>
      <c r="CV44" s="624"/>
      <c r="CW44" s="624"/>
      <c r="CX44" s="624"/>
      <c r="CY44" s="625"/>
      <c r="CZ44" s="628">
        <v>10.8</v>
      </c>
      <c r="DA44" s="629"/>
      <c r="DB44" s="629"/>
      <c r="DC44" s="635"/>
      <c r="DD44" s="632">
        <v>94345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251729</v>
      </c>
      <c r="CS45" s="656"/>
      <c r="CT45" s="656"/>
      <c r="CU45" s="656"/>
      <c r="CV45" s="656"/>
      <c r="CW45" s="656"/>
      <c r="CX45" s="656"/>
      <c r="CY45" s="657"/>
      <c r="CZ45" s="628">
        <v>6.3</v>
      </c>
      <c r="DA45" s="654"/>
      <c r="DB45" s="654"/>
      <c r="DC45" s="658"/>
      <c r="DD45" s="632">
        <v>5084</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348</v>
      </c>
      <c r="CG46" s="621"/>
      <c r="CH46" s="621"/>
      <c r="CI46" s="621"/>
      <c r="CJ46" s="621"/>
      <c r="CK46" s="621"/>
      <c r="CL46" s="621"/>
      <c r="CM46" s="621"/>
      <c r="CN46" s="621"/>
      <c r="CO46" s="621"/>
      <c r="CP46" s="621"/>
      <c r="CQ46" s="622"/>
      <c r="CR46" s="623">
        <v>142304</v>
      </c>
      <c r="CS46" s="624"/>
      <c r="CT46" s="624"/>
      <c r="CU46" s="624"/>
      <c r="CV46" s="624"/>
      <c r="CW46" s="624"/>
      <c r="CX46" s="624"/>
      <c r="CY46" s="625"/>
      <c r="CZ46" s="628">
        <v>3.6</v>
      </c>
      <c r="DA46" s="629"/>
      <c r="DB46" s="629"/>
      <c r="DC46" s="635"/>
      <c r="DD46" s="632">
        <v>73899</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349</v>
      </c>
      <c r="CG47" s="621"/>
      <c r="CH47" s="621"/>
      <c r="CI47" s="621"/>
      <c r="CJ47" s="621"/>
      <c r="CK47" s="621"/>
      <c r="CL47" s="621"/>
      <c r="CM47" s="621"/>
      <c r="CN47" s="621"/>
      <c r="CO47" s="621"/>
      <c r="CP47" s="621"/>
      <c r="CQ47" s="622"/>
      <c r="CR47" s="623">
        <v>141610</v>
      </c>
      <c r="CS47" s="656"/>
      <c r="CT47" s="656"/>
      <c r="CU47" s="656"/>
      <c r="CV47" s="656"/>
      <c r="CW47" s="656"/>
      <c r="CX47" s="656"/>
      <c r="CY47" s="657"/>
      <c r="CZ47" s="628">
        <v>3.5</v>
      </c>
      <c r="DA47" s="654"/>
      <c r="DB47" s="654"/>
      <c r="DC47" s="658"/>
      <c r="DD47" s="632">
        <v>16953</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3991279</v>
      </c>
      <c r="CS49" s="682"/>
      <c r="CT49" s="682"/>
      <c r="CU49" s="682"/>
      <c r="CV49" s="682"/>
      <c r="CW49" s="682"/>
      <c r="CX49" s="682"/>
      <c r="CY49" s="711"/>
      <c r="CZ49" s="703">
        <v>100</v>
      </c>
      <c r="DA49" s="712"/>
      <c r="DB49" s="712"/>
      <c r="DC49" s="713"/>
      <c r="DD49" s="714">
        <v>2657171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r5oyR8Hq0WDBLBkCI91FZUvjpZ7fje6vhWXyHulJcrXcZ8/UOXceq899na8z2JcOZQbAUK9hJePVwVQK9PO7YQ==" saltValue="zBsJL2FmbkCPSkZgonwaM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V68" sqref="V68:Z68"/>
    </sheetView>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4441</v>
      </c>
      <c r="R7" s="753"/>
      <c r="S7" s="753"/>
      <c r="T7" s="753"/>
      <c r="U7" s="753"/>
      <c r="V7" s="753">
        <v>3981</v>
      </c>
      <c r="W7" s="753"/>
      <c r="X7" s="753"/>
      <c r="Y7" s="753"/>
      <c r="Z7" s="753"/>
      <c r="AA7" s="753">
        <v>460</v>
      </c>
      <c r="AB7" s="753"/>
      <c r="AC7" s="753"/>
      <c r="AD7" s="753"/>
      <c r="AE7" s="754"/>
      <c r="AF7" s="755">
        <v>402</v>
      </c>
      <c r="AG7" s="756"/>
      <c r="AH7" s="756"/>
      <c r="AI7" s="756"/>
      <c r="AJ7" s="757"/>
      <c r="AK7" s="758">
        <v>80</v>
      </c>
      <c r="AL7" s="759"/>
      <c r="AM7" s="759"/>
      <c r="AN7" s="759"/>
      <c r="AO7" s="759"/>
      <c r="AP7" s="759">
        <v>3118</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2">
      <c r="A8" s="238">
        <v>2</v>
      </c>
      <c r="B8" s="780" t="s">
        <v>375</v>
      </c>
      <c r="C8" s="781"/>
      <c r="D8" s="781"/>
      <c r="E8" s="781"/>
      <c r="F8" s="781"/>
      <c r="G8" s="781"/>
      <c r="H8" s="781"/>
      <c r="I8" s="781"/>
      <c r="J8" s="781"/>
      <c r="K8" s="781"/>
      <c r="L8" s="781"/>
      <c r="M8" s="781"/>
      <c r="N8" s="781"/>
      <c r="O8" s="781"/>
      <c r="P8" s="782"/>
      <c r="Q8" s="783">
        <v>2</v>
      </c>
      <c r="R8" s="784"/>
      <c r="S8" s="784"/>
      <c r="T8" s="784"/>
      <c r="U8" s="784"/>
      <c r="V8" s="784">
        <v>0</v>
      </c>
      <c r="W8" s="784"/>
      <c r="X8" s="784"/>
      <c r="Y8" s="784"/>
      <c r="Z8" s="784"/>
      <c r="AA8" s="784">
        <v>2</v>
      </c>
      <c r="AB8" s="784"/>
      <c r="AC8" s="784"/>
      <c r="AD8" s="784"/>
      <c r="AE8" s="785"/>
      <c r="AF8" s="786">
        <v>2</v>
      </c>
      <c r="AG8" s="787"/>
      <c r="AH8" s="787"/>
      <c r="AI8" s="787"/>
      <c r="AJ8" s="788"/>
      <c r="AK8" s="769" t="s">
        <v>560</v>
      </c>
      <c r="AL8" s="770"/>
      <c r="AM8" s="770"/>
      <c r="AN8" s="770"/>
      <c r="AO8" s="770"/>
      <c r="AP8" s="770" t="s">
        <v>560</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t="s">
        <v>376</v>
      </c>
      <c r="C9" s="781"/>
      <c r="D9" s="781"/>
      <c r="E9" s="781"/>
      <c r="F9" s="781"/>
      <c r="G9" s="781"/>
      <c r="H9" s="781"/>
      <c r="I9" s="781"/>
      <c r="J9" s="781"/>
      <c r="K9" s="781"/>
      <c r="L9" s="781"/>
      <c r="M9" s="781"/>
      <c r="N9" s="781"/>
      <c r="O9" s="781"/>
      <c r="P9" s="782"/>
      <c r="Q9" s="783">
        <v>17</v>
      </c>
      <c r="R9" s="784"/>
      <c r="S9" s="784"/>
      <c r="T9" s="784"/>
      <c r="U9" s="784"/>
      <c r="V9" s="784">
        <v>10</v>
      </c>
      <c r="W9" s="784"/>
      <c r="X9" s="784"/>
      <c r="Y9" s="784"/>
      <c r="Z9" s="784"/>
      <c r="AA9" s="784">
        <v>7</v>
      </c>
      <c r="AB9" s="784"/>
      <c r="AC9" s="784"/>
      <c r="AD9" s="784"/>
      <c r="AE9" s="785"/>
      <c r="AF9" s="786">
        <v>2</v>
      </c>
      <c r="AG9" s="787"/>
      <c r="AH9" s="787"/>
      <c r="AI9" s="787"/>
      <c r="AJ9" s="788"/>
      <c r="AK9" s="769" t="s">
        <v>560</v>
      </c>
      <c r="AL9" s="770"/>
      <c r="AM9" s="770"/>
      <c r="AN9" s="770"/>
      <c r="AO9" s="770"/>
      <c r="AP9" s="770" t="s">
        <v>560</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378</v>
      </c>
      <c r="B23" s="789" t="s">
        <v>379</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406</v>
      </c>
      <c r="AG23" s="793"/>
      <c r="AH23" s="793"/>
      <c r="AI23" s="793"/>
      <c r="AJ23" s="796"/>
      <c r="AK23" s="797"/>
      <c r="AL23" s="798"/>
      <c r="AM23" s="798"/>
      <c r="AN23" s="798"/>
      <c r="AO23" s="798"/>
      <c r="AP23" s="793"/>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4" t="s">
        <v>385</v>
      </c>
      <c r="AG26" s="815"/>
      <c r="AH26" s="815"/>
      <c r="AI26" s="815"/>
      <c r="AJ26" s="816"/>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390</v>
      </c>
      <c r="C28" s="750"/>
      <c r="D28" s="750"/>
      <c r="E28" s="750"/>
      <c r="F28" s="750"/>
      <c r="G28" s="750"/>
      <c r="H28" s="750"/>
      <c r="I28" s="750"/>
      <c r="J28" s="750"/>
      <c r="K28" s="750"/>
      <c r="L28" s="750"/>
      <c r="M28" s="750"/>
      <c r="N28" s="750"/>
      <c r="O28" s="750"/>
      <c r="P28" s="751"/>
      <c r="Q28" s="822">
        <v>636</v>
      </c>
      <c r="R28" s="823"/>
      <c r="S28" s="823"/>
      <c r="T28" s="823"/>
      <c r="U28" s="823"/>
      <c r="V28" s="823">
        <v>601</v>
      </c>
      <c r="W28" s="823"/>
      <c r="X28" s="823"/>
      <c r="Y28" s="823"/>
      <c r="Z28" s="823"/>
      <c r="AA28" s="823">
        <v>35</v>
      </c>
      <c r="AB28" s="823"/>
      <c r="AC28" s="823"/>
      <c r="AD28" s="823"/>
      <c r="AE28" s="824"/>
      <c r="AF28" s="825">
        <v>35</v>
      </c>
      <c r="AG28" s="823"/>
      <c r="AH28" s="823"/>
      <c r="AI28" s="823"/>
      <c r="AJ28" s="826"/>
      <c r="AK28" s="827">
        <v>31</v>
      </c>
      <c r="AL28" s="828"/>
      <c r="AM28" s="828"/>
      <c r="AN28" s="828"/>
      <c r="AO28" s="828"/>
      <c r="AP28" s="828" t="s">
        <v>559</v>
      </c>
      <c r="AQ28" s="828"/>
      <c r="AR28" s="828"/>
      <c r="AS28" s="828"/>
      <c r="AT28" s="828"/>
      <c r="AU28" s="828" t="s">
        <v>559</v>
      </c>
      <c r="AV28" s="828"/>
      <c r="AW28" s="828"/>
      <c r="AX28" s="828"/>
      <c r="AY28" s="828"/>
      <c r="AZ28" s="829" t="s">
        <v>559</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391</v>
      </c>
      <c r="C29" s="781"/>
      <c r="D29" s="781"/>
      <c r="E29" s="781"/>
      <c r="F29" s="781"/>
      <c r="G29" s="781"/>
      <c r="H29" s="781"/>
      <c r="I29" s="781"/>
      <c r="J29" s="781"/>
      <c r="K29" s="781"/>
      <c r="L29" s="781"/>
      <c r="M29" s="781"/>
      <c r="N29" s="781"/>
      <c r="O29" s="781"/>
      <c r="P29" s="782"/>
      <c r="Q29" s="783">
        <v>1060</v>
      </c>
      <c r="R29" s="784"/>
      <c r="S29" s="784"/>
      <c r="T29" s="784"/>
      <c r="U29" s="784"/>
      <c r="V29" s="784">
        <v>950</v>
      </c>
      <c r="W29" s="784"/>
      <c r="X29" s="784"/>
      <c r="Y29" s="784"/>
      <c r="Z29" s="784"/>
      <c r="AA29" s="784">
        <v>110</v>
      </c>
      <c r="AB29" s="784"/>
      <c r="AC29" s="784"/>
      <c r="AD29" s="784"/>
      <c r="AE29" s="785"/>
      <c r="AF29" s="786">
        <v>110</v>
      </c>
      <c r="AG29" s="787"/>
      <c r="AH29" s="787"/>
      <c r="AI29" s="787"/>
      <c r="AJ29" s="788"/>
      <c r="AK29" s="834">
        <v>142</v>
      </c>
      <c r="AL29" s="830"/>
      <c r="AM29" s="830"/>
      <c r="AN29" s="830"/>
      <c r="AO29" s="830"/>
      <c r="AP29" s="830" t="s">
        <v>559</v>
      </c>
      <c r="AQ29" s="830"/>
      <c r="AR29" s="830"/>
      <c r="AS29" s="830"/>
      <c r="AT29" s="830"/>
      <c r="AU29" s="830" t="s">
        <v>559</v>
      </c>
      <c r="AV29" s="830"/>
      <c r="AW29" s="830"/>
      <c r="AX29" s="830"/>
      <c r="AY29" s="830"/>
      <c r="AZ29" s="831" t="s">
        <v>559</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392</v>
      </c>
      <c r="C30" s="781"/>
      <c r="D30" s="781"/>
      <c r="E30" s="781"/>
      <c r="F30" s="781"/>
      <c r="G30" s="781"/>
      <c r="H30" s="781"/>
      <c r="I30" s="781"/>
      <c r="J30" s="781"/>
      <c r="K30" s="781"/>
      <c r="L30" s="781"/>
      <c r="M30" s="781"/>
      <c r="N30" s="781"/>
      <c r="O30" s="781"/>
      <c r="P30" s="782"/>
      <c r="Q30" s="783">
        <v>123</v>
      </c>
      <c r="R30" s="784"/>
      <c r="S30" s="784"/>
      <c r="T30" s="784"/>
      <c r="U30" s="784"/>
      <c r="V30" s="784">
        <v>123</v>
      </c>
      <c r="W30" s="784"/>
      <c r="X30" s="784"/>
      <c r="Y30" s="784"/>
      <c r="Z30" s="784"/>
      <c r="AA30" s="784">
        <v>0</v>
      </c>
      <c r="AB30" s="784"/>
      <c r="AC30" s="784"/>
      <c r="AD30" s="784"/>
      <c r="AE30" s="785"/>
      <c r="AF30" s="786">
        <v>0</v>
      </c>
      <c r="AG30" s="787"/>
      <c r="AH30" s="787"/>
      <c r="AI30" s="787"/>
      <c r="AJ30" s="788"/>
      <c r="AK30" s="834">
        <v>33</v>
      </c>
      <c r="AL30" s="830"/>
      <c r="AM30" s="830"/>
      <c r="AN30" s="830"/>
      <c r="AO30" s="830"/>
      <c r="AP30" s="830" t="s">
        <v>559</v>
      </c>
      <c r="AQ30" s="830"/>
      <c r="AR30" s="830"/>
      <c r="AS30" s="830"/>
      <c r="AT30" s="830"/>
      <c r="AU30" s="830" t="s">
        <v>559</v>
      </c>
      <c r="AV30" s="830"/>
      <c r="AW30" s="830"/>
      <c r="AX30" s="830"/>
      <c r="AY30" s="830"/>
      <c r="AZ30" s="831" t="s">
        <v>559</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393</v>
      </c>
      <c r="C31" s="781"/>
      <c r="D31" s="781"/>
      <c r="E31" s="781"/>
      <c r="F31" s="781"/>
      <c r="G31" s="781"/>
      <c r="H31" s="781"/>
      <c r="I31" s="781"/>
      <c r="J31" s="781"/>
      <c r="K31" s="781"/>
      <c r="L31" s="781"/>
      <c r="M31" s="781"/>
      <c r="N31" s="781"/>
      <c r="O31" s="781"/>
      <c r="P31" s="782"/>
      <c r="Q31" s="783">
        <v>697</v>
      </c>
      <c r="R31" s="784"/>
      <c r="S31" s="784"/>
      <c r="T31" s="784"/>
      <c r="U31" s="784"/>
      <c r="V31" s="784">
        <v>753</v>
      </c>
      <c r="W31" s="784"/>
      <c r="X31" s="784"/>
      <c r="Y31" s="784"/>
      <c r="Z31" s="784"/>
      <c r="AA31" s="784">
        <v>-56</v>
      </c>
      <c r="AB31" s="784"/>
      <c r="AC31" s="784"/>
      <c r="AD31" s="784"/>
      <c r="AE31" s="785"/>
      <c r="AF31" s="786">
        <v>925</v>
      </c>
      <c r="AG31" s="787"/>
      <c r="AH31" s="787"/>
      <c r="AI31" s="787"/>
      <c r="AJ31" s="788"/>
      <c r="AK31" s="834">
        <v>191</v>
      </c>
      <c r="AL31" s="830"/>
      <c r="AM31" s="830"/>
      <c r="AN31" s="830"/>
      <c r="AO31" s="830"/>
      <c r="AP31" s="830">
        <v>1645</v>
      </c>
      <c r="AQ31" s="830"/>
      <c r="AR31" s="830"/>
      <c r="AS31" s="830"/>
      <c r="AT31" s="830"/>
      <c r="AU31" s="830">
        <v>1260</v>
      </c>
      <c r="AV31" s="830"/>
      <c r="AW31" s="830"/>
      <c r="AX31" s="830"/>
      <c r="AY31" s="830"/>
      <c r="AZ31" s="831" t="s">
        <v>559</v>
      </c>
      <c r="BA31" s="831"/>
      <c r="BB31" s="831"/>
      <c r="BC31" s="831"/>
      <c r="BD31" s="831"/>
      <c r="BE31" s="832" t="s">
        <v>394</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395</v>
      </c>
      <c r="C32" s="781"/>
      <c r="D32" s="781"/>
      <c r="E32" s="781"/>
      <c r="F32" s="781"/>
      <c r="G32" s="781"/>
      <c r="H32" s="781"/>
      <c r="I32" s="781"/>
      <c r="J32" s="781"/>
      <c r="K32" s="781"/>
      <c r="L32" s="781"/>
      <c r="M32" s="781"/>
      <c r="N32" s="781"/>
      <c r="O32" s="781"/>
      <c r="P32" s="782"/>
      <c r="Q32" s="783">
        <v>137</v>
      </c>
      <c r="R32" s="784"/>
      <c r="S32" s="784"/>
      <c r="T32" s="784"/>
      <c r="U32" s="784"/>
      <c r="V32" s="784">
        <v>133</v>
      </c>
      <c r="W32" s="784"/>
      <c r="X32" s="784"/>
      <c r="Y32" s="784"/>
      <c r="Z32" s="784"/>
      <c r="AA32" s="784">
        <v>4</v>
      </c>
      <c r="AB32" s="784"/>
      <c r="AC32" s="784"/>
      <c r="AD32" s="784"/>
      <c r="AE32" s="785"/>
      <c r="AF32" s="786">
        <v>21</v>
      </c>
      <c r="AG32" s="787"/>
      <c r="AH32" s="787"/>
      <c r="AI32" s="787"/>
      <c r="AJ32" s="788"/>
      <c r="AK32" s="834">
        <v>39</v>
      </c>
      <c r="AL32" s="830"/>
      <c r="AM32" s="830"/>
      <c r="AN32" s="830"/>
      <c r="AO32" s="830"/>
      <c r="AP32" s="830">
        <v>590</v>
      </c>
      <c r="AQ32" s="830"/>
      <c r="AR32" s="830"/>
      <c r="AS32" s="830"/>
      <c r="AT32" s="830"/>
      <c r="AU32" s="830">
        <v>413</v>
      </c>
      <c r="AV32" s="830"/>
      <c r="AW32" s="830"/>
      <c r="AX32" s="830"/>
      <c r="AY32" s="830"/>
      <c r="AZ32" s="831" t="s">
        <v>559</v>
      </c>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396</v>
      </c>
      <c r="C33" s="781"/>
      <c r="D33" s="781"/>
      <c r="E33" s="781"/>
      <c r="F33" s="781"/>
      <c r="G33" s="781"/>
      <c r="H33" s="781"/>
      <c r="I33" s="781"/>
      <c r="J33" s="781"/>
      <c r="K33" s="781"/>
      <c r="L33" s="781"/>
      <c r="M33" s="781"/>
      <c r="N33" s="781"/>
      <c r="O33" s="781"/>
      <c r="P33" s="782"/>
      <c r="Q33" s="783">
        <v>47</v>
      </c>
      <c r="R33" s="784"/>
      <c r="S33" s="784"/>
      <c r="T33" s="784"/>
      <c r="U33" s="784"/>
      <c r="V33" s="784">
        <v>46</v>
      </c>
      <c r="W33" s="784"/>
      <c r="X33" s="784"/>
      <c r="Y33" s="784"/>
      <c r="Z33" s="784"/>
      <c r="AA33" s="784">
        <v>1</v>
      </c>
      <c r="AB33" s="784"/>
      <c r="AC33" s="784"/>
      <c r="AD33" s="784"/>
      <c r="AE33" s="785"/>
      <c r="AF33" s="786">
        <v>3</v>
      </c>
      <c r="AG33" s="787"/>
      <c r="AH33" s="787"/>
      <c r="AI33" s="787"/>
      <c r="AJ33" s="788"/>
      <c r="AK33" s="834">
        <v>30</v>
      </c>
      <c r="AL33" s="830"/>
      <c r="AM33" s="830"/>
      <c r="AN33" s="830"/>
      <c r="AO33" s="830"/>
      <c r="AP33" s="830">
        <v>58</v>
      </c>
      <c r="AQ33" s="830"/>
      <c r="AR33" s="830"/>
      <c r="AS33" s="830"/>
      <c r="AT33" s="830"/>
      <c r="AU33" s="830">
        <v>57</v>
      </c>
      <c r="AV33" s="830"/>
      <c r="AW33" s="830"/>
      <c r="AX33" s="830"/>
      <c r="AY33" s="830"/>
      <c r="AZ33" s="831" t="s">
        <v>559</v>
      </c>
      <c r="BA33" s="831"/>
      <c r="BB33" s="831"/>
      <c r="BC33" s="831"/>
      <c r="BD33" s="831"/>
      <c r="BE33" s="832" t="s">
        <v>394</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378</v>
      </c>
      <c r="B63" s="789" t="s">
        <v>398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1094</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400</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4" t="s">
        <v>385</v>
      </c>
      <c r="AG66" s="815"/>
      <c r="AH66" s="815"/>
      <c r="AI66" s="815"/>
      <c r="AJ66" s="855"/>
      <c r="AK66" s="733" t="s">
        <v>386</v>
      </c>
      <c r="AL66" s="728"/>
      <c r="AM66" s="728"/>
      <c r="AN66" s="728"/>
      <c r="AO66" s="729"/>
      <c r="AP66" s="733" t="s">
        <v>387</v>
      </c>
      <c r="AQ66" s="734"/>
      <c r="AR66" s="734"/>
      <c r="AS66" s="734"/>
      <c r="AT66" s="735"/>
      <c r="AU66" s="733" t="s">
        <v>401</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556</v>
      </c>
      <c r="C68" s="870"/>
      <c r="D68" s="870"/>
      <c r="E68" s="870"/>
      <c r="F68" s="870"/>
      <c r="G68" s="870"/>
      <c r="H68" s="870"/>
      <c r="I68" s="870"/>
      <c r="J68" s="870"/>
      <c r="K68" s="870"/>
      <c r="L68" s="870"/>
      <c r="M68" s="870"/>
      <c r="N68" s="870"/>
      <c r="O68" s="870"/>
      <c r="P68" s="871"/>
      <c r="Q68" s="872">
        <v>438</v>
      </c>
      <c r="R68" s="866"/>
      <c r="S68" s="866"/>
      <c r="T68" s="866"/>
      <c r="U68" s="866"/>
      <c r="V68" s="866">
        <v>394</v>
      </c>
      <c r="W68" s="866"/>
      <c r="X68" s="866"/>
      <c r="Y68" s="866"/>
      <c r="Z68" s="866"/>
      <c r="AA68" s="866">
        <v>44</v>
      </c>
      <c r="AB68" s="866"/>
      <c r="AC68" s="866"/>
      <c r="AD68" s="866"/>
      <c r="AE68" s="866"/>
      <c r="AF68" s="866">
        <v>44</v>
      </c>
      <c r="AG68" s="866"/>
      <c r="AH68" s="866"/>
      <c r="AI68" s="866"/>
      <c r="AJ68" s="866"/>
      <c r="AK68" s="866" t="s">
        <v>559</v>
      </c>
      <c r="AL68" s="866"/>
      <c r="AM68" s="866"/>
      <c r="AN68" s="866"/>
      <c r="AO68" s="866"/>
      <c r="AP68" s="866" t="s">
        <v>558</v>
      </c>
      <c r="AQ68" s="866"/>
      <c r="AR68" s="866"/>
      <c r="AS68" s="866"/>
      <c r="AT68" s="866"/>
      <c r="AU68" s="866"/>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561</v>
      </c>
      <c r="C69" s="874"/>
      <c r="D69" s="874"/>
      <c r="E69" s="874"/>
      <c r="F69" s="874"/>
      <c r="G69" s="874"/>
      <c r="H69" s="874"/>
      <c r="I69" s="874"/>
      <c r="J69" s="874"/>
      <c r="K69" s="874"/>
      <c r="L69" s="874"/>
      <c r="M69" s="874"/>
      <c r="N69" s="874"/>
      <c r="O69" s="874"/>
      <c r="P69" s="875"/>
      <c r="Q69" s="876">
        <v>4557</v>
      </c>
      <c r="R69" s="877"/>
      <c r="S69" s="877"/>
      <c r="T69" s="877"/>
      <c r="U69" s="834"/>
      <c r="V69" s="830">
        <v>3585</v>
      </c>
      <c r="W69" s="830"/>
      <c r="X69" s="830"/>
      <c r="Y69" s="830"/>
      <c r="Z69" s="830"/>
      <c r="AA69" s="830">
        <v>972</v>
      </c>
      <c r="AB69" s="830"/>
      <c r="AC69" s="830"/>
      <c r="AD69" s="830"/>
      <c r="AE69" s="830"/>
      <c r="AF69" s="830">
        <v>972</v>
      </c>
      <c r="AG69" s="830"/>
      <c r="AH69" s="830"/>
      <c r="AI69" s="830"/>
      <c r="AJ69" s="830"/>
      <c r="AK69" s="830">
        <v>2</v>
      </c>
      <c r="AL69" s="830"/>
      <c r="AM69" s="830"/>
      <c r="AN69" s="830"/>
      <c r="AO69" s="830"/>
      <c r="AP69" s="830" t="s">
        <v>563</v>
      </c>
      <c r="AQ69" s="830"/>
      <c r="AR69" s="830"/>
      <c r="AS69" s="830"/>
      <c r="AT69" s="830"/>
      <c r="AU69" s="830"/>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562</v>
      </c>
      <c r="C70" s="874"/>
      <c r="D70" s="874"/>
      <c r="E70" s="874"/>
      <c r="F70" s="874"/>
      <c r="G70" s="874"/>
      <c r="H70" s="874"/>
      <c r="I70" s="874"/>
      <c r="J70" s="874"/>
      <c r="K70" s="874"/>
      <c r="L70" s="874"/>
      <c r="M70" s="874"/>
      <c r="N70" s="874"/>
      <c r="O70" s="874"/>
      <c r="P70" s="875"/>
      <c r="Q70" s="876">
        <v>101</v>
      </c>
      <c r="R70" s="877"/>
      <c r="S70" s="877"/>
      <c r="T70" s="877"/>
      <c r="U70" s="834"/>
      <c r="V70" s="830">
        <v>70</v>
      </c>
      <c r="W70" s="830"/>
      <c r="X70" s="830"/>
      <c r="Y70" s="830"/>
      <c r="Z70" s="830"/>
      <c r="AA70" s="830">
        <v>31</v>
      </c>
      <c r="AB70" s="830"/>
      <c r="AC70" s="830"/>
      <c r="AD70" s="830"/>
      <c r="AE70" s="830"/>
      <c r="AF70" s="830">
        <v>31</v>
      </c>
      <c r="AG70" s="830"/>
      <c r="AH70" s="830"/>
      <c r="AI70" s="830"/>
      <c r="AJ70" s="830"/>
      <c r="AK70" s="830" t="s">
        <v>563</v>
      </c>
      <c r="AL70" s="830"/>
      <c r="AM70" s="830"/>
      <c r="AN70" s="830"/>
      <c r="AO70" s="830"/>
      <c r="AP70" s="830" t="s">
        <v>563</v>
      </c>
      <c r="AQ70" s="830"/>
      <c r="AR70" s="830"/>
      <c r="AS70" s="830"/>
      <c r="AT70" s="830"/>
      <c r="AU70" s="830"/>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564</v>
      </c>
      <c r="C71" s="874"/>
      <c r="D71" s="874"/>
      <c r="E71" s="874"/>
      <c r="F71" s="874"/>
      <c r="G71" s="874"/>
      <c r="H71" s="874"/>
      <c r="I71" s="874"/>
      <c r="J71" s="874"/>
      <c r="K71" s="874"/>
      <c r="L71" s="874"/>
      <c r="M71" s="874"/>
      <c r="N71" s="874"/>
      <c r="O71" s="874"/>
      <c r="P71" s="875"/>
      <c r="Q71" s="878">
        <v>80</v>
      </c>
      <c r="R71" s="830"/>
      <c r="S71" s="830"/>
      <c r="T71" s="830"/>
      <c r="U71" s="830"/>
      <c r="V71" s="830">
        <v>73</v>
      </c>
      <c r="W71" s="830"/>
      <c r="X71" s="830"/>
      <c r="Y71" s="830"/>
      <c r="Z71" s="830"/>
      <c r="AA71" s="830">
        <v>7</v>
      </c>
      <c r="AB71" s="830"/>
      <c r="AC71" s="830"/>
      <c r="AD71" s="830"/>
      <c r="AE71" s="830"/>
      <c r="AF71" s="830">
        <v>7</v>
      </c>
      <c r="AG71" s="830"/>
      <c r="AH71" s="830"/>
      <c r="AI71" s="830"/>
      <c r="AJ71" s="830"/>
      <c r="AK71" s="830">
        <v>20</v>
      </c>
      <c r="AL71" s="830"/>
      <c r="AM71" s="830"/>
      <c r="AN71" s="830"/>
      <c r="AO71" s="830"/>
      <c r="AP71" s="830" t="s">
        <v>558</v>
      </c>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565</v>
      </c>
      <c r="C72" s="874"/>
      <c r="D72" s="874"/>
      <c r="E72" s="874"/>
      <c r="F72" s="874"/>
      <c r="G72" s="874"/>
      <c r="H72" s="874"/>
      <c r="I72" s="874"/>
      <c r="J72" s="874"/>
      <c r="K72" s="874"/>
      <c r="L72" s="874"/>
      <c r="M72" s="874"/>
      <c r="N72" s="874"/>
      <c r="O72" s="874"/>
      <c r="P72" s="875"/>
      <c r="Q72" s="878">
        <v>141377</v>
      </c>
      <c r="R72" s="830"/>
      <c r="S72" s="830"/>
      <c r="T72" s="830"/>
      <c r="U72" s="830"/>
      <c r="V72" s="830">
        <v>138807</v>
      </c>
      <c r="W72" s="830"/>
      <c r="X72" s="830"/>
      <c r="Y72" s="830"/>
      <c r="Z72" s="830"/>
      <c r="AA72" s="830">
        <v>2570</v>
      </c>
      <c r="AB72" s="830"/>
      <c r="AC72" s="830"/>
      <c r="AD72" s="830"/>
      <c r="AE72" s="830"/>
      <c r="AF72" s="830">
        <v>2570</v>
      </c>
      <c r="AG72" s="830"/>
      <c r="AH72" s="830"/>
      <c r="AI72" s="830"/>
      <c r="AJ72" s="830"/>
      <c r="AK72" s="830" t="s">
        <v>558</v>
      </c>
      <c r="AL72" s="830"/>
      <c r="AM72" s="830"/>
      <c r="AN72" s="830"/>
      <c r="AO72" s="830"/>
      <c r="AP72" s="830" t="s">
        <v>558</v>
      </c>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557</v>
      </c>
      <c r="C73" s="874"/>
      <c r="D73" s="874"/>
      <c r="E73" s="874"/>
      <c r="F73" s="874"/>
      <c r="G73" s="874"/>
      <c r="H73" s="874"/>
      <c r="I73" s="874"/>
      <c r="J73" s="874"/>
      <c r="K73" s="874"/>
      <c r="L73" s="874"/>
      <c r="M73" s="874"/>
      <c r="N73" s="874"/>
      <c r="O73" s="874"/>
      <c r="P73" s="875"/>
      <c r="Q73" s="878">
        <v>2</v>
      </c>
      <c r="R73" s="830"/>
      <c r="S73" s="830"/>
      <c r="T73" s="830"/>
      <c r="U73" s="830"/>
      <c r="V73" s="830">
        <v>1</v>
      </c>
      <c r="W73" s="830"/>
      <c r="X73" s="830"/>
      <c r="Y73" s="830"/>
      <c r="Z73" s="830"/>
      <c r="AA73" s="830">
        <v>1</v>
      </c>
      <c r="AB73" s="830"/>
      <c r="AC73" s="830"/>
      <c r="AD73" s="830"/>
      <c r="AE73" s="830"/>
      <c r="AF73" s="830">
        <v>1</v>
      </c>
      <c r="AG73" s="830"/>
      <c r="AH73" s="830"/>
      <c r="AI73" s="830"/>
      <c r="AJ73" s="830"/>
      <c r="AK73" s="830" t="s">
        <v>558</v>
      </c>
      <c r="AL73" s="830"/>
      <c r="AM73" s="830"/>
      <c r="AN73" s="830"/>
      <c r="AO73" s="830"/>
      <c r="AP73" s="830" t="s">
        <v>558</v>
      </c>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8"/>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6"/>
      <c r="R75" s="877"/>
      <c r="S75" s="877"/>
      <c r="T75" s="877"/>
      <c r="U75" s="834"/>
      <c r="V75" s="879"/>
      <c r="W75" s="877"/>
      <c r="X75" s="877"/>
      <c r="Y75" s="877"/>
      <c r="Z75" s="834"/>
      <c r="AA75" s="879"/>
      <c r="AB75" s="877"/>
      <c r="AC75" s="877"/>
      <c r="AD75" s="877"/>
      <c r="AE75" s="834"/>
      <c r="AF75" s="879"/>
      <c r="AG75" s="877"/>
      <c r="AH75" s="877"/>
      <c r="AI75" s="877"/>
      <c r="AJ75" s="834"/>
      <c r="AK75" s="879"/>
      <c r="AL75" s="877"/>
      <c r="AM75" s="877"/>
      <c r="AN75" s="877"/>
      <c r="AO75" s="834"/>
      <c r="AP75" s="879"/>
      <c r="AQ75" s="877"/>
      <c r="AR75" s="877"/>
      <c r="AS75" s="877"/>
      <c r="AT75" s="834"/>
      <c r="AU75" s="879"/>
      <c r="AV75" s="877"/>
      <c r="AW75" s="877"/>
      <c r="AX75" s="877"/>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6"/>
      <c r="R76" s="877"/>
      <c r="S76" s="877"/>
      <c r="T76" s="877"/>
      <c r="U76" s="834"/>
      <c r="V76" s="879"/>
      <c r="W76" s="877"/>
      <c r="X76" s="877"/>
      <c r="Y76" s="877"/>
      <c r="Z76" s="834"/>
      <c r="AA76" s="879"/>
      <c r="AB76" s="877"/>
      <c r="AC76" s="877"/>
      <c r="AD76" s="877"/>
      <c r="AE76" s="834"/>
      <c r="AF76" s="879"/>
      <c r="AG76" s="877"/>
      <c r="AH76" s="877"/>
      <c r="AI76" s="877"/>
      <c r="AJ76" s="834"/>
      <c r="AK76" s="879"/>
      <c r="AL76" s="877"/>
      <c r="AM76" s="877"/>
      <c r="AN76" s="877"/>
      <c r="AO76" s="834"/>
      <c r="AP76" s="879"/>
      <c r="AQ76" s="877"/>
      <c r="AR76" s="877"/>
      <c r="AS76" s="877"/>
      <c r="AT76" s="834"/>
      <c r="AU76" s="879"/>
      <c r="AV76" s="877"/>
      <c r="AW76" s="877"/>
      <c r="AX76" s="877"/>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6"/>
      <c r="R77" s="877"/>
      <c r="S77" s="877"/>
      <c r="T77" s="877"/>
      <c r="U77" s="834"/>
      <c r="V77" s="879"/>
      <c r="W77" s="877"/>
      <c r="X77" s="877"/>
      <c r="Y77" s="877"/>
      <c r="Z77" s="834"/>
      <c r="AA77" s="879"/>
      <c r="AB77" s="877"/>
      <c r="AC77" s="877"/>
      <c r="AD77" s="877"/>
      <c r="AE77" s="834"/>
      <c r="AF77" s="879"/>
      <c r="AG77" s="877"/>
      <c r="AH77" s="877"/>
      <c r="AI77" s="877"/>
      <c r="AJ77" s="834"/>
      <c r="AK77" s="879"/>
      <c r="AL77" s="877"/>
      <c r="AM77" s="877"/>
      <c r="AN77" s="877"/>
      <c r="AO77" s="834"/>
      <c r="AP77" s="879"/>
      <c r="AQ77" s="877"/>
      <c r="AR77" s="877"/>
      <c r="AS77" s="877"/>
      <c r="AT77" s="834"/>
      <c r="AU77" s="879"/>
      <c r="AV77" s="877"/>
      <c r="AW77" s="877"/>
      <c r="AX77" s="877"/>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8"/>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8"/>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8"/>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8"/>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8"/>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8"/>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8"/>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8"/>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8"/>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378</v>
      </c>
      <c r="B88" s="789" t="s">
        <v>402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3625</v>
      </c>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89" t="s">
        <v>403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410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411</v>
      </c>
      <c r="AB109" s="893"/>
      <c r="AC109" s="893"/>
      <c r="AD109" s="893"/>
      <c r="AE109" s="894"/>
      <c r="AF109" s="892" t="s">
        <v>412</v>
      </c>
      <c r="AG109" s="893"/>
      <c r="AH109" s="893"/>
      <c r="AI109" s="893"/>
      <c r="AJ109" s="894"/>
      <c r="AK109" s="892" t="s">
        <v>294</v>
      </c>
      <c r="AL109" s="893"/>
      <c r="AM109" s="893"/>
      <c r="AN109" s="893"/>
      <c r="AO109" s="894"/>
      <c r="AP109" s="892" t="s">
        <v>413</v>
      </c>
      <c r="AQ109" s="893"/>
      <c r="AR109" s="893"/>
      <c r="AS109" s="893"/>
      <c r="AT109" s="895"/>
      <c r="AU109" s="912" t="s">
        <v>410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411</v>
      </c>
      <c r="BR109" s="893"/>
      <c r="BS109" s="893"/>
      <c r="BT109" s="893"/>
      <c r="BU109" s="894"/>
      <c r="BV109" s="892" t="s">
        <v>412</v>
      </c>
      <c r="BW109" s="893"/>
      <c r="BX109" s="893"/>
      <c r="BY109" s="893"/>
      <c r="BZ109" s="894"/>
      <c r="CA109" s="892" t="s">
        <v>294</v>
      </c>
      <c r="CB109" s="893"/>
      <c r="CC109" s="893"/>
      <c r="CD109" s="893"/>
      <c r="CE109" s="894"/>
      <c r="CF109" s="913" t="s">
        <v>413</v>
      </c>
      <c r="CG109" s="913"/>
      <c r="CH109" s="913"/>
      <c r="CI109" s="913"/>
      <c r="CJ109" s="913"/>
      <c r="CK109" s="892" t="s">
        <v>414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411</v>
      </c>
      <c r="DH109" s="893"/>
      <c r="DI109" s="893"/>
      <c r="DJ109" s="893"/>
      <c r="DK109" s="894"/>
      <c r="DL109" s="892" t="s">
        <v>412</v>
      </c>
      <c r="DM109" s="893"/>
      <c r="DN109" s="893"/>
      <c r="DO109" s="893"/>
      <c r="DP109" s="894"/>
      <c r="DQ109" s="892" t="s">
        <v>294</v>
      </c>
      <c r="DR109" s="893"/>
      <c r="DS109" s="893"/>
      <c r="DT109" s="893"/>
      <c r="DU109" s="894"/>
      <c r="DV109" s="892" t="s">
        <v>413</v>
      </c>
      <c r="DW109" s="893"/>
      <c r="DX109" s="893"/>
      <c r="DY109" s="893"/>
      <c r="DZ109" s="895"/>
    </row>
    <row r="110" spans="1:131" s="230" customFormat="1" ht="26.25" customHeight="1" x14ac:dyDescent="0.2">
      <c r="A110" s="896" t="s">
        <v>415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415365</v>
      </c>
      <c r="AB110" s="900"/>
      <c r="AC110" s="900"/>
      <c r="AD110" s="900"/>
      <c r="AE110" s="901"/>
      <c r="AF110" s="902">
        <v>423803</v>
      </c>
      <c r="AG110" s="900"/>
      <c r="AH110" s="900"/>
      <c r="AI110" s="900"/>
      <c r="AJ110" s="901"/>
      <c r="AK110" s="902">
        <v>385399</v>
      </c>
      <c r="AL110" s="900"/>
      <c r="AM110" s="900"/>
      <c r="AN110" s="900"/>
      <c r="AO110" s="901"/>
      <c r="AP110" s="903">
        <v>17.3</v>
      </c>
      <c r="AQ110" s="904"/>
      <c r="AR110" s="904"/>
      <c r="AS110" s="904"/>
      <c r="AT110" s="905"/>
      <c r="AU110" s="906" t="s">
        <v>69</v>
      </c>
      <c r="AV110" s="907"/>
      <c r="AW110" s="907"/>
      <c r="AX110" s="907"/>
      <c r="AY110" s="907"/>
      <c r="AZ110" s="929" t="s">
        <v>416</v>
      </c>
      <c r="BA110" s="897"/>
      <c r="BB110" s="897"/>
      <c r="BC110" s="897"/>
      <c r="BD110" s="897"/>
      <c r="BE110" s="897"/>
      <c r="BF110" s="897"/>
      <c r="BG110" s="897"/>
      <c r="BH110" s="897"/>
      <c r="BI110" s="897"/>
      <c r="BJ110" s="897"/>
      <c r="BK110" s="897"/>
      <c r="BL110" s="897"/>
      <c r="BM110" s="897"/>
      <c r="BN110" s="897"/>
      <c r="BO110" s="897"/>
      <c r="BP110" s="898"/>
      <c r="BQ110" s="930">
        <v>3418350</v>
      </c>
      <c r="BR110" s="931"/>
      <c r="BS110" s="931"/>
      <c r="BT110" s="931"/>
      <c r="BU110" s="931"/>
      <c r="BV110" s="931">
        <v>3238032</v>
      </c>
      <c r="BW110" s="931"/>
      <c r="BX110" s="931"/>
      <c r="BY110" s="931"/>
      <c r="BZ110" s="931"/>
      <c r="CA110" s="931">
        <v>3117958</v>
      </c>
      <c r="CB110" s="931"/>
      <c r="CC110" s="931"/>
      <c r="CD110" s="931"/>
      <c r="CE110" s="931"/>
      <c r="CF110" s="944">
        <v>140.19999999999999</v>
      </c>
      <c r="CG110" s="945"/>
      <c r="CH110" s="945"/>
      <c r="CI110" s="945"/>
      <c r="CJ110" s="945"/>
      <c r="CK110" s="946" t="s">
        <v>417</v>
      </c>
      <c r="CL110" s="947"/>
      <c r="CM110" s="929" t="s">
        <v>418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419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420</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422</v>
      </c>
      <c r="B112" s="953"/>
      <c r="C112" s="923" t="s">
        <v>423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424</v>
      </c>
      <c r="BA112" s="923"/>
      <c r="BB112" s="923"/>
      <c r="BC112" s="923"/>
      <c r="BD112" s="923"/>
      <c r="BE112" s="923"/>
      <c r="BF112" s="923"/>
      <c r="BG112" s="923"/>
      <c r="BH112" s="923"/>
      <c r="BI112" s="923"/>
      <c r="BJ112" s="923"/>
      <c r="BK112" s="923"/>
      <c r="BL112" s="923"/>
      <c r="BM112" s="923"/>
      <c r="BN112" s="923"/>
      <c r="BO112" s="923"/>
      <c r="BP112" s="924"/>
      <c r="BQ112" s="925">
        <v>1658201</v>
      </c>
      <c r="BR112" s="926"/>
      <c r="BS112" s="926"/>
      <c r="BT112" s="926"/>
      <c r="BU112" s="926"/>
      <c r="BV112" s="926">
        <v>1681869</v>
      </c>
      <c r="BW112" s="926"/>
      <c r="BX112" s="926"/>
      <c r="BY112" s="926"/>
      <c r="BZ112" s="926"/>
      <c r="CA112" s="926">
        <v>1729671</v>
      </c>
      <c r="CB112" s="926"/>
      <c r="CC112" s="926"/>
      <c r="CD112" s="926"/>
      <c r="CE112" s="926"/>
      <c r="CF112" s="920">
        <v>77.8</v>
      </c>
      <c r="CG112" s="921"/>
      <c r="CH112" s="921"/>
      <c r="CI112" s="921"/>
      <c r="CJ112" s="921"/>
      <c r="CK112" s="948"/>
      <c r="CL112" s="949"/>
      <c r="CM112" s="922" t="s">
        <v>425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41525</v>
      </c>
      <c r="AB113" s="938"/>
      <c r="AC113" s="938"/>
      <c r="AD113" s="938"/>
      <c r="AE113" s="939"/>
      <c r="AF113" s="940">
        <v>41885</v>
      </c>
      <c r="AG113" s="938"/>
      <c r="AH113" s="938"/>
      <c r="AI113" s="938"/>
      <c r="AJ113" s="939"/>
      <c r="AK113" s="940">
        <v>43633</v>
      </c>
      <c r="AL113" s="938"/>
      <c r="AM113" s="938"/>
      <c r="AN113" s="938"/>
      <c r="AO113" s="939"/>
      <c r="AP113" s="941">
        <v>2</v>
      </c>
      <c r="AQ113" s="942"/>
      <c r="AR113" s="942"/>
      <c r="AS113" s="942"/>
      <c r="AT113" s="943"/>
      <c r="AU113" s="908"/>
      <c r="AV113" s="909"/>
      <c r="AW113" s="909"/>
      <c r="AX113" s="909"/>
      <c r="AY113" s="909"/>
      <c r="AZ113" s="922" t="s">
        <v>427</v>
      </c>
      <c r="BA113" s="923"/>
      <c r="BB113" s="923"/>
      <c r="BC113" s="923"/>
      <c r="BD113" s="923"/>
      <c r="BE113" s="923"/>
      <c r="BF113" s="923"/>
      <c r="BG113" s="923"/>
      <c r="BH113" s="923"/>
      <c r="BI113" s="923"/>
      <c r="BJ113" s="923"/>
      <c r="BK113" s="923"/>
      <c r="BL113" s="923"/>
      <c r="BM113" s="923"/>
      <c r="BN113" s="923"/>
      <c r="BO113" s="923"/>
      <c r="BP113" s="924"/>
      <c r="BQ113" s="925">
        <v>1796</v>
      </c>
      <c r="BR113" s="926"/>
      <c r="BS113" s="926"/>
      <c r="BT113" s="926"/>
      <c r="BU113" s="926"/>
      <c r="BV113" s="926" t="s">
        <v>122</v>
      </c>
      <c r="BW113" s="926"/>
      <c r="BX113" s="926"/>
      <c r="BY113" s="926"/>
      <c r="BZ113" s="926"/>
      <c r="CA113" s="926" t="s">
        <v>122</v>
      </c>
      <c r="CB113" s="926"/>
      <c r="CC113" s="926"/>
      <c r="CD113" s="926"/>
      <c r="CE113" s="926"/>
      <c r="CF113" s="920" t="s">
        <v>122</v>
      </c>
      <c r="CG113" s="921"/>
      <c r="CH113" s="921"/>
      <c r="CI113" s="921"/>
      <c r="CJ113" s="921"/>
      <c r="CK113" s="948"/>
      <c r="CL113" s="949"/>
      <c r="CM113" s="922" t="s">
        <v>428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429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1805</v>
      </c>
      <c r="AB114" s="959"/>
      <c r="AC114" s="959"/>
      <c r="AD114" s="959"/>
      <c r="AE114" s="960"/>
      <c r="AF114" s="961">
        <v>1800</v>
      </c>
      <c r="AG114" s="959"/>
      <c r="AH114" s="959"/>
      <c r="AI114" s="959"/>
      <c r="AJ114" s="960"/>
      <c r="AK114" s="961" t="s">
        <v>122</v>
      </c>
      <c r="AL114" s="959"/>
      <c r="AM114" s="959"/>
      <c r="AN114" s="959"/>
      <c r="AO114" s="960"/>
      <c r="AP114" s="962" t="s">
        <v>122</v>
      </c>
      <c r="AQ114" s="963"/>
      <c r="AR114" s="963"/>
      <c r="AS114" s="963"/>
      <c r="AT114" s="964"/>
      <c r="AU114" s="908"/>
      <c r="AV114" s="909"/>
      <c r="AW114" s="909"/>
      <c r="AX114" s="909"/>
      <c r="AY114" s="909"/>
      <c r="AZ114" s="922" t="s">
        <v>430</v>
      </c>
      <c r="BA114" s="923"/>
      <c r="BB114" s="923"/>
      <c r="BC114" s="923"/>
      <c r="BD114" s="923"/>
      <c r="BE114" s="923"/>
      <c r="BF114" s="923"/>
      <c r="BG114" s="923"/>
      <c r="BH114" s="923"/>
      <c r="BI114" s="923"/>
      <c r="BJ114" s="923"/>
      <c r="BK114" s="923"/>
      <c r="BL114" s="923"/>
      <c r="BM114" s="923"/>
      <c r="BN114" s="923"/>
      <c r="BO114" s="923"/>
      <c r="BP114" s="924"/>
      <c r="BQ114" s="925">
        <v>468375</v>
      </c>
      <c r="BR114" s="926"/>
      <c r="BS114" s="926"/>
      <c r="BT114" s="926"/>
      <c r="BU114" s="926"/>
      <c r="BV114" s="926">
        <v>488860</v>
      </c>
      <c r="BW114" s="926"/>
      <c r="BX114" s="926"/>
      <c r="BY114" s="926"/>
      <c r="BZ114" s="926"/>
      <c r="CA114" s="926">
        <v>459716</v>
      </c>
      <c r="CB114" s="926"/>
      <c r="CC114" s="926"/>
      <c r="CD114" s="926"/>
      <c r="CE114" s="926"/>
      <c r="CF114" s="920">
        <v>20.7</v>
      </c>
      <c r="CG114" s="921"/>
      <c r="CH114" s="921"/>
      <c r="CI114" s="921"/>
      <c r="CJ114" s="921"/>
      <c r="CK114" s="948"/>
      <c r="CL114" s="949"/>
      <c r="CM114" s="922" t="s">
        <v>431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433</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435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436</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438</v>
      </c>
      <c r="Z117" s="894"/>
      <c r="AA117" s="978">
        <v>458695</v>
      </c>
      <c r="AB117" s="979"/>
      <c r="AC117" s="979"/>
      <c r="AD117" s="979"/>
      <c r="AE117" s="980"/>
      <c r="AF117" s="981">
        <v>467488</v>
      </c>
      <c r="AG117" s="979"/>
      <c r="AH117" s="979"/>
      <c r="AI117" s="979"/>
      <c r="AJ117" s="980"/>
      <c r="AK117" s="981">
        <v>429032</v>
      </c>
      <c r="AL117" s="979"/>
      <c r="AM117" s="979"/>
      <c r="AN117" s="979"/>
      <c r="AO117" s="980"/>
      <c r="AP117" s="982"/>
      <c r="AQ117" s="983"/>
      <c r="AR117" s="983"/>
      <c r="AS117" s="983"/>
      <c r="AT117" s="984"/>
      <c r="AU117" s="908"/>
      <c r="AV117" s="909"/>
      <c r="AW117" s="909"/>
      <c r="AX117" s="909"/>
      <c r="AY117" s="909"/>
      <c r="AZ117" s="974" t="s">
        <v>439</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411</v>
      </c>
      <c r="AB118" s="893"/>
      <c r="AC118" s="893"/>
      <c r="AD118" s="893"/>
      <c r="AE118" s="894"/>
      <c r="AF118" s="892" t="s">
        <v>412</v>
      </c>
      <c r="AG118" s="893"/>
      <c r="AH118" s="893"/>
      <c r="AI118" s="893"/>
      <c r="AJ118" s="894"/>
      <c r="AK118" s="892" t="s">
        <v>294</v>
      </c>
      <c r="AL118" s="893"/>
      <c r="AM118" s="893"/>
      <c r="AN118" s="893"/>
      <c r="AO118" s="894"/>
      <c r="AP118" s="970" t="s">
        <v>413</v>
      </c>
      <c r="AQ118" s="971"/>
      <c r="AR118" s="971"/>
      <c r="AS118" s="971"/>
      <c r="AT118" s="972"/>
      <c r="AU118" s="908"/>
      <c r="AV118" s="909"/>
      <c r="AW118" s="909"/>
      <c r="AX118" s="909"/>
      <c r="AY118" s="909"/>
      <c r="AZ118" s="973" t="s">
        <v>441</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417</v>
      </c>
      <c r="B119" s="947"/>
      <c r="C119" s="929" t="s">
        <v>418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443</v>
      </c>
      <c r="BP119" s="1005"/>
      <c r="BQ119" s="999">
        <v>5546722</v>
      </c>
      <c r="BR119" s="1000"/>
      <c r="BS119" s="1000"/>
      <c r="BT119" s="1000"/>
      <c r="BU119" s="1000"/>
      <c r="BV119" s="1000">
        <v>5408761</v>
      </c>
      <c r="BW119" s="1000"/>
      <c r="BX119" s="1000"/>
      <c r="BY119" s="1000"/>
      <c r="BZ119" s="1000"/>
      <c r="CA119" s="1000">
        <v>5307345</v>
      </c>
      <c r="CB119" s="1000"/>
      <c r="CC119" s="1000"/>
      <c r="CD119" s="1000"/>
      <c r="CE119" s="1000"/>
      <c r="CF119" s="1001"/>
      <c r="CG119" s="1002"/>
      <c r="CH119" s="1002"/>
      <c r="CI119" s="1002"/>
      <c r="CJ119" s="1003"/>
      <c r="CK119" s="950"/>
      <c r="CL119" s="951"/>
      <c r="CM119" s="973" t="s">
        <v>444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2">
      <c r="A120" s="1057"/>
      <c r="B120" s="949"/>
      <c r="C120" s="922" t="s">
        <v>421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445</v>
      </c>
      <c r="AV120" s="992"/>
      <c r="AW120" s="992"/>
      <c r="AX120" s="992"/>
      <c r="AY120" s="993"/>
      <c r="AZ120" s="929" t="s">
        <v>446</v>
      </c>
      <c r="BA120" s="897"/>
      <c r="BB120" s="897"/>
      <c r="BC120" s="897"/>
      <c r="BD120" s="897"/>
      <c r="BE120" s="897"/>
      <c r="BF120" s="897"/>
      <c r="BG120" s="897"/>
      <c r="BH120" s="897"/>
      <c r="BI120" s="897"/>
      <c r="BJ120" s="897"/>
      <c r="BK120" s="897"/>
      <c r="BL120" s="897"/>
      <c r="BM120" s="897"/>
      <c r="BN120" s="897"/>
      <c r="BO120" s="897"/>
      <c r="BP120" s="898"/>
      <c r="BQ120" s="930">
        <v>3223134</v>
      </c>
      <c r="BR120" s="931"/>
      <c r="BS120" s="931"/>
      <c r="BT120" s="931"/>
      <c r="BU120" s="931"/>
      <c r="BV120" s="931">
        <v>3602397</v>
      </c>
      <c r="BW120" s="931"/>
      <c r="BX120" s="931"/>
      <c r="BY120" s="931"/>
      <c r="BZ120" s="931"/>
      <c r="CA120" s="931">
        <v>3840635</v>
      </c>
      <c r="CB120" s="931"/>
      <c r="CC120" s="931"/>
      <c r="CD120" s="931"/>
      <c r="CE120" s="931"/>
      <c r="CF120" s="944">
        <v>172.7</v>
      </c>
      <c r="CG120" s="945"/>
      <c r="CH120" s="945"/>
      <c r="CI120" s="945"/>
      <c r="CJ120" s="945"/>
      <c r="CK120" s="1006" t="s">
        <v>447</v>
      </c>
      <c r="CL120" s="1007"/>
      <c r="CM120" s="1007"/>
      <c r="CN120" s="1007"/>
      <c r="CO120" s="1008"/>
      <c r="CP120" s="1014" t="s">
        <v>393</v>
      </c>
      <c r="CQ120" s="1015"/>
      <c r="CR120" s="1015"/>
      <c r="CS120" s="1015"/>
      <c r="CT120" s="1015"/>
      <c r="CU120" s="1015"/>
      <c r="CV120" s="1015"/>
      <c r="CW120" s="1015"/>
      <c r="CX120" s="1015"/>
      <c r="CY120" s="1015"/>
      <c r="CZ120" s="1015"/>
      <c r="DA120" s="1015"/>
      <c r="DB120" s="1015"/>
      <c r="DC120" s="1015"/>
      <c r="DD120" s="1015"/>
      <c r="DE120" s="1015"/>
      <c r="DF120" s="1016"/>
      <c r="DG120" s="930">
        <v>1120861</v>
      </c>
      <c r="DH120" s="931"/>
      <c r="DI120" s="931"/>
      <c r="DJ120" s="931"/>
      <c r="DK120" s="931"/>
      <c r="DL120" s="931">
        <v>1186262</v>
      </c>
      <c r="DM120" s="931"/>
      <c r="DN120" s="931"/>
      <c r="DO120" s="931"/>
      <c r="DP120" s="931"/>
      <c r="DQ120" s="931">
        <v>1260122</v>
      </c>
      <c r="DR120" s="931"/>
      <c r="DS120" s="931"/>
      <c r="DT120" s="931"/>
      <c r="DU120" s="931"/>
      <c r="DV120" s="932">
        <v>56.7</v>
      </c>
      <c r="DW120" s="932"/>
      <c r="DX120" s="932"/>
      <c r="DY120" s="932"/>
      <c r="DZ120" s="933"/>
    </row>
    <row r="121" spans="1:130" s="230" customFormat="1" ht="26.25" customHeight="1" x14ac:dyDescent="0.2">
      <c r="A121" s="1057"/>
      <c r="B121" s="949"/>
      <c r="C121" s="974" t="s">
        <v>448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449</v>
      </c>
      <c r="BA121" s="923"/>
      <c r="BB121" s="923"/>
      <c r="BC121" s="923"/>
      <c r="BD121" s="923"/>
      <c r="BE121" s="923"/>
      <c r="BF121" s="923"/>
      <c r="BG121" s="923"/>
      <c r="BH121" s="923"/>
      <c r="BI121" s="923"/>
      <c r="BJ121" s="923"/>
      <c r="BK121" s="923"/>
      <c r="BL121" s="923"/>
      <c r="BM121" s="923"/>
      <c r="BN121" s="923"/>
      <c r="BO121" s="923"/>
      <c r="BP121" s="924"/>
      <c r="BQ121" s="925" t="s">
        <v>122</v>
      </c>
      <c r="BR121" s="926"/>
      <c r="BS121" s="926"/>
      <c r="BT121" s="926"/>
      <c r="BU121" s="926"/>
      <c r="BV121" s="926" t="s">
        <v>122</v>
      </c>
      <c r="BW121" s="926"/>
      <c r="BX121" s="926"/>
      <c r="BY121" s="926"/>
      <c r="BZ121" s="926"/>
      <c r="CA121" s="926" t="s">
        <v>122</v>
      </c>
      <c r="CB121" s="926"/>
      <c r="CC121" s="926"/>
      <c r="CD121" s="926"/>
      <c r="CE121" s="926"/>
      <c r="CF121" s="920" t="s">
        <v>122</v>
      </c>
      <c r="CG121" s="921"/>
      <c r="CH121" s="921"/>
      <c r="CI121" s="921"/>
      <c r="CJ121" s="921"/>
      <c r="CK121" s="1009"/>
      <c r="CL121" s="1010"/>
      <c r="CM121" s="1010"/>
      <c r="CN121" s="1010"/>
      <c r="CO121" s="1011"/>
      <c r="CP121" s="1019" t="s">
        <v>395</v>
      </c>
      <c r="CQ121" s="1020"/>
      <c r="CR121" s="1020"/>
      <c r="CS121" s="1020"/>
      <c r="CT121" s="1020"/>
      <c r="CU121" s="1020"/>
      <c r="CV121" s="1020"/>
      <c r="CW121" s="1020"/>
      <c r="CX121" s="1020"/>
      <c r="CY121" s="1020"/>
      <c r="CZ121" s="1020"/>
      <c r="DA121" s="1020"/>
      <c r="DB121" s="1020"/>
      <c r="DC121" s="1020"/>
      <c r="DD121" s="1020"/>
      <c r="DE121" s="1020"/>
      <c r="DF121" s="1021"/>
      <c r="DG121" s="925">
        <v>476151</v>
      </c>
      <c r="DH121" s="926"/>
      <c r="DI121" s="926"/>
      <c r="DJ121" s="926"/>
      <c r="DK121" s="926"/>
      <c r="DL121" s="926">
        <v>436784</v>
      </c>
      <c r="DM121" s="926"/>
      <c r="DN121" s="926"/>
      <c r="DO121" s="926"/>
      <c r="DP121" s="926"/>
      <c r="DQ121" s="926">
        <v>412576</v>
      </c>
      <c r="DR121" s="926"/>
      <c r="DS121" s="926"/>
      <c r="DT121" s="926"/>
      <c r="DU121" s="926"/>
      <c r="DV121" s="927">
        <v>18.5</v>
      </c>
      <c r="DW121" s="927"/>
      <c r="DX121" s="927"/>
      <c r="DY121" s="927"/>
      <c r="DZ121" s="928"/>
    </row>
    <row r="122" spans="1:130" s="230" customFormat="1" ht="26.25" customHeight="1" x14ac:dyDescent="0.2">
      <c r="A122" s="1057"/>
      <c r="B122" s="949"/>
      <c r="C122" s="922" t="s">
        <v>431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450</v>
      </c>
      <c r="BA122" s="965"/>
      <c r="BB122" s="965"/>
      <c r="BC122" s="965"/>
      <c r="BD122" s="965"/>
      <c r="BE122" s="965"/>
      <c r="BF122" s="965"/>
      <c r="BG122" s="965"/>
      <c r="BH122" s="965"/>
      <c r="BI122" s="965"/>
      <c r="BJ122" s="965"/>
      <c r="BK122" s="965"/>
      <c r="BL122" s="965"/>
      <c r="BM122" s="965"/>
      <c r="BN122" s="965"/>
      <c r="BO122" s="965"/>
      <c r="BP122" s="966"/>
      <c r="BQ122" s="999">
        <v>3496543</v>
      </c>
      <c r="BR122" s="1000"/>
      <c r="BS122" s="1000"/>
      <c r="BT122" s="1000"/>
      <c r="BU122" s="1000"/>
      <c r="BV122" s="1000">
        <v>3386294</v>
      </c>
      <c r="BW122" s="1000"/>
      <c r="BX122" s="1000"/>
      <c r="BY122" s="1000"/>
      <c r="BZ122" s="1000"/>
      <c r="CA122" s="1000">
        <v>3444726</v>
      </c>
      <c r="CB122" s="1000"/>
      <c r="CC122" s="1000"/>
      <c r="CD122" s="1000"/>
      <c r="CE122" s="1000"/>
      <c r="CF122" s="1017">
        <v>154.9</v>
      </c>
      <c r="CG122" s="1018"/>
      <c r="CH122" s="1018"/>
      <c r="CI122" s="1018"/>
      <c r="CJ122" s="1018"/>
      <c r="CK122" s="1009"/>
      <c r="CL122" s="1010"/>
      <c r="CM122" s="1010"/>
      <c r="CN122" s="1010"/>
      <c r="CO122" s="1011"/>
      <c r="CP122" s="1019" t="s">
        <v>451</v>
      </c>
      <c r="CQ122" s="1020"/>
      <c r="CR122" s="1020"/>
      <c r="CS122" s="1020"/>
      <c r="CT122" s="1020"/>
      <c r="CU122" s="1020"/>
      <c r="CV122" s="1020"/>
      <c r="CW122" s="1020"/>
      <c r="CX122" s="1020"/>
      <c r="CY122" s="1020"/>
      <c r="CZ122" s="1020"/>
      <c r="DA122" s="1020"/>
      <c r="DB122" s="1020"/>
      <c r="DC122" s="1020"/>
      <c r="DD122" s="1020"/>
      <c r="DE122" s="1020"/>
      <c r="DF122" s="1021"/>
      <c r="DG122" s="925">
        <v>61189</v>
      </c>
      <c r="DH122" s="926"/>
      <c r="DI122" s="926"/>
      <c r="DJ122" s="926"/>
      <c r="DK122" s="926"/>
      <c r="DL122" s="926">
        <v>58823</v>
      </c>
      <c r="DM122" s="926"/>
      <c r="DN122" s="926"/>
      <c r="DO122" s="926"/>
      <c r="DP122" s="926"/>
      <c r="DQ122" s="926">
        <v>56973</v>
      </c>
      <c r="DR122" s="926"/>
      <c r="DS122" s="926"/>
      <c r="DT122" s="926"/>
      <c r="DU122" s="926"/>
      <c r="DV122" s="927">
        <v>2.6</v>
      </c>
      <c r="DW122" s="927"/>
      <c r="DX122" s="927"/>
      <c r="DY122" s="927"/>
      <c r="DZ122" s="928"/>
    </row>
    <row r="123" spans="1:130" s="230" customFormat="1" ht="26.25" customHeight="1" x14ac:dyDescent="0.2">
      <c r="A123" s="1057"/>
      <c r="B123" s="949"/>
      <c r="C123" s="922" t="s">
        <v>437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452</v>
      </c>
      <c r="BP123" s="1005"/>
      <c r="BQ123" s="1063">
        <v>6719677</v>
      </c>
      <c r="BR123" s="1064"/>
      <c r="BS123" s="1064"/>
      <c r="BT123" s="1064"/>
      <c r="BU123" s="1064"/>
      <c r="BV123" s="1064">
        <v>6988691</v>
      </c>
      <c r="BW123" s="1064"/>
      <c r="BX123" s="1064"/>
      <c r="BY123" s="1064"/>
      <c r="BZ123" s="1064"/>
      <c r="CA123" s="1064">
        <v>7285361</v>
      </c>
      <c r="CB123" s="1064"/>
      <c r="CC123" s="1064"/>
      <c r="CD123" s="1064"/>
      <c r="CE123" s="1064"/>
      <c r="CF123" s="1001"/>
      <c r="CG123" s="1002"/>
      <c r="CH123" s="1002"/>
      <c r="CI123" s="1002"/>
      <c r="CJ123" s="1003"/>
      <c r="CK123" s="1009"/>
      <c r="CL123" s="1010"/>
      <c r="CM123" s="1010"/>
      <c r="CN123" s="1010"/>
      <c r="CO123" s="1011"/>
      <c r="CP123" s="1019" t="s">
        <v>391</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5">
      <c r="A124" s="1057"/>
      <c r="B124" s="949"/>
      <c r="C124" s="922" t="s">
        <v>440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453</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454</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442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455</v>
      </c>
      <c r="CL125" s="1007"/>
      <c r="CM125" s="1007"/>
      <c r="CN125" s="1007"/>
      <c r="CO125" s="1008"/>
      <c r="CP125" s="929" t="s">
        <v>456</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457</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458</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459</v>
      </c>
      <c r="AY127" s="1032"/>
      <c r="AZ127" s="1032"/>
      <c r="BA127" s="1032"/>
      <c r="BB127" s="1032"/>
      <c r="BC127" s="1032"/>
      <c r="BD127" s="1032"/>
      <c r="BE127" s="1033"/>
      <c r="BF127" s="1034" t="s">
        <v>460</v>
      </c>
      <c r="BG127" s="1032"/>
      <c r="BH127" s="1032"/>
      <c r="BI127" s="1032"/>
      <c r="BJ127" s="1032"/>
      <c r="BK127" s="1032"/>
      <c r="BL127" s="1033"/>
      <c r="BM127" s="1034" t="s">
        <v>461</v>
      </c>
      <c r="BN127" s="1032"/>
      <c r="BO127" s="1032"/>
      <c r="BP127" s="1032"/>
      <c r="BQ127" s="1032"/>
      <c r="BR127" s="1032"/>
      <c r="BS127" s="1033"/>
      <c r="BT127" s="1034" t="s">
        <v>462</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463</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464</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465</v>
      </c>
      <c r="X128" s="1043"/>
      <c r="Y128" s="1043"/>
      <c r="Z128" s="1044"/>
      <c r="AA128" s="1045">
        <v>250</v>
      </c>
      <c r="AB128" s="1046"/>
      <c r="AC128" s="1046"/>
      <c r="AD128" s="1046"/>
      <c r="AE128" s="1047"/>
      <c r="AF128" s="1048">
        <v>250</v>
      </c>
      <c r="AG128" s="1046"/>
      <c r="AH128" s="1046"/>
      <c r="AI128" s="1046"/>
      <c r="AJ128" s="1047"/>
      <c r="AK128" s="1048">
        <v>250</v>
      </c>
      <c r="AL128" s="1046"/>
      <c r="AM128" s="1046"/>
      <c r="AN128" s="1046"/>
      <c r="AO128" s="1047"/>
      <c r="AP128" s="1049"/>
      <c r="AQ128" s="1050"/>
      <c r="AR128" s="1050"/>
      <c r="AS128" s="1050"/>
      <c r="AT128" s="1051"/>
      <c r="AU128" s="232"/>
      <c r="AV128" s="232"/>
      <c r="AW128" s="232"/>
      <c r="AX128" s="896" t="s">
        <v>466</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467</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468</v>
      </c>
      <c r="X129" s="1071"/>
      <c r="Y129" s="1071"/>
      <c r="Z129" s="1072"/>
      <c r="AA129" s="958">
        <v>2599640</v>
      </c>
      <c r="AB129" s="959"/>
      <c r="AC129" s="959"/>
      <c r="AD129" s="959"/>
      <c r="AE129" s="960"/>
      <c r="AF129" s="961">
        <v>2552457</v>
      </c>
      <c r="AG129" s="959"/>
      <c r="AH129" s="959"/>
      <c r="AI129" s="959"/>
      <c r="AJ129" s="960"/>
      <c r="AK129" s="961">
        <v>2535942</v>
      </c>
      <c r="AL129" s="959"/>
      <c r="AM129" s="959"/>
      <c r="AN129" s="959"/>
      <c r="AO129" s="960"/>
      <c r="AP129" s="1073"/>
      <c r="AQ129" s="1074"/>
      <c r="AR129" s="1074"/>
      <c r="AS129" s="1074"/>
      <c r="AT129" s="1075"/>
      <c r="AU129" s="233"/>
      <c r="AV129" s="233"/>
      <c r="AW129" s="233"/>
      <c r="AX129" s="1065" t="s">
        <v>469</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470</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471</v>
      </c>
      <c r="X130" s="1071"/>
      <c r="Y130" s="1071"/>
      <c r="Z130" s="1072"/>
      <c r="AA130" s="958">
        <v>344909</v>
      </c>
      <c r="AB130" s="959"/>
      <c r="AC130" s="959"/>
      <c r="AD130" s="959"/>
      <c r="AE130" s="960"/>
      <c r="AF130" s="961">
        <v>348605</v>
      </c>
      <c r="AG130" s="959"/>
      <c r="AH130" s="959"/>
      <c r="AI130" s="959"/>
      <c r="AJ130" s="960"/>
      <c r="AK130" s="961">
        <v>311685</v>
      </c>
      <c r="AL130" s="959"/>
      <c r="AM130" s="959"/>
      <c r="AN130" s="959"/>
      <c r="AO130" s="960"/>
      <c r="AP130" s="1073"/>
      <c r="AQ130" s="1074"/>
      <c r="AR130" s="1074"/>
      <c r="AS130" s="1074"/>
      <c r="AT130" s="1075"/>
      <c r="AU130" s="233"/>
      <c r="AV130" s="233"/>
      <c r="AW130" s="233"/>
      <c r="AX130" s="1065" t="s">
        <v>472</v>
      </c>
      <c r="AY130" s="923"/>
      <c r="AZ130" s="923"/>
      <c r="BA130" s="923"/>
      <c r="BB130" s="923"/>
      <c r="BC130" s="923"/>
      <c r="BD130" s="923"/>
      <c r="BE130" s="924"/>
      <c r="BF130" s="1101">
        <v>5.2</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473</v>
      </c>
      <c r="X131" s="1108"/>
      <c r="Y131" s="1108"/>
      <c r="Z131" s="1109"/>
      <c r="AA131" s="1004">
        <v>2254731</v>
      </c>
      <c r="AB131" s="986"/>
      <c r="AC131" s="986"/>
      <c r="AD131" s="986"/>
      <c r="AE131" s="987"/>
      <c r="AF131" s="985">
        <v>2203852</v>
      </c>
      <c r="AG131" s="986"/>
      <c r="AH131" s="986"/>
      <c r="AI131" s="986"/>
      <c r="AJ131" s="987"/>
      <c r="AK131" s="985">
        <v>2224257</v>
      </c>
      <c r="AL131" s="986"/>
      <c r="AM131" s="986"/>
      <c r="AN131" s="986"/>
      <c r="AO131" s="987"/>
      <c r="AP131" s="1110"/>
      <c r="AQ131" s="1111"/>
      <c r="AR131" s="1111"/>
      <c r="AS131" s="1111"/>
      <c r="AT131" s="1112"/>
      <c r="AU131" s="233"/>
      <c r="AV131" s="233"/>
      <c r="AW131" s="233"/>
      <c r="AX131" s="1083" t="s">
        <v>474</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475</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476</v>
      </c>
      <c r="W132" s="1094"/>
      <c r="X132" s="1094"/>
      <c r="Y132" s="1094"/>
      <c r="Z132" s="1095"/>
      <c r="AA132" s="1096">
        <v>5.0354565579999999</v>
      </c>
      <c r="AB132" s="1097"/>
      <c r="AC132" s="1097"/>
      <c r="AD132" s="1097"/>
      <c r="AE132" s="1098"/>
      <c r="AF132" s="1099">
        <v>5.3830030259999999</v>
      </c>
      <c r="AG132" s="1097"/>
      <c r="AH132" s="1097"/>
      <c r="AI132" s="1097"/>
      <c r="AJ132" s="1098"/>
      <c r="AK132" s="1099">
        <v>5.2645445200000003</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477</v>
      </c>
      <c r="W133" s="1077"/>
      <c r="X133" s="1077"/>
      <c r="Y133" s="1077"/>
      <c r="Z133" s="1078"/>
      <c r="AA133" s="1079">
        <v>4.9000000000000004</v>
      </c>
      <c r="AB133" s="1080"/>
      <c r="AC133" s="1080"/>
      <c r="AD133" s="1080"/>
      <c r="AE133" s="1081"/>
      <c r="AF133" s="1079">
        <v>5.0999999999999996</v>
      </c>
      <c r="AG133" s="1080"/>
      <c r="AH133" s="1080"/>
      <c r="AI133" s="1080"/>
      <c r="AJ133" s="1081"/>
      <c r="AK133" s="1079">
        <v>5.2</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EWEv4wDnYPXiOH/glpD6UQ8qgKAbAE/gDXBT8pUiFxso3XUtpVjjNL2aogxUUKgAdlmy/6mH1Sbyk1/r9O/Mww==" saltValue="bDnJNGfE/06ugNmB9XInN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4" zoomScaleNormal="85" zoomScaleSheetLayoutView="84"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478</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Iufbg5GGRQAb0kbl2MdnXPvjZ8iQvcZkSob2a54IWHf72dhRWjmZgnWmtFffoe1VrhA5pb3Qxu+BiGbTuwfV0A==" saltValue="/5gyATbrssgHwIuM769FR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7" zoomScaleNormal="87"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SQKpjVoP9b6twD8YtNhMu+AtJwk3QdDcbZ+8rlWokFjGwSmVwOjWn4tIRKpcRspV3wkEiAVleqTA7CzGaIWfMA==" saltValue="E8ODGkeYVIY50zplKB8W8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7" zoomScaleSheetLayoutView="77"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481</v>
      </c>
      <c r="AP7" s="272"/>
      <c r="AQ7" s="273" t="s">
        <v>482</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483</v>
      </c>
      <c r="AQ8" s="279" t="s">
        <v>484</v>
      </c>
      <c r="AR8" s="280" t="s">
        <v>485</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486</v>
      </c>
      <c r="AL9" s="1117"/>
      <c r="AM9" s="1117"/>
      <c r="AN9" s="1118"/>
      <c r="AO9" s="281">
        <v>679699</v>
      </c>
      <c r="AP9" s="281">
        <v>144802</v>
      </c>
      <c r="AQ9" s="282">
        <v>243450</v>
      </c>
      <c r="AR9" s="283">
        <v>-40.5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487</v>
      </c>
      <c r="AL10" s="1117"/>
      <c r="AM10" s="1117"/>
      <c r="AN10" s="1118"/>
      <c r="AO10" s="284">
        <v>4370</v>
      </c>
      <c r="AP10" s="284">
        <v>931</v>
      </c>
      <c r="AQ10" s="285">
        <v>36828</v>
      </c>
      <c r="AR10" s="286">
        <v>-97.5</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488</v>
      </c>
      <c r="AL11" s="1117"/>
      <c r="AM11" s="1117"/>
      <c r="AN11" s="1118"/>
      <c r="AO11" s="284">
        <v>36940</v>
      </c>
      <c r="AP11" s="284">
        <v>7870</v>
      </c>
      <c r="AQ11" s="285">
        <v>2575</v>
      </c>
      <c r="AR11" s="286">
        <v>205.6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489</v>
      </c>
      <c r="AL12" s="1117"/>
      <c r="AM12" s="1117"/>
      <c r="AN12" s="1118"/>
      <c r="AO12" s="284" t="s">
        <v>490</v>
      </c>
      <c r="AP12" s="284" t="s">
        <v>490</v>
      </c>
      <c r="AQ12" s="285" t="s">
        <v>490</v>
      </c>
      <c r="AR12" s="286" t="s">
        <v>490</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491</v>
      </c>
      <c r="AL13" s="1117"/>
      <c r="AM13" s="1117"/>
      <c r="AN13" s="1118"/>
      <c r="AO13" s="284">
        <v>18668</v>
      </c>
      <c r="AP13" s="284">
        <v>3977</v>
      </c>
      <c r="AQ13" s="285">
        <v>11862</v>
      </c>
      <c r="AR13" s="286">
        <v>-66.5</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492</v>
      </c>
      <c r="AL14" s="1117"/>
      <c r="AM14" s="1117"/>
      <c r="AN14" s="1118"/>
      <c r="AO14" s="284">
        <v>3775</v>
      </c>
      <c r="AP14" s="284">
        <v>804</v>
      </c>
      <c r="AQ14" s="285">
        <v>4647</v>
      </c>
      <c r="AR14" s="286">
        <v>-82.7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493</v>
      </c>
      <c r="AL15" s="1120"/>
      <c r="AM15" s="1120"/>
      <c r="AN15" s="1121"/>
      <c r="AO15" s="284">
        <v>-46353</v>
      </c>
      <c r="AP15" s="284">
        <v>-9875</v>
      </c>
      <c r="AQ15" s="285">
        <v>-13358</v>
      </c>
      <c r="AR15" s="286">
        <v>-26.1</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697099</v>
      </c>
      <c r="AP16" s="284">
        <v>148509</v>
      </c>
      <c r="AQ16" s="285">
        <v>286004</v>
      </c>
      <c r="AR16" s="286">
        <v>-48.1</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498</v>
      </c>
      <c r="AL21" s="1123"/>
      <c r="AM21" s="1123"/>
      <c r="AN21" s="1124"/>
      <c r="AO21" s="297">
        <v>14.27</v>
      </c>
      <c r="AP21" s="298">
        <v>24.25</v>
      </c>
      <c r="AQ21" s="299">
        <v>-9.98</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499</v>
      </c>
      <c r="AL22" s="1123"/>
      <c r="AM22" s="1123"/>
      <c r="AN22" s="1124"/>
      <c r="AO22" s="302">
        <v>95.9</v>
      </c>
      <c r="AP22" s="303">
        <v>95.4</v>
      </c>
      <c r="AQ22" s="304">
        <v>0.5</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500</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481</v>
      </c>
      <c r="AP30" s="272"/>
      <c r="AQ30" s="273" t="s">
        <v>482</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483</v>
      </c>
      <c r="AQ31" s="279" t="s">
        <v>484</v>
      </c>
      <c r="AR31" s="280" t="s">
        <v>485</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503</v>
      </c>
      <c r="AL32" s="1131"/>
      <c r="AM32" s="1131"/>
      <c r="AN32" s="1132"/>
      <c r="AO32" s="312">
        <v>385399</v>
      </c>
      <c r="AP32" s="312">
        <v>82105</v>
      </c>
      <c r="AQ32" s="313">
        <v>167387</v>
      </c>
      <c r="AR32" s="314">
        <v>-50.9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504</v>
      </c>
      <c r="AL33" s="1131"/>
      <c r="AM33" s="1131"/>
      <c r="AN33" s="1132"/>
      <c r="AO33" s="312" t="s">
        <v>490</v>
      </c>
      <c r="AP33" s="312" t="s">
        <v>490</v>
      </c>
      <c r="AQ33" s="313" t="s">
        <v>490</v>
      </c>
      <c r="AR33" s="314" t="s">
        <v>490</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505</v>
      </c>
      <c r="AL34" s="1131"/>
      <c r="AM34" s="1131"/>
      <c r="AN34" s="1132"/>
      <c r="AO34" s="312" t="s">
        <v>490</v>
      </c>
      <c r="AP34" s="312" t="s">
        <v>490</v>
      </c>
      <c r="AQ34" s="313">
        <v>5</v>
      </c>
      <c r="AR34" s="314" t="s">
        <v>490</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506</v>
      </c>
      <c r="AL35" s="1131"/>
      <c r="AM35" s="1131"/>
      <c r="AN35" s="1132"/>
      <c r="AO35" s="312">
        <v>43633</v>
      </c>
      <c r="AP35" s="312">
        <v>9295</v>
      </c>
      <c r="AQ35" s="313">
        <v>34589</v>
      </c>
      <c r="AR35" s="314">
        <v>-73.099999999999994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507</v>
      </c>
      <c r="AL36" s="1131"/>
      <c r="AM36" s="1131"/>
      <c r="AN36" s="1132"/>
      <c r="AO36" s="312" t="s">
        <v>490</v>
      </c>
      <c r="AP36" s="312" t="s">
        <v>490</v>
      </c>
      <c r="AQ36" s="313">
        <v>2508</v>
      </c>
      <c r="AR36" s="314" t="s">
        <v>490</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508</v>
      </c>
      <c r="AL37" s="1131"/>
      <c r="AM37" s="1131"/>
      <c r="AN37" s="1132"/>
      <c r="AO37" s="312" t="s">
        <v>490</v>
      </c>
      <c r="AP37" s="312" t="s">
        <v>490</v>
      </c>
      <c r="AQ37" s="313">
        <v>1525</v>
      </c>
      <c r="AR37" s="314" t="s">
        <v>490</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509</v>
      </c>
      <c r="AL38" s="1134"/>
      <c r="AM38" s="1134"/>
      <c r="AN38" s="1135"/>
      <c r="AO38" s="315" t="s">
        <v>490</v>
      </c>
      <c r="AP38" s="315" t="s">
        <v>490</v>
      </c>
      <c r="AQ38" s="316">
        <v>44</v>
      </c>
      <c r="AR38" s="304" t="s">
        <v>490</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510</v>
      </c>
      <c r="AL39" s="1134"/>
      <c r="AM39" s="1134"/>
      <c r="AN39" s="1135"/>
      <c r="AO39" s="312">
        <v>-250</v>
      </c>
      <c r="AP39" s="312">
        <v>-53</v>
      </c>
      <c r="AQ39" s="313">
        <v>-7489</v>
      </c>
      <c r="AR39" s="314">
        <v>-99.3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511</v>
      </c>
      <c r="AL40" s="1131"/>
      <c r="AM40" s="1131"/>
      <c r="AN40" s="1132"/>
      <c r="AO40" s="312">
        <v>-311685</v>
      </c>
      <c r="AP40" s="312">
        <v>-66401</v>
      </c>
      <c r="AQ40" s="313">
        <v>-138932</v>
      </c>
      <c r="AR40" s="314">
        <v>-52.2</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117097</v>
      </c>
      <c r="AP41" s="312">
        <v>24946</v>
      </c>
      <c r="AQ41" s="313">
        <v>59636</v>
      </c>
      <c r="AR41" s="314">
        <v>-58.2</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481</v>
      </c>
      <c r="AN49" s="1127" t="s">
        <v>514</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515</v>
      </c>
      <c r="AO50" s="329" t="s">
        <v>516</v>
      </c>
      <c r="AP50" s="330" t="s">
        <v>517</v>
      </c>
      <c r="AQ50" s="331" t="s">
        <v>518</v>
      </c>
      <c r="AR50" s="332" t="s">
        <v>519</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287408</v>
      </c>
      <c r="AN51" s="334">
        <v>55916</v>
      </c>
      <c r="AO51" s="335">
        <v>-36.1</v>
      </c>
      <c r="AP51" s="336">
        <v>190274</v>
      </c>
      <c r="AQ51" s="337">
        <v>13.6</v>
      </c>
      <c r="AR51" s="338">
        <v>-49.7</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157202</v>
      </c>
      <c r="AN52" s="342">
        <v>30584</v>
      </c>
      <c r="AO52" s="343">
        <v>-38.700000000000003</v>
      </c>
      <c r="AP52" s="344">
        <v>88584</v>
      </c>
      <c r="AQ52" s="345">
        <v>7.3</v>
      </c>
      <c r="AR52" s="346">
        <v>-46</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600140</v>
      </c>
      <c r="AN53" s="334">
        <v>118769</v>
      </c>
      <c r="AO53" s="335">
        <v>112.4</v>
      </c>
      <c r="AP53" s="336">
        <v>301035</v>
      </c>
      <c r="AQ53" s="337">
        <v>58.2</v>
      </c>
      <c r="AR53" s="338">
        <v>54.2</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321784</v>
      </c>
      <c r="AN54" s="342">
        <v>63682</v>
      </c>
      <c r="AO54" s="343">
        <v>108.2</v>
      </c>
      <c r="AP54" s="344">
        <v>154376</v>
      </c>
      <c r="AQ54" s="345">
        <v>74.3</v>
      </c>
      <c r="AR54" s="346">
        <v>33.9</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394989</v>
      </c>
      <c r="AN55" s="334">
        <v>79603</v>
      </c>
      <c r="AO55" s="335">
        <v>-33</v>
      </c>
      <c r="AP55" s="336">
        <v>277467</v>
      </c>
      <c r="AQ55" s="337">
        <v>-7.8</v>
      </c>
      <c r="AR55" s="338">
        <v>-25.2</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227794</v>
      </c>
      <c r="AN56" s="342">
        <v>45908</v>
      </c>
      <c r="AO56" s="343">
        <v>-27.9</v>
      </c>
      <c r="AP56" s="344">
        <v>128378</v>
      </c>
      <c r="AQ56" s="345">
        <v>-16.8</v>
      </c>
      <c r="AR56" s="346">
        <v>-11.1</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392587</v>
      </c>
      <c r="AN57" s="334">
        <v>81365</v>
      </c>
      <c r="AO57" s="335">
        <v>2.2000000000000002</v>
      </c>
      <c r="AP57" s="336">
        <v>282256</v>
      </c>
      <c r="AQ57" s="337">
        <v>1.7</v>
      </c>
      <c r="AR57" s="338">
        <v>0.5</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156436</v>
      </c>
      <c r="AN58" s="342">
        <v>32422</v>
      </c>
      <c r="AO58" s="343">
        <v>-29.4</v>
      </c>
      <c r="AP58" s="344">
        <v>145453</v>
      </c>
      <c r="AQ58" s="345">
        <v>13.3</v>
      </c>
      <c r="AR58" s="346">
        <v>-42.7</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429295</v>
      </c>
      <c r="AN59" s="334">
        <v>91456</v>
      </c>
      <c r="AO59" s="335">
        <v>12.4</v>
      </c>
      <c r="AP59" s="336">
        <v>295341</v>
      </c>
      <c r="AQ59" s="337">
        <v>4.5999999999999996</v>
      </c>
      <c r="AR59" s="338">
        <v>7.8</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142304</v>
      </c>
      <c r="AN60" s="342">
        <v>30316</v>
      </c>
      <c r="AO60" s="343">
        <v>-6.5</v>
      </c>
      <c r="AP60" s="344">
        <v>137402</v>
      </c>
      <c r="AQ60" s="345">
        <v>-5.5</v>
      </c>
      <c r="AR60" s="346">
        <v>-1</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420884</v>
      </c>
      <c r="AN61" s="349">
        <v>85422</v>
      </c>
      <c r="AO61" s="350">
        <v>11.6</v>
      </c>
      <c r="AP61" s="351">
        <v>269275</v>
      </c>
      <c r="AQ61" s="352">
        <v>14.1</v>
      </c>
      <c r="AR61" s="338">
        <v>-2.5</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201104</v>
      </c>
      <c r="AN62" s="342">
        <v>40582</v>
      </c>
      <c r="AO62" s="343">
        <v>1.1000000000000001</v>
      </c>
      <c r="AP62" s="344">
        <v>130839</v>
      </c>
      <c r="AQ62" s="345">
        <v>14.5</v>
      </c>
      <c r="AR62" s="346">
        <v>-13.4</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rNK4qaO0Q3bcqgQO5jEvb08VbC16a6KnnsqnJt6TWXw0yc/soLp7I4woEXidV7zszqjNIW8qqP50LrtzYKPAgg==" saltValue="w6KPh8d1qRE5KL7rbrdTv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4" zoomScaleNormal="84"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478</v>
      </c>
    </row>
    <row r="121" spans="125:125" ht="13.5" hidden="1" customHeight="1" x14ac:dyDescent="0.2">
      <c r="DU121" s="259"/>
    </row>
  </sheetData>
  <sheetProtection algorithmName="SHA-512" hashValue="gD3UHmL34lLrpiIkEuRewgzI3SE8SYupOAk+VK5MLq4lIuAxLNe18HGWhR97iNi0+jstMhSN5JeridasSPPgRg==" saltValue="pDCKsedZHApRBMhtDhsKk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2" zoomScaleNormal="82" zoomScaleSheetLayoutView="55" workbookViewId="0">
      <selection activeCell="DD95" sqref="DD95"/>
    </sheetView>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478</v>
      </c>
    </row>
  </sheetData>
  <sheetProtection algorithmName="SHA-512" hashValue="vpUMflRGVeVus8SFlqzqcp8hjjN3rj2aJurMjops4D0inLO8Ncc6spho7OEXOdHcX9iD1axBnt8FEqqZgNMcYg==" saltValue="wmSTg3Ej8l5NwosD0EQ0H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69" zoomScaleNormal="69" zoomScaleSheetLayoutView="100" workbookViewId="0">
      <selection activeCell="J49" sqref="J49"/>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528</v>
      </c>
      <c r="G46" s="8" t="s">
        <v>529</v>
      </c>
      <c r="H46" s="8" t="s">
        <v>530</v>
      </c>
      <c r="I46" s="8" t="s">
        <v>531</v>
      </c>
      <c r="J46" s="9" t="s">
        <v>532</v>
      </c>
    </row>
    <row r="47" spans="2:10" ht="57.75" customHeight="1" x14ac:dyDescent="0.2">
      <c r="B47" s="10"/>
      <c r="C47" s="1139" t="s">
        <v>3</v>
      </c>
      <c r="D47" s="1139"/>
      <c r="E47" s="1140"/>
      <c r="F47" s="11">
        <v>86.61</v>
      </c>
      <c r="G47" s="12">
        <v>81.52</v>
      </c>
      <c r="H47" s="12">
        <v>73.569999999999993</v>
      </c>
      <c r="I47" s="12">
        <v>87.06</v>
      </c>
      <c r="J47" s="13">
        <v>94.36</v>
      </c>
    </row>
    <row r="48" spans="2:10" ht="57.75" customHeight="1" x14ac:dyDescent="0.2">
      <c r="B48" s="14"/>
      <c r="C48" s="1141" t="s">
        <v>4</v>
      </c>
      <c r="D48" s="1141"/>
      <c r="E48" s="1142"/>
      <c r="F48" s="15">
        <v>8.34</v>
      </c>
      <c r="G48" s="16">
        <v>4.91</v>
      </c>
      <c r="H48" s="16">
        <v>12.34</v>
      </c>
      <c r="I48" s="16">
        <v>12.83</v>
      </c>
      <c r="J48" s="17">
        <v>16</v>
      </c>
    </row>
    <row r="49" spans="2:10" ht="57.75" customHeight="1" thickBot="1" x14ac:dyDescent="0.25">
      <c r="B49" s="18"/>
      <c r="C49" s="1143" t="s">
        <v>5</v>
      </c>
      <c r="D49" s="1143"/>
      <c r="E49" s="1144"/>
      <c r="F49" s="19" t="s">
        <v>533</v>
      </c>
      <c r="G49" s="20" t="s">
        <v>534</v>
      </c>
      <c r="H49" s="20">
        <v>7.94</v>
      </c>
      <c r="I49" s="20">
        <v>6.16</v>
      </c>
      <c r="J49" s="21">
        <v>3.11</v>
      </c>
    </row>
    <row r="50" spans="2:10" ht="13" x14ac:dyDescent="0.2"/>
  </sheetData>
  <sheetProtection algorithmName="SHA-512" hashValue="F4Ci7WOhEwgVgzZY+e4k2y/0iUWbf2EI69uqDpEdQv2xlzSbYVcq7bidCLXUQVqgflVHXbU43vD7v6X18TwPmQ==" saltValue="RRLQPsbDVjA6Y9zx9JKsc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96" zoomScaleNormal="96" zoomScaleSheetLayoutView="100" workbookViewId="0">
      <selection activeCell="J41" sqref="J41"/>
    </sheetView>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2">
      <c r="A34" s="22"/>
      <c r="B34" s="31"/>
      <c r="C34" s="1151" t="s">
        <v>535</v>
      </c>
      <c r="D34" s="1151"/>
      <c r="E34" s="1152"/>
      <c r="F34" s="32">
        <v>47.97</v>
      </c>
      <c r="G34" s="33">
        <v>44.94</v>
      </c>
      <c r="H34" s="33">
        <v>39.4</v>
      </c>
      <c r="I34" s="33">
        <v>39.619999999999997</v>
      </c>
      <c r="J34" s="34">
        <v>36.49</v>
      </c>
      <c r="K34" s="22"/>
      <c r="L34" s="22"/>
      <c r="M34" s="22"/>
      <c r="N34" s="22"/>
      <c r="O34" s="22"/>
      <c r="P34" s="22"/>
    </row>
    <row r="35" spans="1:16" ht="39" customHeight="1" x14ac:dyDescent="0.2">
      <c r="A35" s="22"/>
      <c r="B35" s="35"/>
      <c r="C35" s="1145" t="s">
        <v>536</v>
      </c>
      <c r="D35" s="1146"/>
      <c r="E35" s="1147"/>
      <c r="F35" s="36">
        <v>8.15</v>
      </c>
      <c r="G35" s="37">
        <v>4.7699999999999996</v>
      </c>
      <c r="H35" s="37">
        <v>12.19</v>
      </c>
      <c r="I35" s="37">
        <v>12.62</v>
      </c>
      <c r="J35" s="38">
        <v>15.84</v>
      </c>
      <c r="K35" s="22"/>
      <c r="L35" s="22"/>
      <c r="M35" s="22"/>
      <c r="N35" s="22"/>
      <c r="O35" s="22"/>
      <c r="P35" s="22"/>
    </row>
    <row r="36" spans="1:16" ht="39" customHeight="1" x14ac:dyDescent="0.2">
      <c r="A36" s="22"/>
      <c r="B36" s="35"/>
      <c r="C36" s="1145" t="s">
        <v>537</v>
      </c>
      <c r="D36" s="1146"/>
      <c r="E36" s="1147"/>
      <c r="F36" s="36">
        <v>1.48</v>
      </c>
      <c r="G36" s="37">
        <v>1.52</v>
      </c>
      <c r="H36" s="37">
        <v>1.43</v>
      </c>
      <c r="I36" s="37">
        <v>2.4700000000000002</v>
      </c>
      <c r="J36" s="38">
        <v>4.3099999999999996</v>
      </c>
      <c r="K36" s="22"/>
      <c r="L36" s="22"/>
      <c r="M36" s="22"/>
      <c r="N36" s="22"/>
      <c r="O36" s="22"/>
      <c r="P36" s="22"/>
    </row>
    <row r="37" spans="1:16" ht="39" customHeight="1" x14ac:dyDescent="0.2">
      <c r="A37" s="22"/>
      <c r="B37" s="35"/>
      <c r="C37" s="1145" t="s">
        <v>538</v>
      </c>
      <c r="D37" s="1146"/>
      <c r="E37" s="1147"/>
      <c r="F37" s="36">
        <v>6.43</v>
      </c>
      <c r="G37" s="37">
        <v>5.36</v>
      </c>
      <c r="H37" s="37">
        <v>4.22</v>
      </c>
      <c r="I37" s="37">
        <v>2.74</v>
      </c>
      <c r="J37" s="38">
        <v>1.36</v>
      </c>
      <c r="K37" s="22"/>
      <c r="L37" s="22"/>
      <c r="M37" s="22"/>
      <c r="N37" s="22"/>
      <c r="O37" s="22"/>
      <c r="P37" s="22"/>
    </row>
    <row r="38" spans="1:16" ht="39" customHeight="1" x14ac:dyDescent="0.2">
      <c r="A38" s="22"/>
      <c r="B38" s="35"/>
      <c r="C38" s="1145" t="s">
        <v>539</v>
      </c>
      <c r="D38" s="1146"/>
      <c r="E38" s="1147"/>
      <c r="F38" s="36">
        <v>0</v>
      </c>
      <c r="G38" s="37">
        <v>0</v>
      </c>
      <c r="H38" s="37" t="s">
        <v>540</v>
      </c>
      <c r="I38" s="37">
        <v>0.33</v>
      </c>
      <c r="J38" s="38">
        <v>0.84</v>
      </c>
      <c r="K38" s="22"/>
      <c r="L38" s="22"/>
      <c r="M38" s="22"/>
      <c r="N38" s="22"/>
      <c r="O38" s="22"/>
      <c r="P38" s="22"/>
    </row>
    <row r="39" spans="1:16" ht="39" customHeight="1" x14ac:dyDescent="0.2">
      <c r="A39" s="22"/>
      <c r="B39" s="35"/>
      <c r="C39" s="1145" t="s">
        <v>541</v>
      </c>
      <c r="D39" s="1146"/>
      <c r="E39" s="1147"/>
      <c r="F39" s="36">
        <v>0</v>
      </c>
      <c r="G39" s="37">
        <v>0</v>
      </c>
      <c r="H39" s="37">
        <v>0.33</v>
      </c>
      <c r="I39" s="37">
        <v>0.01</v>
      </c>
      <c r="J39" s="38">
        <v>0.1</v>
      </c>
      <c r="K39" s="22"/>
      <c r="L39" s="22"/>
      <c r="M39" s="22"/>
      <c r="N39" s="22"/>
      <c r="O39" s="22"/>
      <c r="P39" s="22"/>
    </row>
    <row r="40" spans="1:16" ht="39" customHeight="1" x14ac:dyDescent="0.2">
      <c r="A40" s="22"/>
      <c r="B40" s="35"/>
      <c r="C40" s="1145" t="s">
        <v>542</v>
      </c>
      <c r="D40" s="1146"/>
      <c r="E40" s="1147"/>
      <c r="F40" s="36">
        <v>0.05</v>
      </c>
      <c r="G40" s="37">
        <v>0.05</v>
      </c>
      <c r="H40" s="37">
        <v>0.06</v>
      </c>
      <c r="I40" s="37">
        <v>0.06</v>
      </c>
      <c r="J40" s="38">
        <v>7.0000000000000007E-2</v>
      </c>
      <c r="K40" s="22"/>
      <c r="L40" s="22"/>
      <c r="M40" s="22"/>
      <c r="N40" s="22"/>
      <c r="O40" s="22"/>
      <c r="P40" s="22"/>
    </row>
    <row r="41" spans="1:16" ht="39" customHeight="1" x14ac:dyDescent="0.2">
      <c r="A41" s="22"/>
      <c r="B41" s="35"/>
      <c r="C41" s="1145" t="s">
        <v>543</v>
      </c>
      <c r="D41" s="1146"/>
      <c r="E41" s="1147"/>
      <c r="F41" s="36">
        <v>0.13</v>
      </c>
      <c r="G41" s="37">
        <v>7.0000000000000007E-2</v>
      </c>
      <c r="H41" s="37">
        <v>0.08</v>
      </c>
      <c r="I41" s="37">
        <v>0.14000000000000001</v>
      </c>
      <c r="J41" s="38">
        <v>7.0000000000000007E-2</v>
      </c>
      <c r="K41" s="22"/>
      <c r="L41" s="22"/>
      <c r="M41" s="22"/>
      <c r="N41" s="22"/>
      <c r="O41" s="22"/>
      <c r="P41" s="22"/>
    </row>
    <row r="42" spans="1:16" ht="39" customHeight="1" x14ac:dyDescent="0.2">
      <c r="A42" s="22"/>
      <c r="B42" s="39"/>
      <c r="C42" s="1145" t="s">
        <v>544</v>
      </c>
      <c r="D42" s="1146"/>
      <c r="E42" s="1147"/>
      <c r="F42" s="36" t="s">
        <v>490</v>
      </c>
      <c r="G42" s="37" t="s">
        <v>490</v>
      </c>
      <c r="H42" s="37" t="s">
        <v>490</v>
      </c>
      <c r="I42" s="37" t="s">
        <v>490</v>
      </c>
      <c r="J42" s="38" t="s">
        <v>490</v>
      </c>
      <c r="K42" s="22"/>
      <c r="L42" s="22"/>
      <c r="M42" s="22"/>
      <c r="N42" s="22"/>
      <c r="O42" s="22"/>
      <c r="P42" s="22"/>
    </row>
    <row r="43" spans="1:16" ht="39" customHeight="1" thickBot="1" x14ac:dyDescent="0.25">
      <c r="A43" s="22"/>
      <c r="B43" s="40"/>
      <c r="C43" s="1148" t="s">
        <v>545</v>
      </c>
      <c r="D43" s="1149"/>
      <c r="E43" s="1150"/>
      <c r="F43" s="41">
        <v>0.1</v>
      </c>
      <c r="G43" s="42">
        <v>0</v>
      </c>
      <c r="H43" s="42">
        <v>0</v>
      </c>
      <c r="I43" s="42">
        <v>0</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DpMCz8+9pfe3blrcDzYqipciAtaaTShPCHxBUIO+1Pv/blbRCzxIAHjop7PGv96M3hsa4I0wbuP4lJdVc6sXtQ==" saltValue="8xmqsU8l2IS9JX2FbKLq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7" zoomScaleNormal="77" zoomScaleSheetLayoutView="55" workbookViewId="0">
      <selection activeCell="O45" sqref="O45"/>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383</v>
      </c>
      <c r="L45" s="60">
        <v>391</v>
      </c>
      <c r="M45" s="60">
        <v>415</v>
      </c>
      <c r="N45" s="60">
        <v>424</v>
      </c>
      <c r="O45" s="61">
        <v>385</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490</v>
      </c>
      <c r="L46" s="64" t="s">
        <v>490</v>
      </c>
      <c r="M46" s="64" t="s">
        <v>490</v>
      </c>
      <c r="N46" s="64" t="s">
        <v>490</v>
      </c>
      <c r="O46" s="65" t="s">
        <v>490</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490</v>
      </c>
      <c r="L47" s="64" t="s">
        <v>490</v>
      </c>
      <c r="M47" s="64" t="s">
        <v>490</v>
      </c>
      <c r="N47" s="64" t="s">
        <v>490</v>
      </c>
      <c r="O47" s="65" t="s">
        <v>490</v>
      </c>
      <c r="P47" s="48"/>
      <c r="Q47" s="48"/>
      <c r="R47" s="48"/>
      <c r="S47" s="48"/>
      <c r="T47" s="48"/>
      <c r="U47" s="48"/>
    </row>
    <row r="48" spans="1:21" ht="30.75" customHeight="1" x14ac:dyDescent="0.2">
      <c r="A48" s="48"/>
      <c r="B48" s="1155"/>
      <c r="C48" s="1156"/>
      <c r="D48" s="62"/>
      <c r="E48" s="1161" t="s">
        <v>13</v>
      </c>
      <c r="F48" s="1161"/>
      <c r="G48" s="1161"/>
      <c r="H48" s="1161"/>
      <c r="I48" s="1161"/>
      <c r="J48" s="1162"/>
      <c r="K48" s="63">
        <v>44</v>
      </c>
      <c r="L48" s="64">
        <v>43</v>
      </c>
      <c r="M48" s="64">
        <v>42</v>
      </c>
      <c r="N48" s="64">
        <v>42</v>
      </c>
      <c r="O48" s="65">
        <v>44</v>
      </c>
      <c r="P48" s="48"/>
      <c r="Q48" s="48"/>
      <c r="R48" s="48"/>
      <c r="S48" s="48"/>
      <c r="T48" s="48"/>
      <c r="U48" s="48"/>
    </row>
    <row r="49" spans="1:21" ht="30.75" customHeight="1" x14ac:dyDescent="0.2">
      <c r="A49" s="48"/>
      <c r="B49" s="1155"/>
      <c r="C49" s="1156"/>
      <c r="D49" s="62"/>
      <c r="E49" s="1161" t="s">
        <v>14</v>
      </c>
      <c r="F49" s="1161"/>
      <c r="G49" s="1161"/>
      <c r="H49" s="1161"/>
      <c r="I49" s="1161"/>
      <c r="J49" s="1162"/>
      <c r="K49" s="63">
        <v>2</v>
      </c>
      <c r="L49" s="64">
        <v>2</v>
      </c>
      <c r="M49" s="64">
        <v>2</v>
      </c>
      <c r="N49" s="64">
        <v>2</v>
      </c>
      <c r="O49" s="65" t="s">
        <v>490</v>
      </c>
      <c r="P49" s="48"/>
      <c r="Q49" s="48"/>
      <c r="R49" s="48"/>
      <c r="S49" s="48"/>
      <c r="T49" s="48"/>
      <c r="U49" s="48"/>
    </row>
    <row r="50" spans="1:21" ht="30.75" customHeight="1" x14ac:dyDescent="0.2">
      <c r="A50" s="48"/>
      <c r="B50" s="1155"/>
      <c r="C50" s="1156"/>
      <c r="D50" s="62"/>
      <c r="E50" s="1161" t="s">
        <v>15</v>
      </c>
      <c r="F50" s="1161"/>
      <c r="G50" s="1161"/>
      <c r="H50" s="1161"/>
      <c r="I50" s="1161"/>
      <c r="J50" s="1162"/>
      <c r="K50" s="63" t="s">
        <v>490</v>
      </c>
      <c r="L50" s="64" t="s">
        <v>490</v>
      </c>
      <c r="M50" s="64" t="s">
        <v>490</v>
      </c>
      <c r="N50" s="64" t="s">
        <v>490</v>
      </c>
      <c r="O50" s="65" t="s">
        <v>490</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490</v>
      </c>
      <c r="L51" s="64" t="s">
        <v>490</v>
      </c>
      <c r="M51" s="64" t="s">
        <v>490</v>
      </c>
      <c r="N51" s="64" t="s">
        <v>490</v>
      </c>
      <c r="O51" s="65" t="s">
        <v>490</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334</v>
      </c>
      <c r="L52" s="64">
        <v>334</v>
      </c>
      <c r="M52" s="64">
        <v>345</v>
      </c>
      <c r="N52" s="64">
        <v>348</v>
      </c>
      <c r="O52" s="65">
        <v>312</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95</v>
      </c>
      <c r="L53" s="69">
        <v>102</v>
      </c>
      <c r="M53" s="69">
        <v>114</v>
      </c>
      <c r="N53" s="69">
        <v>120</v>
      </c>
      <c r="O53" s="70">
        <v>117</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sLJsLlHwEAEW5Dno00MUTMjzRLoFrhOG2+jvHtbxQiyodpSrXsORjMqzplu8tOxN1vhqNz6Rq18Rpx3Fdq3UOQ==" saltValue="eQQsf+JHLWEjPtqtUeub0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7" zoomScaleNormal="87"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528</v>
      </c>
      <c r="J40" s="103" t="s">
        <v>529</v>
      </c>
      <c r="K40" s="103" t="s">
        <v>530</v>
      </c>
      <c r="L40" s="103" t="s">
        <v>531</v>
      </c>
      <c r="M40" s="104" t="s">
        <v>532</v>
      </c>
    </row>
    <row r="41" spans="2:13" ht="27.75" customHeight="1" x14ac:dyDescent="0.2">
      <c r="B41" s="1184" t="s">
        <v>30</v>
      </c>
      <c r="C41" s="1185"/>
      <c r="D41" s="105"/>
      <c r="E41" s="1190" t="s">
        <v>31</v>
      </c>
      <c r="F41" s="1190"/>
      <c r="G41" s="1190"/>
      <c r="H41" s="1191"/>
      <c r="I41" s="355">
        <v>3386</v>
      </c>
      <c r="J41" s="356">
        <v>3434</v>
      </c>
      <c r="K41" s="356">
        <v>3418</v>
      </c>
      <c r="L41" s="356">
        <v>3238</v>
      </c>
      <c r="M41" s="357">
        <v>3118</v>
      </c>
    </row>
    <row r="42" spans="2:13" ht="27.75" customHeight="1" x14ac:dyDescent="0.2">
      <c r="B42" s="1186"/>
      <c r="C42" s="1187"/>
      <c r="D42" s="106"/>
      <c r="E42" s="1192" t="s">
        <v>32</v>
      </c>
      <c r="F42" s="1192"/>
      <c r="G42" s="1192"/>
      <c r="H42" s="1193"/>
      <c r="I42" s="358" t="s">
        <v>490</v>
      </c>
      <c r="J42" s="359" t="s">
        <v>490</v>
      </c>
      <c r="K42" s="359" t="s">
        <v>490</v>
      </c>
      <c r="L42" s="359" t="s">
        <v>490</v>
      </c>
      <c r="M42" s="360" t="s">
        <v>490</v>
      </c>
    </row>
    <row r="43" spans="2:13" ht="27.75" customHeight="1" x14ac:dyDescent="0.2">
      <c r="B43" s="1186"/>
      <c r="C43" s="1187"/>
      <c r="D43" s="106"/>
      <c r="E43" s="1192" t="s">
        <v>33</v>
      </c>
      <c r="F43" s="1192"/>
      <c r="G43" s="1192"/>
      <c r="H43" s="1193"/>
      <c r="I43" s="358">
        <v>471</v>
      </c>
      <c r="J43" s="359">
        <v>620</v>
      </c>
      <c r="K43" s="359">
        <v>1658</v>
      </c>
      <c r="L43" s="359">
        <v>1682</v>
      </c>
      <c r="M43" s="360">
        <v>1730</v>
      </c>
    </row>
    <row r="44" spans="2:13" ht="27.75" customHeight="1" x14ac:dyDescent="0.2">
      <c r="B44" s="1186"/>
      <c r="C44" s="1187"/>
      <c r="D44" s="106"/>
      <c r="E44" s="1192" t="s">
        <v>34</v>
      </c>
      <c r="F44" s="1192"/>
      <c r="G44" s="1192"/>
      <c r="H44" s="1193"/>
      <c r="I44" s="358">
        <v>5</v>
      </c>
      <c r="J44" s="359">
        <v>4</v>
      </c>
      <c r="K44" s="359">
        <v>2</v>
      </c>
      <c r="L44" s="359" t="s">
        <v>490</v>
      </c>
      <c r="M44" s="360" t="s">
        <v>490</v>
      </c>
    </row>
    <row r="45" spans="2:13" ht="27.75" customHeight="1" x14ac:dyDescent="0.2">
      <c r="B45" s="1186"/>
      <c r="C45" s="1187"/>
      <c r="D45" s="106"/>
      <c r="E45" s="1192" t="s">
        <v>35</v>
      </c>
      <c r="F45" s="1192"/>
      <c r="G45" s="1192"/>
      <c r="H45" s="1193"/>
      <c r="I45" s="358">
        <v>498</v>
      </c>
      <c r="J45" s="359">
        <v>499</v>
      </c>
      <c r="K45" s="359">
        <v>468</v>
      </c>
      <c r="L45" s="359">
        <v>489</v>
      </c>
      <c r="M45" s="360">
        <v>460</v>
      </c>
    </row>
    <row r="46" spans="2:13" ht="27.75" customHeight="1" x14ac:dyDescent="0.2">
      <c r="B46" s="1186"/>
      <c r="C46" s="1187"/>
      <c r="D46" s="107"/>
      <c r="E46" s="1192" t="s">
        <v>36</v>
      </c>
      <c r="F46" s="1192"/>
      <c r="G46" s="1192"/>
      <c r="H46" s="1193"/>
      <c r="I46" s="358" t="s">
        <v>490</v>
      </c>
      <c r="J46" s="359" t="s">
        <v>490</v>
      </c>
      <c r="K46" s="359" t="s">
        <v>490</v>
      </c>
      <c r="L46" s="359" t="s">
        <v>490</v>
      </c>
      <c r="M46" s="360" t="s">
        <v>490</v>
      </c>
    </row>
    <row r="47" spans="2:13" ht="27.75" customHeight="1" x14ac:dyDescent="0.2">
      <c r="B47" s="1186"/>
      <c r="C47" s="1187"/>
      <c r="D47" s="108"/>
      <c r="E47" s="1194" t="s">
        <v>37</v>
      </c>
      <c r="F47" s="1195"/>
      <c r="G47" s="1195"/>
      <c r="H47" s="1196"/>
      <c r="I47" s="358" t="s">
        <v>490</v>
      </c>
      <c r="J47" s="359" t="s">
        <v>490</v>
      </c>
      <c r="K47" s="359" t="s">
        <v>490</v>
      </c>
      <c r="L47" s="359" t="s">
        <v>490</v>
      </c>
      <c r="M47" s="360" t="s">
        <v>490</v>
      </c>
    </row>
    <row r="48" spans="2:13" ht="27.75" customHeight="1" x14ac:dyDescent="0.2">
      <c r="B48" s="1186"/>
      <c r="C48" s="1187"/>
      <c r="D48" s="106"/>
      <c r="E48" s="1192" t="s">
        <v>38</v>
      </c>
      <c r="F48" s="1192"/>
      <c r="G48" s="1192"/>
      <c r="H48" s="1193"/>
      <c r="I48" s="358" t="s">
        <v>490</v>
      </c>
      <c r="J48" s="359" t="s">
        <v>490</v>
      </c>
      <c r="K48" s="359" t="s">
        <v>490</v>
      </c>
      <c r="L48" s="359" t="s">
        <v>490</v>
      </c>
      <c r="M48" s="360" t="s">
        <v>490</v>
      </c>
    </row>
    <row r="49" spans="2:13" ht="27.75" customHeight="1" x14ac:dyDescent="0.2">
      <c r="B49" s="1188"/>
      <c r="C49" s="1189"/>
      <c r="D49" s="106"/>
      <c r="E49" s="1192" t="s">
        <v>39</v>
      </c>
      <c r="F49" s="1192"/>
      <c r="G49" s="1192"/>
      <c r="H49" s="1193"/>
      <c r="I49" s="358" t="s">
        <v>490</v>
      </c>
      <c r="J49" s="359" t="s">
        <v>490</v>
      </c>
      <c r="K49" s="359" t="s">
        <v>490</v>
      </c>
      <c r="L49" s="359" t="s">
        <v>490</v>
      </c>
      <c r="M49" s="360" t="s">
        <v>490</v>
      </c>
    </row>
    <row r="50" spans="2:13" ht="27.75" customHeight="1" x14ac:dyDescent="0.2">
      <c r="B50" s="1197" t="s">
        <v>40</v>
      </c>
      <c r="C50" s="1198"/>
      <c r="D50" s="109"/>
      <c r="E50" s="1192" t="s">
        <v>41</v>
      </c>
      <c r="F50" s="1192"/>
      <c r="G50" s="1192"/>
      <c r="H50" s="1193"/>
      <c r="I50" s="358">
        <v>3050</v>
      </c>
      <c r="J50" s="359">
        <v>3212</v>
      </c>
      <c r="K50" s="359">
        <v>3223</v>
      </c>
      <c r="L50" s="359">
        <v>3602</v>
      </c>
      <c r="M50" s="360">
        <v>3841</v>
      </c>
    </row>
    <row r="51" spans="2:13" ht="27.75" customHeight="1" x14ac:dyDescent="0.2">
      <c r="B51" s="1186"/>
      <c r="C51" s="1187"/>
      <c r="D51" s="106"/>
      <c r="E51" s="1192" t="s">
        <v>42</v>
      </c>
      <c r="F51" s="1192"/>
      <c r="G51" s="1192"/>
      <c r="H51" s="1193"/>
      <c r="I51" s="358" t="s">
        <v>490</v>
      </c>
      <c r="J51" s="359" t="s">
        <v>490</v>
      </c>
      <c r="K51" s="359" t="s">
        <v>490</v>
      </c>
      <c r="L51" s="359" t="s">
        <v>490</v>
      </c>
      <c r="M51" s="360" t="s">
        <v>490</v>
      </c>
    </row>
    <row r="52" spans="2:13" ht="27.75" customHeight="1" x14ac:dyDescent="0.2">
      <c r="B52" s="1188"/>
      <c r="C52" s="1189"/>
      <c r="D52" s="106"/>
      <c r="E52" s="1192" t="s">
        <v>43</v>
      </c>
      <c r="F52" s="1192"/>
      <c r="G52" s="1192"/>
      <c r="H52" s="1193"/>
      <c r="I52" s="358">
        <v>2915</v>
      </c>
      <c r="J52" s="359">
        <v>2964</v>
      </c>
      <c r="K52" s="359">
        <v>3497</v>
      </c>
      <c r="L52" s="359">
        <v>3386</v>
      </c>
      <c r="M52" s="360">
        <v>3445</v>
      </c>
    </row>
    <row r="53" spans="2:13" ht="27.75" customHeight="1" thickBot="1" x14ac:dyDescent="0.25">
      <c r="B53" s="1199" t="s">
        <v>19</v>
      </c>
      <c r="C53" s="1200"/>
      <c r="D53" s="110"/>
      <c r="E53" s="1201" t="s">
        <v>44</v>
      </c>
      <c r="F53" s="1201"/>
      <c r="G53" s="1201"/>
      <c r="H53" s="1202"/>
      <c r="I53" s="361">
        <v>-1604</v>
      </c>
      <c r="J53" s="362">
        <v>-1620</v>
      </c>
      <c r="K53" s="362">
        <v>-1173</v>
      </c>
      <c r="L53" s="362">
        <v>-1580</v>
      </c>
      <c r="M53" s="363">
        <v>-1978</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qbS6mwsYQh4UeoYBBgQT+jw9P74ngIkl8uGnZ3bqlT4ChwriP9fDqTRA0Ik1kKj2tJDFoxFXYyTsKQp32Qv2yw==" saltValue="f7lvxR1aAI7xzcE/uIc0f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106" zoomScaleNormal="106" zoomScaleSheetLayoutView="100" workbookViewId="0">
      <selection activeCell="H59" sqref="H59"/>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530</v>
      </c>
      <c r="G54" s="119" t="s">
        <v>531</v>
      </c>
      <c r="H54" s="120" t="s">
        <v>532</v>
      </c>
    </row>
    <row r="55" spans="2:8" ht="52.5" customHeight="1" x14ac:dyDescent="0.2">
      <c r="B55" s="121"/>
      <c r="C55" s="1211" t="s">
        <v>46</v>
      </c>
      <c r="D55" s="1211"/>
      <c r="E55" s="1212"/>
      <c r="F55" s="122">
        <v>1913</v>
      </c>
      <c r="G55" s="122">
        <v>2222</v>
      </c>
      <c r="H55" s="123">
        <v>2393</v>
      </c>
    </row>
    <row r="56" spans="2:8" ht="52.5" customHeight="1" x14ac:dyDescent="0.2">
      <c r="B56" s="124"/>
      <c r="C56" s="1213" t="s">
        <v>47</v>
      </c>
      <c r="D56" s="1213"/>
      <c r="E56" s="1214"/>
      <c r="F56" s="125">
        <v>380</v>
      </c>
      <c r="G56" s="125">
        <v>380</v>
      </c>
      <c r="H56" s="126">
        <v>380</v>
      </c>
    </row>
    <row r="57" spans="2:8" ht="53.25" customHeight="1" x14ac:dyDescent="0.2">
      <c r="B57" s="124"/>
      <c r="C57" s="1215" t="s">
        <v>48</v>
      </c>
      <c r="D57" s="1215"/>
      <c r="E57" s="1216"/>
      <c r="F57" s="127">
        <v>760</v>
      </c>
      <c r="G57" s="127">
        <v>831</v>
      </c>
      <c r="H57" s="128">
        <v>828</v>
      </c>
    </row>
    <row r="58" spans="2:8" ht="45.75" customHeight="1" x14ac:dyDescent="0.2">
      <c r="B58" s="129"/>
      <c r="C58" s="1203" t="s">
        <v>551</v>
      </c>
      <c r="D58" s="1204"/>
      <c r="E58" s="1205"/>
      <c r="F58" s="130">
        <v>240</v>
      </c>
      <c r="G58" s="130">
        <v>300</v>
      </c>
      <c r="H58" s="131">
        <v>360</v>
      </c>
    </row>
    <row r="59" spans="2:8" ht="45.75" customHeight="1" x14ac:dyDescent="0.2">
      <c r="B59" s="129"/>
      <c r="C59" s="1203" t="s">
        <v>552</v>
      </c>
      <c r="D59" s="1204"/>
      <c r="E59" s="1205"/>
      <c r="F59" s="130">
        <v>283</v>
      </c>
      <c r="G59" s="130">
        <v>276</v>
      </c>
      <c r="H59" s="131">
        <v>222</v>
      </c>
    </row>
    <row r="60" spans="2:8" ht="45.75" customHeight="1" x14ac:dyDescent="0.2">
      <c r="B60" s="129"/>
      <c r="C60" s="1203" t="s">
        <v>553</v>
      </c>
      <c r="D60" s="1204"/>
      <c r="E60" s="1205"/>
      <c r="F60" s="130">
        <v>155</v>
      </c>
      <c r="G60" s="130">
        <v>155</v>
      </c>
      <c r="H60" s="131">
        <v>155</v>
      </c>
    </row>
    <row r="61" spans="2:8" ht="45.75" customHeight="1" x14ac:dyDescent="0.2">
      <c r="B61" s="129"/>
      <c r="C61" s="1203" t="s">
        <v>554</v>
      </c>
      <c r="D61" s="1204"/>
      <c r="E61" s="1205"/>
      <c r="F61" s="130">
        <v>55</v>
      </c>
      <c r="G61" s="130">
        <v>55</v>
      </c>
      <c r="H61" s="131">
        <v>55</v>
      </c>
    </row>
    <row r="62" spans="2:8" ht="45.75" customHeight="1" thickBot="1" x14ac:dyDescent="0.25">
      <c r="B62" s="132"/>
      <c r="C62" s="1206" t="s">
        <v>555</v>
      </c>
      <c r="D62" s="1207"/>
      <c r="E62" s="1208"/>
      <c r="F62" s="133">
        <v>0</v>
      </c>
      <c r="G62" s="133">
        <v>24</v>
      </c>
      <c r="H62" s="134">
        <v>24</v>
      </c>
    </row>
    <row r="63" spans="2:8" ht="52.5" customHeight="1" thickBot="1" x14ac:dyDescent="0.25">
      <c r="B63" s="135"/>
      <c r="C63" s="1209" t="s">
        <v>49</v>
      </c>
      <c r="D63" s="1209"/>
      <c r="E63" s="1210"/>
      <c r="F63" s="136">
        <v>3053</v>
      </c>
      <c r="G63" s="136">
        <v>3433</v>
      </c>
      <c r="H63" s="137">
        <v>3600</v>
      </c>
    </row>
    <row r="64" spans="2:8" ht="13" x14ac:dyDescent="0.2"/>
  </sheetData>
  <sheetProtection algorithmName="SHA-512" hashValue="cWh6s+gZqTye1Pb0bXnyiEG0Gjc1mMCy8czzwLqKKwd2rSNO9nSSBhLjYApEkmFK1fDFIfI5XnLXF3wEAlyzSA==" saltValue="jxYQXX6AHizhIUc2TWg/4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527</v>
      </c>
      <c r="G2" s="151"/>
      <c r="H2" s="152"/>
    </row>
    <row r="3" spans="1:8" x14ac:dyDescent="0.2">
      <c r="A3" s="148" t="s">
        <v>520</v>
      </c>
      <c r="B3" s="153"/>
      <c r="C3" s="154"/>
      <c r="D3" s="155">
        <v>55916</v>
      </c>
      <c r="E3" s="156"/>
      <c r="F3" s="157">
        <v>190274</v>
      </c>
      <c r="G3" s="158"/>
      <c r="H3" s="159"/>
    </row>
    <row r="4" spans="1:8" x14ac:dyDescent="0.2">
      <c r="A4" s="160"/>
      <c r="B4" s="161"/>
      <c r="C4" s="162"/>
      <c r="D4" s="163">
        <v>30584</v>
      </c>
      <c r="E4" s="164"/>
      <c r="F4" s="165">
        <v>88584</v>
      </c>
      <c r="G4" s="166"/>
      <c r="H4" s="167"/>
    </row>
    <row r="5" spans="1:8" x14ac:dyDescent="0.2">
      <c r="A5" s="148" t="s">
        <v>522</v>
      </c>
      <c r="B5" s="153"/>
      <c r="C5" s="154"/>
      <c r="D5" s="155">
        <v>118769</v>
      </c>
      <c r="E5" s="156"/>
      <c r="F5" s="157">
        <v>301035</v>
      </c>
      <c r="G5" s="158"/>
      <c r="H5" s="159"/>
    </row>
    <row r="6" spans="1:8" x14ac:dyDescent="0.2">
      <c r="A6" s="160"/>
      <c r="B6" s="161"/>
      <c r="C6" s="162"/>
      <c r="D6" s="163">
        <v>63682</v>
      </c>
      <c r="E6" s="164"/>
      <c r="F6" s="165">
        <v>154376</v>
      </c>
      <c r="G6" s="166"/>
      <c r="H6" s="167"/>
    </row>
    <row r="7" spans="1:8" x14ac:dyDescent="0.2">
      <c r="A7" s="148" t="s">
        <v>523</v>
      </c>
      <c r="B7" s="153"/>
      <c r="C7" s="154"/>
      <c r="D7" s="155">
        <v>79603</v>
      </c>
      <c r="E7" s="156"/>
      <c r="F7" s="157">
        <v>277467</v>
      </c>
      <c r="G7" s="158"/>
      <c r="H7" s="159"/>
    </row>
    <row r="8" spans="1:8" x14ac:dyDescent="0.2">
      <c r="A8" s="160"/>
      <c r="B8" s="161"/>
      <c r="C8" s="162"/>
      <c r="D8" s="163">
        <v>45908</v>
      </c>
      <c r="E8" s="164"/>
      <c r="F8" s="165">
        <v>128378</v>
      </c>
      <c r="G8" s="166"/>
      <c r="H8" s="167"/>
    </row>
    <row r="9" spans="1:8" x14ac:dyDescent="0.2">
      <c r="A9" s="148" t="s">
        <v>524</v>
      </c>
      <c r="B9" s="153"/>
      <c r="C9" s="154"/>
      <c r="D9" s="155">
        <v>81365</v>
      </c>
      <c r="E9" s="156"/>
      <c r="F9" s="157">
        <v>282256</v>
      </c>
      <c r="G9" s="158"/>
      <c r="H9" s="159"/>
    </row>
    <row r="10" spans="1:8" x14ac:dyDescent="0.2">
      <c r="A10" s="160"/>
      <c r="B10" s="161"/>
      <c r="C10" s="162"/>
      <c r="D10" s="163">
        <v>32422</v>
      </c>
      <c r="E10" s="164"/>
      <c r="F10" s="165">
        <v>145453</v>
      </c>
      <c r="G10" s="166"/>
      <c r="H10" s="167"/>
    </row>
    <row r="11" spans="1:8" x14ac:dyDescent="0.2">
      <c r="A11" s="148" t="s">
        <v>525</v>
      </c>
      <c r="B11" s="153"/>
      <c r="C11" s="154"/>
      <c r="D11" s="155">
        <v>91456</v>
      </c>
      <c r="E11" s="156"/>
      <c r="F11" s="157">
        <v>295341</v>
      </c>
      <c r="G11" s="158"/>
      <c r="H11" s="159"/>
    </row>
    <row r="12" spans="1:8" x14ac:dyDescent="0.2">
      <c r="A12" s="160"/>
      <c r="B12" s="161"/>
      <c r="C12" s="168"/>
      <c r="D12" s="163">
        <v>30316</v>
      </c>
      <c r="E12" s="164"/>
      <c r="F12" s="165">
        <v>137402</v>
      </c>
      <c r="G12" s="166"/>
      <c r="H12" s="167"/>
    </row>
    <row r="13" spans="1:8" x14ac:dyDescent="0.2">
      <c r="A13" s="148"/>
      <c r="B13" s="153"/>
      <c r="C13" s="169"/>
      <c r="D13" s="170">
        <v>85422</v>
      </c>
      <c r="E13" s="171"/>
      <c r="F13" s="172">
        <v>269275</v>
      </c>
      <c r="G13" s="173"/>
      <c r="H13" s="159"/>
    </row>
    <row r="14" spans="1:8" x14ac:dyDescent="0.2">
      <c r="A14" s="160"/>
      <c r="B14" s="161"/>
      <c r="C14" s="162"/>
      <c r="D14" s="163">
        <v>40582</v>
      </c>
      <c r="E14" s="164"/>
      <c r="F14" s="165">
        <v>130839</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8.34</v>
      </c>
      <c r="C19" s="174">
        <f>ROUND(VALUE(SUBSTITUTE(実質収支比率等に係る経年分析!G$48,"▲","-")),2)</f>
        <v>4.91</v>
      </c>
      <c r="D19" s="174">
        <f>ROUND(VALUE(SUBSTITUTE(実質収支比率等に係る経年分析!H$48,"▲","-")),2)</f>
        <v>12.34</v>
      </c>
      <c r="E19" s="174">
        <f>ROUND(VALUE(SUBSTITUTE(実質収支比率等に係る経年分析!I$48,"▲","-")),2)</f>
        <v>12.83</v>
      </c>
      <c r="F19" s="174">
        <f>ROUND(VALUE(SUBSTITUTE(実質収支比率等に係る経年分析!J$48,"▲","-")),2)</f>
        <v>16</v>
      </c>
    </row>
    <row r="20" spans="1:11" x14ac:dyDescent="0.2">
      <c r="A20" s="174" t="s">
        <v>53</v>
      </c>
      <c r="B20" s="174">
        <f>ROUND(VALUE(SUBSTITUTE(実質収支比率等に係る経年分析!F$47,"▲","-")),2)</f>
        <v>86.61</v>
      </c>
      <c r="C20" s="174">
        <f>ROUND(VALUE(SUBSTITUTE(実質収支比率等に係る経年分析!G$47,"▲","-")),2)</f>
        <v>81.52</v>
      </c>
      <c r="D20" s="174">
        <f>ROUND(VALUE(SUBSTITUTE(実質収支比率等に係る経年分析!H$47,"▲","-")),2)</f>
        <v>73.569999999999993</v>
      </c>
      <c r="E20" s="174">
        <f>ROUND(VALUE(SUBSTITUTE(実質収支比率等に係る経年分析!I$47,"▲","-")),2)</f>
        <v>87.06</v>
      </c>
      <c r="F20" s="174">
        <f>ROUND(VALUE(SUBSTITUTE(実質収支比率等に係る経年分析!J$47,"▲","-")),2)</f>
        <v>94.36</v>
      </c>
    </row>
    <row r="21" spans="1:11" x14ac:dyDescent="0.2">
      <c r="A21" s="174" t="s">
        <v>54</v>
      </c>
      <c r="B21" s="174">
        <f>IF(ISNUMBER(VALUE(SUBSTITUTE(実質収支比率等に係る経年分析!F$49,"▲","-"))),ROUND(VALUE(SUBSTITUTE(実質収支比率等に係る経年分析!F$49,"▲","-")),2),NA())</f>
        <v>-8.6</v>
      </c>
      <c r="C21" s="174">
        <f>IF(ISNUMBER(VALUE(SUBSTITUTE(実質収支比率等に係る経年分析!G$49,"▲","-"))),ROUND(VALUE(SUBSTITUTE(実質収支比率等に係る経年分析!G$49,"▲","-")),2),NA())</f>
        <v>-5.03</v>
      </c>
      <c r="D21" s="174">
        <f>IF(ISNUMBER(VALUE(SUBSTITUTE(実質収支比率等に係る経年分析!H$49,"▲","-"))),ROUND(VALUE(SUBSTITUTE(実質収支比率等に係る経年分析!H$49,"▲","-")),2),NA())</f>
        <v>7.94</v>
      </c>
      <c r="E21" s="174">
        <f>IF(ISNUMBER(VALUE(SUBSTITUTE(実質収支比率等に係る経年分析!I$49,"▲","-"))),ROUND(VALUE(SUBSTITUTE(実質収支比率等に係る経年分析!I$49,"▲","-")),2),NA())</f>
        <v>6.16</v>
      </c>
      <c r="F21" s="174">
        <f>IF(ISNUMBER(VALUE(SUBSTITUTE(実質収支比率等に係る経年分析!J$49,"▲","-"))),ROUND(VALUE(SUBSTITUTE(実質収支比率等に係る経年分析!J$49,"▲","-")),2),NA())</f>
        <v>3.11</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勝浦町物産販売特別会計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7.0000000000000007E-2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0.08</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0.14000000000000001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7.0000000000000007E-2</v>
      </c>
    </row>
    <row r="30" spans="1:11" x14ac:dyDescent="0.2">
      <c r="A30" s="175" t="str">
        <f>IF(連結実質赤字比率に係る赤字・黒字の構成分析!C$40="",NA(),連結実質赤字比率に係る赤字・黒字の構成分析!C$40)</f>
        <v>勝浦町住宅新築資金等貸付特別会計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0.06</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7.0000000000000007E-2</v>
      </c>
    </row>
    <row r="31" spans="1:11" x14ac:dyDescent="0.2">
      <c r="A31" s="175" t="str">
        <f>IF(連結実質赤字比率に係る赤字・黒字の構成分析!C$39="",NA(),連結実質赤字比率に係る赤字・黒字の構成分析!C$39)</f>
        <v>勝浦町農業集落排水事業</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v>
      </c>
    </row>
    <row r="32" spans="1:11" x14ac:dyDescent="0.2">
      <c r="A32" s="175" t="str">
        <f>IF(連結実質赤字比率に係る赤字・黒字の構成分析!C$38="",NA(),連結実質赤字比率に係る赤字・黒字の構成分析!C$38)</f>
        <v>勝浦町簡易水道事業会計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f>IF(ROUND(VALUE(SUBSTITUTE(連結実質赤字比率に係る赤字・黒字の構成分析!H$38,"▲", "-")), 2) &lt; 0, ABS(ROUND(VALUE(SUBSTITUTE(連結実質赤字比率に係る赤字・黒字の構成分析!H$38,"▲", "-")), 2)), NA())</f>
        <v>1.42</v>
      </c>
      <c r="G32" s="175" t="e">
        <f>IF(ROUND(VALUE(SUBSTITUTE(連結実質赤字比率に係る赤字・黒字の構成分析!H$38,"▲", "-")), 2) &gt;= 0, ABS(ROUND(VALUE(SUBSTITUTE(連結実質赤字比率に係る赤字・黒字の構成分析!H$38,"▲", "-")), 2)), NA())</f>
        <v>#N/A</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0.84</v>
      </c>
    </row>
    <row r="33" spans="1:16" x14ac:dyDescent="0.2">
      <c r="A33" s="175" t="str">
        <f>IF(連結実質赤字比率に係る赤字・黒字の構成分析!C$37="",NA(),連結実質赤字比率に係る赤字・黒字の構成分析!C$37)</f>
        <v>勝浦町国民健康保険特別会計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6.43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5.36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4.22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2.74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1.36</v>
      </c>
    </row>
    <row r="34" spans="1:16" x14ac:dyDescent="0.2">
      <c r="A34" s="175" t="str">
        <f>IF(連結実質赤字比率に係る赤字・黒字の構成分析!C$36="",NA(),連結実質赤字比率に係る赤字・黒字の構成分析!C$36)</f>
        <v>勝浦町介護保険特別会計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1.48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1.52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1.43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2.4700000000000002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4.3099999999999996</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8.15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4.7699999999999996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12.19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12.62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15.84</v>
      </c>
    </row>
    <row r="36" spans="1:16" x14ac:dyDescent="0.2">
      <c r="A36" s="175" t="str">
        <f>IF(連結実質赤字比率に係る赤字・黒字の構成分析!C$34="",NA(),連結実質赤字比率に係る赤字・黒字の構成分析!C$34)</f>
        <v>勝浦町病院事業会計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47.97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44.94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39.4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39.619999999999997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36.49</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334</v>
      </c>
      <c r="E42" s="176"/>
      <c r="F42" s="176"/>
      <c r="G42" s="176">
        <f>'実質公債費比率（分子）の構造'!L$52</f>
        <v>334</v>
      </c>
      <c r="H42" s="176"/>
      <c r="I42" s="176"/>
      <c r="J42" s="176">
        <f>'実質公債費比率（分子）の構造'!M$52</f>
        <v>345</v>
      </c>
      <c r="K42" s="176"/>
      <c r="L42" s="176"/>
      <c r="M42" s="176">
        <f>'実質公債費比率（分子）の構造'!N$52</f>
        <v>348</v>
      </c>
      <c r="N42" s="176"/>
      <c r="O42" s="176"/>
      <c r="P42" s="176">
        <f>'実質公債費比率（分子）の構造'!O$52</f>
        <v>312</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2</v>
      </c>
      <c r="C45" s="176"/>
      <c r="D45" s="176"/>
      <c r="E45" s="176">
        <f>'実質公債費比率（分子）の構造'!L$49</f>
        <v>2</v>
      </c>
      <c r="F45" s="176"/>
      <c r="G45" s="176"/>
      <c r="H45" s="176">
        <f>'実質公債費比率（分子）の構造'!M$49</f>
        <v>2</v>
      </c>
      <c r="I45" s="176"/>
      <c r="J45" s="176"/>
      <c r="K45" s="176">
        <f>'実質公債費比率（分子）の構造'!N$49</f>
        <v>2</v>
      </c>
      <c r="L45" s="176"/>
      <c r="M45" s="176"/>
      <c r="N45" s="176" t="str">
        <f>'実質公債費比率（分子）の構造'!O$49</f>
        <v>-</v>
      </c>
      <c r="O45" s="176"/>
      <c r="P45" s="176"/>
    </row>
    <row r="46" spans="1:16" x14ac:dyDescent="0.2">
      <c r="A46" s="176" t="s">
        <v>64</v>
      </c>
      <c r="B46" s="176">
        <f>'実質公債費比率（分子）の構造'!K$48</f>
        <v>44</v>
      </c>
      <c r="C46" s="176"/>
      <c r="D46" s="176"/>
      <c r="E46" s="176">
        <f>'実質公債費比率（分子）の構造'!L$48</f>
        <v>43</v>
      </c>
      <c r="F46" s="176"/>
      <c r="G46" s="176"/>
      <c r="H46" s="176">
        <f>'実質公債費比率（分子）の構造'!M$48</f>
        <v>42</v>
      </c>
      <c r="I46" s="176"/>
      <c r="J46" s="176"/>
      <c r="K46" s="176">
        <f>'実質公債費比率（分子）の構造'!N$48</f>
        <v>42</v>
      </c>
      <c r="L46" s="176"/>
      <c r="M46" s="176"/>
      <c r="N46" s="176">
        <f>'実質公債費比率（分子）の構造'!O$48</f>
        <v>44</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383</v>
      </c>
      <c r="C49" s="176"/>
      <c r="D49" s="176"/>
      <c r="E49" s="176">
        <f>'実質公債費比率（分子）の構造'!L$45</f>
        <v>391</v>
      </c>
      <c r="F49" s="176"/>
      <c r="G49" s="176"/>
      <c r="H49" s="176">
        <f>'実質公債費比率（分子）の構造'!M$45</f>
        <v>415</v>
      </c>
      <c r="I49" s="176"/>
      <c r="J49" s="176"/>
      <c r="K49" s="176">
        <f>'実質公債費比率（分子）の構造'!N$45</f>
        <v>424</v>
      </c>
      <c r="L49" s="176"/>
      <c r="M49" s="176"/>
      <c r="N49" s="176">
        <f>'実質公債費比率（分子）の構造'!O$45</f>
        <v>385</v>
      </c>
      <c r="O49" s="176"/>
      <c r="P49" s="176"/>
    </row>
    <row r="50" spans="1:16" x14ac:dyDescent="0.2">
      <c r="A50" s="176" t="s">
        <v>67</v>
      </c>
      <c r="B50" s="176" t="e">
        <f>NA()</f>
        <v>#N/A</v>
      </c>
      <c r="C50" s="176">
        <f>IF(ISNUMBER('実質公債費比率（分子）の構造'!K$53),'実質公債費比率（分子）の構造'!K$53,NA())</f>
        <v>95</v>
      </c>
      <c r="D50" s="176" t="e">
        <f>NA()</f>
        <v>#N/A</v>
      </c>
      <c r="E50" s="176" t="e">
        <f>NA()</f>
        <v>#N/A</v>
      </c>
      <c r="F50" s="176">
        <f>IF(ISNUMBER('実質公債費比率（分子）の構造'!L$53),'実質公債費比率（分子）の構造'!L$53,NA())</f>
        <v>102</v>
      </c>
      <c r="G50" s="176" t="e">
        <f>NA()</f>
        <v>#N/A</v>
      </c>
      <c r="H50" s="176" t="e">
        <f>NA()</f>
        <v>#N/A</v>
      </c>
      <c r="I50" s="176">
        <f>IF(ISNUMBER('実質公債費比率（分子）の構造'!M$53),'実質公債費比率（分子）の構造'!M$53,NA())</f>
        <v>114</v>
      </c>
      <c r="J50" s="176" t="e">
        <f>NA()</f>
        <v>#N/A</v>
      </c>
      <c r="K50" s="176" t="e">
        <f>NA()</f>
        <v>#N/A</v>
      </c>
      <c r="L50" s="176">
        <f>IF(ISNUMBER('実質公債費比率（分子）の構造'!N$53),'実質公債費比率（分子）の構造'!N$53,NA())</f>
        <v>120</v>
      </c>
      <c r="M50" s="176" t="e">
        <f>NA()</f>
        <v>#N/A</v>
      </c>
      <c r="N50" s="176" t="e">
        <f>NA()</f>
        <v>#N/A</v>
      </c>
      <c r="O50" s="176">
        <f>IF(ISNUMBER('実質公債費比率（分子）の構造'!O$53),'実質公債費比率（分子）の構造'!O$53,NA())</f>
        <v>117</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2915</v>
      </c>
      <c r="E56" s="175"/>
      <c r="F56" s="175"/>
      <c r="G56" s="175">
        <f>'将来負担比率（分子）の構造'!J$52</f>
        <v>2964</v>
      </c>
      <c r="H56" s="175"/>
      <c r="I56" s="175"/>
      <c r="J56" s="175">
        <f>'将来負担比率（分子）の構造'!K$52</f>
        <v>3497</v>
      </c>
      <c r="K56" s="175"/>
      <c r="L56" s="175"/>
      <c r="M56" s="175">
        <f>'将来負担比率（分子）の構造'!L$52</f>
        <v>3386</v>
      </c>
      <c r="N56" s="175"/>
      <c r="O56" s="175"/>
      <c r="P56" s="175">
        <f>'将来負担比率（分子）の構造'!M$52</f>
        <v>3445</v>
      </c>
    </row>
    <row r="57" spans="1:16" x14ac:dyDescent="0.2">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41</v>
      </c>
      <c r="B58" s="175"/>
      <c r="C58" s="175"/>
      <c r="D58" s="175">
        <f>'将来負担比率（分子）の構造'!I$50</f>
        <v>3050</v>
      </c>
      <c r="E58" s="175"/>
      <c r="F58" s="175"/>
      <c r="G58" s="175">
        <f>'将来負担比率（分子）の構造'!J$50</f>
        <v>3212</v>
      </c>
      <c r="H58" s="175"/>
      <c r="I58" s="175"/>
      <c r="J58" s="175">
        <f>'将来負担比率（分子）の構造'!K$50</f>
        <v>3223</v>
      </c>
      <c r="K58" s="175"/>
      <c r="L58" s="175"/>
      <c r="M58" s="175">
        <f>'将来負担比率（分子）の構造'!L$50</f>
        <v>3602</v>
      </c>
      <c r="N58" s="175"/>
      <c r="O58" s="175"/>
      <c r="P58" s="175">
        <f>'将来負担比率（分子）の構造'!M$50</f>
        <v>3841</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498</v>
      </c>
      <c r="C62" s="175"/>
      <c r="D62" s="175"/>
      <c r="E62" s="175">
        <f>'将来負担比率（分子）の構造'!J$45</f>
        <v>499</v>
      </c>
      <c r="F62" s="175"/>
      <c r="G62" s="175"/>
      <c r="H62" s="175">
        <f>'将来負担比率（分子）の構造'!K$45</f>
        <v>468</v>
      </c>
      <c r="I62" s="175"/>
      <c r="J62" s="175"/>
      <c r="K62" s="175">
        <f>'将来負担比率（分子）の構造'!L$45</f>
        <v>489</v>
      </c>
      <c r="L62" s="175"/>
      <c r="M62" s="175"/>
      <c r="N62" s="175">
        <f>'将来負担比率（分子）の構造'!M$45</f>
        <v>460</v>
      </c>
      <c r="O62" s="175"/>
      <c r="P62" s="175"/>
    </row>
    <row r="63" spans="1:16" x14ac:dyDescent="0.2">
      <c r="A63" s="175" t="s">
        <v>34</v>
      </c>
      <c r="B63" s="175">
        <f>'将来負担比率（分子）の構造'!I$44</f>
        <v>5</v>
      </c>
      <c r="C63" s="175"/>
      <c r="D63" s="175"/>
      <c r="E63" s="175">
        <f>'将来負担比率（分子）の構造'!J$44</f>
        <v>4</v>
      </c>
      <c r="F63" s="175"/>
      <c r="G63" s="175"/>
      <c r="H63" s="175">
        <f>'将来負担比率（分子）の構造'!K$44</f>
        <v>2</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471</v>
      </c>
      <c r="C64" s="175"/>
      <c r="D64" s="175"/>
      <c r="E64" s="175">
        <f>'将来負担比率（分子）の構造'!J$43</f>
        <v>620</v>
      </c>
      <c r="F64" s="175"/>
      <c r="G64" s="175"/>
      <c r="H64" s="175">
        <f>'将来負担比率（分子）の構造'!K$43</f>
        <v>1658</v>
      </c>
      <c r="I64" s="175"/>
      <c r="J64" s="175"/>
      <c r="K64" s="175">
        <f>'将来負担比率（分子）の構造'!L$43</f>
        <v>1682</v>
      </c>
      <c r="L64" s="175"/>
      <c r="M64" s="175"/>
      <c r="N64" s="175">
        <f>'将来負担比率（分子）の構造'!M$43</f>
        <v>1730</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3386</v>
      </c>
      <c r="C66" s="175"/>
      <c r="D66" s="175"/>
      <c r="E66" s="175">
        <f>'将来負担比率（分子）の構造'!J$41</f>
        <v>3434</v>
      </c>
      <c r="F66" s="175"/>
      <c r="G66" s="175"/>
      <c r="H66" s="175">
        <f>'将来負担比率（分子）の構造'!K$41</f>
        <v>3418</v>
      </c>
      <c r="I66" s="175"/>
      <c r="J66" s="175"/>
      <c r="K66" s="175">
        <f>'将来負担比率（分子）の構造'!L$41</f>
        <v>3238</v>
      </c>
      <c r="L66" s="175"/>
      <c r="M66" s="175"/>
      <c r="N66" s="175">
        <f>'将来負担比率（分子）の構造'!M$41</f>
        <v>3118</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1913</v>
      </c>
      <c r="C72" s="179">
        <f>基金残高に係る経年分析!G55</f>
        <v>2222</v>
      </c>
      <c r="D72" s="179">
        <f>基金残高に係る経年分析!H55</f>
        <v>2393</v>
      </c>
    </row>
    <row r="73" spans="1:16" x14ac:dyDescent="0.2">
      <c r="A73" s="178" t="s">
        <v>74</v>
      </c>
      <c r="B73" s="179">
        <f>基金残高に係る経年分析!F56</f>
        <v>380</v>
      </c>
      <c r="C73" s="179">
        <f>基金残高に係る経年分析!G56</f>
        <v>380</v>
      </c>
      <c r="D73" s="179">
        <f>基金残高に係る経年分析!H56</f>
        <v>380</v>
      </c>
    </row>
    <row r="74" spans="1:16" x14ac:dyDescent="0.2">
      <c r="A74" s="178" t="s">
        <v>75</v>
      </c>
      <c r="B74" s="179">
        <f>基金残高に係る経年分析!F57</f>
        <v>760</v>
      </c>
      <c r="C74" s="179">
        <f>基金残高に係る経年分析!G57</f>
        <v>831</v>
      </c>
      <c r="D74" s="179">
        <f>基金残高に係る経年分析!H57</f>
        <v>828</v>
      </c>
    </row>
  </sheetData>
  <sheetProtection algorithmName="SHA-512" hashValue="aPINLvqu51oEglgUWs87Gvil+136ln4Rgs930Ma0symXc8B6/kY7WM6xdcKKm+/HovMFCyzyc0J5iM/o7xXLtw==" saltValue="IOr0E6qhXQZKDPNT3X2WY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2417120</cp:lastModifiedBy>
  <cp:lastPrinted>2025-03-24T02:40:16Z</cp:lastPrinted>
  <dcterms:created xsi:type="dcterms:W3CDTF">2025-02-19T04:25:15Z</dcterms:created>
  <dcterms:modified xsi:type="dcterms:W3CDTF">2025-03-24T04:11:59Z</dcterms:modified>
  <cp:category/>
</cp:coreProperties>
</file>