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3_市町村より（分析表提出）\20_藍住町\"/>
    </mc:Choice>
  </mc:AlternateContent>
  <xr:revisionPtr revIDLastSave="0" documentId="13_ncr:1_{47EAA824-597B-4B8B-A81F-B7F16A50A74E}" xr6:coauthVersionLast="47" xr6:coauthVersionMax="47" xr10:uidLastSave="{00000000-0000-0000-0000-000000000000}"/>
  <workbookProtection workbookAlgorithmName="SHA-512" workbookHashValue="GJYWVDiMfrvzj0iFI/YBiP2HSIRezwzn23rn1aIV1g1KXFOt64a8NEaWH4jggcVXVRJ1i0SRUs55XbOnD9i9aA==" workbookSaltValue="ptA+yDgR4za97/4L/z2hg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H85" i="4"/>
  <c r="F85" i="4"/>
  <c r="E85" i="4"/>
  <c r="AT10" i="4"/>
  <c r="AL10" i="4"/>
  <c r="W10" i="4"/>
  <c r="B10" i="4"/>
  <c r="BB8" i="4"/>
  <c r="AT8" i="4"/>
  <c r="AL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<sst xmlns="http://schemas.openxmlformats.org/spreadsheetml/2006/main" count="228" uniqueCount="113">
  <si>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</si>
  <si>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</si>
  <si>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</si>
  <si>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</si>
  <si>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</si>
  <si>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</si>
  <si>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</si>
  <si>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</si>
  <si>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</si>
  <si>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</si>
  <si>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</si>
  <si>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</si>
  <si>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</si>
  <si>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</si>
  <si>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</si>
  <si>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</si>
  <si>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</si>
  <si>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</si>
  <si>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</si>
  <si>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</si>
  <si>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</si>
  <si>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</si>
  <si>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</si>
  <si>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</si>
  <si>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</si>
  <si>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</si>
  <si>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</si>
  <si>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</si>
  <si>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</si>
  <si>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</si>
  <si>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</si>
  <si>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</si>
  <si>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</si>
  <si>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</si>
  <si>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</si>
  <si>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</si>
  <si>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</si>
  <si>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</si>
  <si>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</si>
  <si>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</si>
  <si>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</si>
  <si>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</si>
  <si>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</si>
  <si>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</si>
  <si>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</si>
  <si>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</si>
  <si>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</si>
  <si>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</si>
  <si>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</si>
  <si>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</si>
  <si>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</si>
  <si>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</si>
  <si>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</si>
  <si>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</si>
  <si>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</si>
  <si>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</si>
  <si>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</si>
  <si>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</si>
  <si>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</si>
  <si>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</si>
  <si>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</si>
  <si>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</si>
  <si>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</si>
  <si>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</si>
  <si>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</si>
  <si>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</si>
  <si>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</si>
  <si>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</si>
  <si>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</si>
  <si>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</si>
  <si>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</si>
  <si>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</si>
  <si>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</si>
  <si>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</si>
  <si>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</si>
  <si>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</si>
  <si>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</si>
  <si>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</si>
  <si>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</si>
  <si>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</si>
  <si>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</si>
  <si>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</si>
  <si>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</si>
  <si>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</si>
  <si>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</si>
  <si>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</si>
  <si>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</si>
  <si>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</si>
  <si>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</si>
  <si>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</si>
  <si>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</si>
  <si>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</si>
  <si>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</si>
  <si>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</si>
  <si>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</si>
  <si>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</si>
  <si>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</si>
  <si>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</si>
  <si>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</si>
  <si>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</si>
  <si>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</si>
  <si>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</si>
  <si>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</si>
  <si>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</si>
  <si>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</si>
  <si>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</si>
  <si>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</si>
  <si>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</si>
  <si>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</si>
  <si>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</si>
  <si>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</si>
  <si>
    <t xml:space="preserve">　管路経年化率は、法定耐用年数を超えた管路延長の割合を表す指標です。管路の再調査の結果、法定耐用年数を経過した管路を確認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多くの管が耐用年数を経過したことにより耐震管への布設替えを実施しているため高い数値になっています。今後、管路の計画的な更新を進めるためには、技術職員の育成と適切な人員配置を検討する必要があります。              
              </t>
    <phoneticPr fontId="4"/>
  </si>
  <si>
    <t xml:space="preserve">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
　有収率は、施設の稼動が収益につながっているかを判断する指標です。令和５年度は前年と比べて減少しましたが、類似団体と比べ高い数値を引き続き維持しています。       </t>
    <rPh sb="513" eb="515">
      <t>レイワ</t>
    </rPh>
    <rPh sb="517" eb="518">
      <t>ド</t>
    </rPh>
    <rPh sb="519" eb="521">
      <t>ゼンネン</t>
    </rPh>
    <rPh sb="522" eb="523">
      <t>クラ</t>
    </rPh>
    <rPh sb="525" eb="52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</si>
</sst>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0.19</c:v>
                </c:pt>
                <c:pt idx="1">
                  <c:v>0.19</c:v>
                </c:pt>
                <c:pt idx="2">
                  <c:v>0.23</c:v>
                </c:pt>
                <c:pt idx="3">
                  <c:v>0.57999999999999996</c:v>
                </c:pt>
                <c:pt idx="4">
                  <c:v>0.31</c:v>
                </c:pt>
              </c:numCache>
            </c:numRef>
          </c:val>
          <c:extLst>
            <c:ext xmlns:c16="http://schemas.microsoft.com/office/drawing/2014/chart" uri="{C3380CC4-5D6E-409C-BE32-E72D297353CC}">
              <c16:uniqueId val="{00000000-1C98-46BE-93AB-63F5C9C6E4CE}"/>
            </c:ext>
          </c:extLst>
        </c:ser>
        <c:dLbls>
          <c:showLegendKey val="0"/>
          <c:showVal val="0"/>
          <c:showCatName val="0"/>
          <c:showSerName val="0"/>
          <c:showPercent val="0"/>
          <c:showBubbleSize val="0"/>
        </c:dLbls>
        <c:gapWidth val="150"/>
        <c:axId val="339530024"/>
        <c:axId val="33953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C98-46BE-93AB-63F5C9C6E4CE}"/>
            </c:ext>
          </c:extLst>
        </c:ser>
        <c:dLbls>
          <c:showLegendKey val="0"/>
          <c:showVal val="0"/>
          <c:showCatName val="0"/>
          <c:showSerName val="0"/>
          <c:showPercent val="0"/>
          <c:showBubbleSize val="0"/>
        </c:dLbls>
        <c:marker val="1"/>
        <c:smooth val="0"/>
        <c:axId val="339530024"/>
        <c:axId val="339530408"/>
      </c:lineChart>
      <c:dateAx>
        <c:axId val="339530024"/>
        <c:scaling>
          <c:orientation val="minMax"/>
        </c:scaling>
        <c:delete val="1"/>
        <c:axPos val="b"/>
        <c:numFmt formatCode="&quot;R&quot;yy" sourceLinked="1"/>
        <c:majorTickMark val="none"/>
        <c:minorTickMark val="none"/>
        <c:tickLblPos val="none"/>
        <c:crossAx val="339530408"/>
        <c:crosses val="autoZero"/>
        <c:auto val="1"/>
        <c:lblOffset val="100"/>
        <c:baseTimeUnit val="years"/>
      </c:dateAx>
      <c:valAx>
        <c:axId val="33953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113.84</c:v>
                </c:pt>
                <c:pt idx="1">
                  <c:v>116.28</c:v>
                </c:pt>
                <c:pt idx="2">
                  <c:v>109.18</c:v>
                </c:pt>
                <c:pt idx="3">
                  <c:v>110.37</c:v>
                </c:pt>
                <c:pt idx="4">
                  <c:v>107.93</c:v>
                </c:pt>
              </c:numCache>
            </c:numRef>
          </c:val>
          <c:extLst>
            <c:ext xmlns:c16="http://schemas.microsoft.com/office/drawing/2014/chart" uri="{C3380CC4-5D6E-409C-BE32-E72D297353CC}">
              <c16:uniqueId val="{00000000-8617-40AB-AE1F-353A786586C4}"/>
            </c:ext>
          </c:extLst>
        </c:ser>
        <c:dLbls>
          <c:showLegendKey val="0"/>
          <c:showVal val="0"/>
          <c:showCatName val="0"/>
          <c:showSerName val="0"/>
          <c:showPercent val="0"/>
          <c:showBubbleSize val="0"/>
        </c:dLbls>
        <c:gapWidth val="150"/>
        <c:axId val="429712112"/>
        <c:axId val="42971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617-40AB-AE1F-353A786586C4}"/>
            </c:ext>
          </c:extLst>
        </c:ser>
        <c:dLbls>
          <c:showLegendKey val="0"/>
          <c:showVal val="0"/>
          <c:showCatName val="0"/>
          <c:showSerName val="0"/>
          <c:showPercent val="0"/>
          <c:showBubbleSize val="0"/>
        </c:dLbls>
        <c:marker val="1"/>
        <c:smooth val="0"/>
        <c:axId val="429712112"/>
        <c:axId val="429712496"/>
      </c:lineChart>
      <c:dateAx>
        <c:axId val="429712112"/>
        <c:scaling>
          <c:orientation val="minMax"/>
        </c:scaling>
        <c:delete val="1"/>
        <c:axPos val="b"/>
        <c:numFmt formatCode="&quot;R&quot;yy" sourceLinked="1"/>
        <c:majorTickMark val="none"/>
        <c:minorTickMark val="none"/>
        <c:tickLblPos val="none"/>
        <c:crossAx val="429712496"/>
        <c:crosses val="autoZero"/>
        <c:auto val="1"/>
        <c:lblOffset val="100"/>
        <c:baseTimeUnit val="years"/>
      </c:dateAx>
      <c:valAx>
        <c:axId val="42971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7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49.81</c:v>
                </c:pt>
                <c:pt idx="1">
                  <c:v>50.84</c:v>
                </c:pt>
                <c:pt idx="2">
                  <c:v>47.86</c:v>
                </c:pt>
                <c:pt idx="3">
                  <c:v>48.43</c:v>
                </c:pt>
                <c:pt idx="4">
                  <c:v>50.09</c:v>
                </c:pt>
              </c:numCache>
            </c:numRef>
          </c:val>
          <c:extLst>
            <c:ext xmlns:c16="http://schemas.microsoft.com/office/drawing/2014/chart" uri="{C3380CC4-5D6E-409C-BE32-E72D297353CC}">
              <c16:uniqueId val="{00000000-2C81-4543-9265-49337128AE87}"/>
            </c:ext>
          </c:extLst>
        </c:ser>
        <c:dLbls>
          <c:showLegendKey val="0"/>
          <c:showVal val="0"/>
          <c:showCatName val="0"/>
          <c:showSerName val="0"/>
          <c:showPercent val="0"/>
          <c:showBubbleSize val="0"/>
        </c:dLbls>
        <c:gapWidth val="150"/>
        <c:axId val="429722680"/>
        <c:axId val="42972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C81-4543-9265-49337128AE87}"/>
            </c:ext>
          </c:extLst>
        </c:ser>
        <c:dLbls>
          <c:showLegendKey val="0"/>
          <c:showVal val="0"/>
          <c:showCatName val="0"/>
          <c:showSerName val="0"/>
          <c:showPercent val="0"/>
          <c:showBubbleSize val="0"/>
        </c:dLbls>
        <c:marker val="1"/>
        <c:smooth val="0"/>
        <c:axId val="429722680"/>
        <c:axId val="429725032"/>
      </c:lineChart>
      <c:dateAx>
        <c:axId val="429722680"/>
        <c:scaling>
          <c:orientation val="minMax"/>
        </c:scaling>
        <c:delete val="1"/>
        <c:axPos val="b"/>
        <c:numFmt formatCode="&quot;R&quot;yy" sourceLinked="1"/>
        <c:majorTickMark val="none"/>
        <c:minorTickMark val="none"/>
        <c:tickLblPos val="none"/>
        <c:crossAx val="429725032"/>
        <c:crosses val="autoZero"/>
        <c:auto val="1"/>
        <c:lblOffset val="100"/>
        <c:baseTimeUnit val="years"/>
      </c:dateAx>
      <c:valAx>
        <c:axId val="4297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36.18</c:v>
                </c:pt>
                <c:pt idx="1">
                  <c:v>36.03</c:v>
                </c:pt>
                <c:pt idx="2">
                  <c:v>38.6</c:v>
                </c:pt>
                <c:pt idx="3">
                  <c:v>38.6</c:v>
                </c:pt>
                <c:pt idx="4">
                  <c:v>42.86</c:v>
                </c:pt>
              </c:numCache>
            </c:numRef>
          </c:val>
          <c:extLst>
            <c:ext xmlns:c16="http://schemas.microsoft.com/office/drawing/2014/chart" uri="{C3380CC4-5D6E-409C-BE32-E72D297353CC}">
              <c16:uniqueId val="{00000000-CB71-4DA9-84AA-482C284BF0D4}"/>
            </c:ext>
          </c:extLst>
        </c:ser>
        <c:dLbls>
          <c:showLegendKey val="0"/>
          <c:showVal val="0"/>
          <c:showCatName val="0"/>
          <c:showSerName val="0"/>
          <c:showPercent val="0"/>
          <c:showBubbleSize val="0"/>
        </c:dLbls>
        <c:gapWidth val="150"/>
        <c:axId val="429721896"/>
        <c:axId val="4297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CB71-4DA9-84AA-482C284BF0D4}"/>
            </c:ext>
          </c:extLst>
        </c:ser>
        <c:dLbls>
          <c:showLegendKey val="0"/>
          <c:showVal val="0"/>
          <c:showCatName val="0"/>
          <c:showSerName val="0"/>
          <c:showPercent val="0"/>
          <c:showBubbleSize val="0"/>
        </c:dLbls>
        <c:marker val="1"/>
        <c:smooth val="0"/>
        <c:axId val="429721896"/>
        <c:axId val="429721504"/>
      </c:lineChart>
      <c:dateAx>
        <c:axId val="429721896"/>
        <c:scaling>
          <c:orientation val="minMax"/>
        </c:scaling>
        <c:delete val="1"/>
        <c:axPos val="b"/>
        <c:numFmt formatCode="&quot;R&quot;yy" sourceLinked="1"/>
        <c:majorTickMark val="none"/>
        <c:minorTickMark val="none"/>
        <c:tickLblPos val="none"/>
        <c:crossAx val="429721504"/>
        <c:crosses val="autoZero"/>
        <c:auto val="1"/>
        <c:lblOffset val="100"/>
        <c:baseTimeUnit val="years"/>
      </c:dateAx>
      <c:valAx>
        <c:axId val="4297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B-43FC-89CA-AF9064C42846}"/>
            </c:ext>
          </c:extLst>
        </c:ser>
        <c:dLbls>
          <c:showLegendKey val="0"/>
          <c:showVal val="0"/>
          <c:showCatName val="0"/>
          <c:showSerName val="0"/>
          <c:showPercent val="0"/>
          <c:showBubbleSize val="0"/>
        </c:dLbls>
        <c:gapWidth val="150"/>
        <c:axId val="430129328"/>
        <c:axId val="43012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B0B-43FC-89CA-AF9064C42846}"/>
            </c:ext>
          </c:extLst>
        </c:ser>
        <c:dLbls>
          <c:showLegendKey val="0"/>
          <c:showVal val="0"/>
          <c:showCatName val="0"/>
          <c:showSerName val="0"/>
          <c:showPercent val="0"/>
          <c:showBubbleSize val="0"/>
        </c:dLbls>
        <c:marker val="1"/>
        <c:smooth val="0"/>
        <c:axId val="430129328"/>
        <c:axId val="430129720"/>
      </c:lineChart>
      <c:dateAx>
        <c:axId val="430129328"/>
        <c:scaling>
          <c:orientation val="minMax"/>
        </c:scaling>
        <c:delete val="1"/>
        <c:axPos val="b"/>
        <c:numFmt formatCode="&quot;R&quot;yy" sourceLinked="1"/>
        <c:majorTickMark val="none"/>
        <c:minorTickMark val="none"/>
        <c:tickLblPos val="none"/>
        <c:crossAx val="430129720"/>
        <c:crosses val="autoZero"/>
        <c:auto val="1"/>
        <c:lblOffset val="100"/>
        <c:baseTimeUnit val="years"/>
      </c:dateAx>
      <c:valAx>
        <c:axId val="43012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1102.2</c:v>
                </c:pt>
                <c:pt idx="1">
                  <c:v>454.64</c:v>
                </c:pt>
                <c:pt idx="2">
                  <c:v>644.89</c:v>
                </c:pt>
                <c:pt idx="3">
                  <c:v>399.35</c:v>
                </c:pt>
                <c:pt idx="4">
                  <c:v>532.49</c:v>
                </c:pt>
              </c:numCache>
            </c:numRef>
          </c:val>
          <c:extLst>
            <c:ext xmlns:c16="http://schemas.microsoft.com/office/drawing/2014/chart" uri="{C3380CC4-5D6E-409C-BE32-E72D297353CC}">
              <c16:uniqueId val="{00000000-2CCC-4908-925F-263BB9B26B0A}"/>
            </c:ext>
          </c:extLst>
        </c:ser>
        <c:dLbls>
          <c:showLegendKey val="0"/>
          <c:showVal val="0"/>
          <c:showCatName val="0"/>
          <c:showSerName val="0"/>
          <c:showPercent val="0"/>
          <c:showBubbleSize val="0"/>
        </c:dLbls>
        <c:gapWidth val="150"/>
        <c:axId val="430127368"/>
        <c:axId val="43012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CCC-4908-925F-263BB9B26B0A}"/>
            </c:ext>
          </c:extLst>
        </c:ser>
        <c:dLbls>
          <c:showLegendKey val="0"/>
          <c:showVal val="0"/>
          <c:showCatName val="0"/>
          <c:showSerName val="0"/>
          <c:showPercent val="0"/>
          <c:showBubbleSize val="0"/>
        </c:dLbls>
        <c:marker val="1"/>
        <c:smooth val="0"/>
        <c:axId val="430127368"/>
        <c:axId val="430122664"/>
      </c:lineChart>
      <c:dateAx>
        <c:axId val="430127368"/>
        <c:scaling>
          <c:orientation val="minMax"/>
        </c:scaling>
        <c:delete val="1"/>
        <c:axPos val="b"/>
        <c:numFmt formatCode="&quot;R&quot;yy" sourceLinked="1"/>
        <c:majorTickMark val="none"/>
        <c:minorTickMark val="none"/>
        <c:tickLblPos val="none"/>
        <c:crossAx val="430122664"/>
        <c:crosses val="autoZero"/>
        <c:auto val="1"/>
        <c:lblOffset val="100"/>
        <c:baseTimeUnit val="years"/>
      </c:dateAx>
      <c:valAx>
        <c:axId val="430122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72.209999999999994</c:v>
                </c:pt>
                <c:pt idx="1">
                  <c:v>95.36</c:v>
                </c:pt>
                <c:pt idx="2">
                  <c:v>159.21</c:v>
                </c:pt>
                <c:pt idx="3">
                  <c:v>143.29</c:v>
                </c:pt>
                <c:pt idx="4">
                  <c:v>131.38</c:v>
                </c:pt>
              </c:numCache>
            </c:numRef>
          </c:val>
          <c:extLst>
            <c:ext xmlns:c16="http://schemas.microsoft.com/office/drawing/2014/chart" uri="{C3380CC4-5D6E-409C-BE32-E72D297353CC}">
              <c16:uniqueId val="{00000000-B6D8-4B5A-A46A-502D6440AAAE}"/>
            </c:ext>
          </c:extLst>
        </c:ser>
        <c:dLbls>
          <c:showLegendKey val="0"/>
          <c:showVal val="0"/>
          <c:showCatName val="0"/>
          <c:showSerName val="0"/>
          <c:showPercent val="0"/>
          <c:showBubbleSize val="0"/>
        </c:dLbls>
        <c:gapWidth val="150"/>
        <c:axId val="430125408"/>
        <c:axId val="43012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6D8-4B5A-A46A-502D6440AAAE}"/>
            </c:ext>
          </c:extLst>
        </c:ser>
        <c:dLbls>
          <c:showLegendKey val="0"/>
          <c:showVal val="0"/>
          <c:showCatName val="0"/>
          <c:showSerName val="0"/>
          <c:showPercent val="0"/>
          <c:showBubbleSize val="0"/>
        </c:dLbls>
        <c:marker val="1"/>
        <c:smooth val="0"/>
        <c:axId val="430125408"/>
        <c:axId val="430125800"/>
      </c:lineChart>
      <c:dateAx>
        <c:axId val="430125408"/>
        <c:scaling>
          <c:orientation val="minMax"/>
        </c:scaling>
        <c:delete val="1"/>
        <c:axPos val="b"/>
        <c:numFmt formatCode="&quot;R&quot;yy" sourceLinked="1"/>
        <c:majorTickMark val="none"/>
        <c:minorTickMark val="none"/>
        <c:tickLblPos val="none"/>
        <c:crossAx val="430125800"/>
        <c:crosses val="autoZero"/>
        <c:auto val="1"/>
        <c:lblOffset val="100"/>
        <c:baseTimeUnit val="years"/>
      </c:dateAx>
      <c:valAx>
        <c:axId val="43012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111.78</c:v>
                </c:pt>
                <c:pt idx="1">
                  <c:v>114.2</c:v>
                </c:pt>
                <c:pt idx="2">
                  <c:v>107.05</c:v>
                </c:pt>
                <c:pt idx="3">
                  <c:v>108.99</c:v>
                </c:pt>
                <c:pt idx="4">
                  <c:v>107.06</c:v>
                </c:pt>
              </c:numCache>
            </c:numRef>
          </c:val>
          <c:extLst>
            <c:ext xmlns:c16="http://schemas.microsoft.com/office/drawing/2014/chart" uri="{C3380CC4-5D6E-409C-BE32-E72D297353CC}">
              <c16:uniqueId val="{00000000-8703-4669-8CC5-E3FBA4F5F070}"/>
            </c:ext>
          </c:extLst>
        </c:ser>
        <c:dLbls>
          <c:showLegendKey val="0"/>
          <c:showVal val="0"/>
          <c:showCatName val="0"/>
          <c:showSerName val="0"/>
          <c:showPercent val="0"/>
          <c:showBubbleSize val="0"/>
        </c:dLbls>
        <c:gapWidth val="150"/>
        <c:axId val="430123056"/>
        <c:axId val="43012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703-4669-8CC5-E3FBA4F5F070}"/>
            </c:ext>
          </c:extLst>
        </c:ser>
        <c:dLbls>
          <c:showLegendKey val="0"/>
          <c:showVal val="0"/>
          <c:showCatName val="0"/>
          <c:showSerName val="0"/>
          <c:showPercent val="0"/>
          <c:showBubbleSize val="0"/>
        </c:dLbls>
        <c:marker val="1"/>
        <c:smooth val="0"/>
        <c:axId val="430123056"/>
        <c:axId val="430123448"/>
      </c:lineChart>
      <c:dateAx>
        <c:axId val="430123056"/>
        <c:scaling>
          <c:orientation val="minMax"/>
        </c:scaling>
        <c:delete val="1"/>
        <c:axPos val="b"/>
        <c:numFmt formatCode="&quot;R&quot;yy" sourceLinked="1"/>
        <c:majorTickMark val="none"/>
        <c:minorTickMark val="none"/>
        <c:tickLblPos val="none"/>
        <c:crossAx val="430123448"/>
        <c:crosses val="autoZero"/>
        <c:auto val="1"/>
        <c:lblOffset val="100"/>
        <c:baseTimeUnit val="years"/>
      </c:dateAx>
      <c:valAx>
        <c:axId val="4301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2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93.68</c:v>
                </c:pt>
                <c:pt idx="1">
                  <c:v>91.56</c:v>
                </c:pt>
                <c:pt idx="2">
                  <c:v>97.76</c:v>
                </c:pt>
                <c:pt idx="3">
                  <c:v>95.61</c:v>
                </c:pt>
                <c:pt idx="4">
                  <c:v>97.7</c:v>
                </c:pt>
              </c:numCache>
            </c:numRef>
          </c:val>
          <c:extLst>
            <c:ext xmlns:c16="http://schemas.microsoft.com/office/drawing/2014/chart" uri="{C3380CC4-5D6E-409C-BE32-E72D297353CC}">
              <c16:uniqueId val="{00000000-5B5A-4220-A352-28243CBB31EB}"/>
            </c:ext>
          </c:extLst>
        </c:ser>
        <c:dLbls>
          <c:showLegendKey val="0"/>
          <c:showVal val="0"/>
          <c:showCatName val="0"/>
          <c:showSerName val="0"/>
          <c:showPercent val="0"/>
          <c:showBubbleSize val="0"/>
        </c:dLbls>
        <c:gapWidth val="150"/>
        <c:axId val="430123840"/>
        <c:axId val="43012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B5A-4220-A352-28243CBB31EB}"/>
            </c:ext>
          </c:extLst>
        </c:ser>
        <c:dLbls>
          <c:showLegendKey val="0"/>
          <c:showVal val="0"/>
          <c:showCatName val="0"/>
          <c:showSerName val="0"/>
          <c:showPercent val="0"/>
          <c:showBubbleSize val="0"/>
        </c:dLbls>
        <c:marker val="1"/>
        <c:smooth val="0"/>
        <c:axId val="430123840"/>
        <c:axId val="430126192"/>
      </c:lineChart>
      <c:dateAx>
        <c:axId val="430123840"/>
        <c:scaling>
          <c:orientation val="minMax"/>
        </c:scaling>
        <c:delete val="1"/>
        <c:axPos val="b"/>
        <c:numFmt formatCode="&quot;R&quot;yy" sourceLinked="1"/>
        <c:majorTickMark val="none"/>
        <c:minorTickMark val="none"/>
        <c:tickLblPos val="none"/>
        <c:crossAx val="430126192"/>
        <c:crosses val="autoZero"/>
        <c:auto val="1"/>
        <c:lblOffset val="100"/>
        <c:baseTimeUnit val="years"/>
      </c:dateAx>
      <c:valAx>
        <c:axId val="43012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64.33</c:v>
                </c:pt>
                <c:pt idx="1">
                  <c:v>65.180000000000007</c:v>
                </c:pt>
                <c:pt idx="2">
                  <c:v>65.17</c:v>
                </c:pt>
                <c:pt idx="3">
                  <c:v>66</c:v>
                </c:pt>
                <c:pt idx="4">
                  <c:v>67.08</c:v>
                </c:pt>
              </c:numCache>
            </c:numRef>
          </c:val>
          <c:extLst>
            <c:ext xmlns:c16="http://schemas.microsoft.com/office/drawing/2014/chart" uri="{C3380CC4-5D6E-409C-BE32-E72D297353CC}">
              <c16:uniqueId val="{00000000-350E-4D0F-BEC3-C3B238A36118}"/>
            </c:ext>
          </c:extLst>
        </c:ser>
        <c:dLbls>
          <c:showLegendKey val="0"/>
          <c:showVal val="0"/>
          <c:showCatName val="0"/>
          <c:showSerName val="0"/>
          <c:showPercent val="0"/>
          <c:showBubbleSize val="0"/>
        </c:dLbls>
        <c:gapWidth val="150"/>
        <c:axId val="429723464"/>
        <c:axId val="4299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50E-4D0F-BEC3-C3B238A36118}"/>
            </c:ext>
          </c:extLst>
        </c:ser>
        <c:dLbls>
          <c:showLegendKey val="0"/>
          <c:showVal val="0"/>
          <c:showCatName val="0"/>
          <c:showSerName val="0"/>
          <c:showPercent val="0"/>
          <c:showBubbleSize val="0"/>
        </c:dLbls>
        <c:marker val="1"/>
        <c:smooth val="0"/>
        <c:axId val="429723464"/>
        <c:axId val="429974216"/>
      </c:lineChart>
      <c:dateAx>
        <c:axId val="429723464"/>
        <c:scaling>
          <c:orientation val="minMax"/>
        </c:scaling>
        <c:delete val="1"/>
        <c:axPos val="b"/>
        <c:numFmt formatCode="&quot;R&quot;yy" sourceLinked="1"/>
        <c:majorTickMark val="none"/>
        <c:minorTickMark val="none"/>
        <c:tickLblPos val="none"/>
        <c:crossAx val="429974216"/>
        <c:crosses val="autoZero"/>
        <c:auto val="1"/>
        <c:lblOffset val="100"/>
        <c:baseTimeUnit val="years"/>
      </c:dateAx>
      <c:valAx>
        <c:axId val="4299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86.18</c:v>
                </c:pt>
                <c:pt idx="1">
                  <c:v>88.06</c:v>
                </c:pt>
                <c:pt idx="2">
                  <c:v>87.19</c:v>
                </c:pt>
                <c:pt idx="3">
                  <c:v>87.63</c:v>
                </c:pt>
                <c:pt idx="4">
                  <c:v>84.36</c:v>
                </c:pt>
              </c:numCache>
            </c:numRef>
          </c:val>
          <c:extLst>
            <c:ext xmlns:c16="http://schemas.microsoft.com/office/drawing/2014/chart" uri="{C3380CC4-5D6E-409C-BE32-E72D297353CC}">
              <c16:uniqueId val="{00000000-0EAC-401A-AC74-74D7B06D446D}"/>
            </c:ext>
          </c:extLst>
        </c:ser>
        <c:dLbls>
          <c:showLegendKey val="0"/>
          <c:showVal val="0"/>
          <c:showCatName val="0"/>
          <c:showSerName val="0"/>
          <c:showPercent val="0"/>
          <c:showBubbleSize val="0"/>
        </c:dLbls>
        <c:gapWidth val="150"/>
        <c:axId val="429970296"/>
        <c:axId val="4299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0EAC-401A-AC74-74D7B06D446D}"/>
            </c:ext>
          </c:extLst>
        </c:ser>
        <c:dLbls>
          <c:showLegendKey val="0"/>
          <c:showVal val="0"/>
          <c:showCatName val="0"/>
          <c:showSerName val="0"/>
          <c:showPercent val="0"/>
          <c:showBubbleSize val="0"/>
        </c:dLbls>
        <c:marker val="1"/>
        <c:smooth val="0"/>
        <c:axId val="429970296"/>
        <c:axId val="429970688"/>
      </c:lineChart>
      <c:dateAx>
        <c:axId val="429970296"/>
        <c:scaling>
          <c:orientation val="minMax"/>
        </c:scaling>
        <c:delete val="1"/>
        <c:axPos val="b"/>
        <c:numFmt formatCode="&quot;R&quot;yy" sourceLinked="1"/>
        <c:majorTickMark val="none"/>
        <c:minorTickMark val="none"/>
        <c:tickLblPos val="none"/>
        <c:crossAx val="429970688"/>
        <c:crosses val="autoZero"/>
        <c:auto val="1"/>
        <c:lblOffset val="100"/>
        <c:baseTimeUnit val="years"/>
      </c:dateAx>
      <c:valAx>
        <c:axId val="429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徳島県　藍住町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35413</v>
      </c>
      <c r="AM8" s="65"/>
      <c r="AN8" s="65"/>
      <c r="AO8" s="65"/>
      <c r="AP8" s="65"/>
      <c r="AQ8" s="65"/>
      <c r="AR8" s="65"/>
      <c r="AS8" s="65"/>
      <c r="AT8" s="36">
        <f>データ!$S$6</f>
        <v>16.27</v>
      </c>
      <c r="AU8" s="37"/>
      <c r="AV8" s="37"/>
      <c r="AW8" s="37"/>
      <c r="AX8" s="37"/>
      <c r="AY8" s="37"/>
      <c r="AZ8" s="37"/>
      <c r="BA8" s="37"/>
      <c r="BB8" s="54">
        <f>データ!$T$6</f>
        <v>2176.58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85.64</v>
      </c>
      <c r="J10" s="37"/>
      <c r="K10" s="37"/>
      <c r="L10" s="37"/>
      <c r="M10" s="37"/>
      <c r="N10" s="37"/>
      <c r="O10" s="64"/>
      <c r="P10" s="54">
        <f>データ!$P$6</f>
        <v>99.57</v>
      </c>
      <c r="Q10" s="54"/>
      <c r="R10" s="54"/>
      <c r="S10" s="54"/>
      <c r="T10" s="54"/>
      <c r="U10" s="54"/>
      <c r="V10" s="54"/>
      <c r="W10" s="65">
        <f>データ!$Q$6</f>
        <v>2240</v>
      </c>
      <c r="X10" s="65"/>
      <c r="Y10" s="65"/>
      <c r="Z10" s="65"/>
      <c r="AA10" s="65"/>
      <c r="AB10" s="65"/>
      <c r="AC10" s="65"/>
      <c r="AD10" s="2"/>
      <c r="AE10" s="2"/>
      <c r="AF10" s="2"/>
      <c r="AG10" s="2"/>
      <c r="AH10" s="2"/>
      <c r="AI10" s="2"/>
      <c r="AJ10" s="2"/>
      <c r="AK10" s="2"/>
      <c r="AL10" s="65">
        <f>データ!$U$6</f>
        <v>34982</v>
      </c>
      <c r="AM10" s="65"/>
      <c r="AN10" s="65"/>
      <c r="AO10" s="65"/>
      <c r="AP10" s="65"/>
      <c r="AQ10" s="65"/>
      <c r="AR10" s="65"/>
      <c r="AS10" s="65"/>
      <c r="AT10" s="36">
        <f>データ!$V$6</f>
        <v>16.27</v>
      </c>
      <c r="AU10" s="37"/>
      <c r="AV10" s="37"/>
      <c r="AW10" s="37"/>
      <c r="AX10" s="37"/>
      <c r="AY10" s="37"/>
      <c r="AZ10" s="37"/>
      <c r="BA10" s="37"/>
      <c r="BB10" s="54">
        <f>データ!$W$6</f>
        <v>2150.09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yq/YttKFW3EUGu2EFGMuSzAMbx/LMnkKmYPW7xJDuu+O34hL4YdfgtBvu1TWJriJErr3tqD2wUAHJ/SYQWOcw==" saltValue="R8SOVQ2N1GvEBOLqdLH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364037</v>
      </c>
      <c r="D6" s="20">
        <f t="shared" si="3"/>
        <v>46</v>
      </c>
      <c r="E6" s="20">
        <f t="shared" si="3"/>
        <v>1</v>
      </c>
      <c r="F6" s="20">
        <f t="shared" si="3"/>
        <v>0</v>
      </c>
      <c r="G6" s="20">
        <f t="shared" si="3"/>
        <v>1</v>
      </c>
      <c r="H6" s="20" t="str">
        <f t="shared" si="3"/>
        <v>徳島県　藍住町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85.64</v>
      </c>
      <c r="P6" s="21">
        <f t="shared" si="3"/>
        <v>99.57</v>
      </c>
      <c r="Q6" s="21">
        <f t="shared" si="3"/>
        <v>2240</v>
      </c>
      <c r="R6" s="21">
        <f t="shared" si="3"/>
        <v>35413</v>
      </c>
      <c r="S6" s="21">
        <f t="shared" si="3"/>
        <v>16.27</v>
      </c>
      <c r="T6" s="21">
        <f t="shared" si="3"/>
        <v>2176.58</v>
      </c>
      <c r="U6" s="21">
        <f t="shared" si="3"/>
        <v>34982</v>
      </c>
      <c r="V6" s="21">
        <f t="shared" si="3"/>
        <v>16.27</v>
      </c>
      <c r="W6" s="21">
        <f t="shared" si="3"/>
        <v>2150.09</v>
      </c>
      <c r="X6" s="22">
        <f>IF(X7="",NA(),X7)</f>
        <v>113.84</v>
      </c>
      <c r="Y6" s="22">
        <f t="shared" ref="Y6:AG6" si="4">IF(Y7="",NA(),Y7)</f>
        <v>116.28</v>
      </c>
      <c r="Z6" s="22">
        <f t="shared" si="4"/>
        <v>109.18</v>
      </c>
      <c r="AA6" s="22">
        <f t="shared" si="4"/>
        <v>110.37</v>
      </c>
      <c r="AB6" s="22">
        <f t="shared" si="4"/>
        <v>107.93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1102.2</v>
      </c>
      <c r="AU6" s="22">
        <f t="shared" ref="AU6:BC6" si="6">IF(AU7="",NA(),AU7)</f>
        <v>454.64</v>
      </c>
      <c r="AV6" s="22">
        <f t="shared" si="6"/>
        <v>644.89</v>
      </c>
      <c r="AW6" s="22">
        <f t="shared" si="6"/>
        <v>399.35</v>
      </c>
      <c r="AX6" s="22">
        <f t="shared" si="6"/>
        <v>532.49</v>
      </c>
      <c r="AY6" s="22">
        <f t="shared" si="6"/>
        <v>365.18</v>
      </c>
      <c r="AZ6" s="22">
        <f t="shared" si="6"/>
        <v>327.77</v>
      </c>
      <c r="BA6" s="22">
        <f t="shared" si="6"/>
        <v>338.02</v>
      </c>
      <c r="BB6" s="22">
        <f t="shared" si="6"/>
        <v>345.94</v>
      </c>
      <c r="BC6" s="22">
        <f t="shared" si="6"/>
        <v>329.7</v>
      </c>
      <c r="BD6" s="21" t="str">
        <f>IF(BD7="","",IF(BD7="-","【-】","【"&amp;SUBSTITUTE(TEXT(BD7,"#,##0.00"),"-","△")&amp;"】"))</f>
        <v>【243.36】</v>
      </c>
      <c r="BE6" s="22">
        <f>IF(BE7="",NA(),BE7)</f>
        <v>72.209999999999994</v>
      </c>
      <c r="BF6" s="22">
        <f t="shared" ref="BF6:BN6" si="7">IF(BF7="",NA(),BF7)</f>
        <v>95.36</v>
      </c>
      <c r="BG6" s="22">
        <f t="shared" si="7"/>
        <v>159.21</v>
      </c>
      <c r="BH6" s="22">
        <f t="shared" si="7"/>
        <v>143.29</v>
      </c>
      <c r="BI6" s="22">
        <f t="shared" si="7"/>
        <v>131.38</v>
      </c>
      <c r="BJ6" s="22">
        <f t="shared" si="7"/>
        <v>371.65</v>
      </c>
      <c r="BK6" s="22">
        <f t="shared" si="7"/>
        <v>397.1</v>
      </c>
      <c r="BL6" s="22">
        <f t="shared" si="7"/>
        <v>379.91</v>
      </c>
      <c r="BM6" s="22">
        <f t="shared" si="7"/>
        <v>386.61</v>
      </c>
      <c r="BN6" s="22">
        <f t="shared" si="7"/>
        <v>381.56</v>
      </c>
      <c r="BO6" s="21" t="str">
        <f>IF(BO7="","",IF(BO7="-","【-】","【"&amp;SUBSTITUTE(TEXT(BO7,"#,##0.00"),"-","△")&amp;"】"))</f>
        <v>【265.93】</v>
      </c>
      <c r="BP6" s="22">
        <f>IF(BP7="",NA(),BP7)</f>
        <v>111.78</v>
      </c>
      <c r="BQ6" s="22">
        <f t="shared" ref="BQ6:BY6" si="8">IF(BQ7="",NA(),BQ7)</f>
        <v>114.2</v>
      </c>
      <c r="BR6" s="22">
        <f t="shared" si="8"/>
        <v>107.05</v>
      </c>
      <c r="BS6" s="22">
        <f t="shared" si="8"/>
        <v>108.99</v>
      </c>
      <c r="BT6" s="22">
        <f t="shared" si="8"/>
        <v>107.06</v>
      </c>
      <c r="BU6" s="22">
        <f t="shared" si="8"/>
        <v>98.77</v>
      </c>
      <c r="BV6" s="22">
        <f t="shared" si="8"/>
        <v>95.79</v>
      </c>
      <c r="BW6" s="22">
        <f t="shared" si="8"/>
        <v>98.3</v>
      </c>
      <c r="BX6" s="22">
        <f t="shared" si="8"/>
        <v>93.82</v>
      </c>
      <c r="BY6" s="22">
        <f t="shared" si="8"/>
        <v>95.04</v>
      </c>
      <c r="BZ6" s="21" t="str">
        <f>IF(BZ7="","",IF(BZ7="-","【-】","【"&amp;SUBSTITUTE(TEXT(BZ7,"#,##0.00"),"-","△")&amp;"】"))</f>
        <v>【97.82】</v>
      </c>
      <c r="CA6" s="22">
        <f>IF(CA7="",NA(),CA7)</f>
        <v>93.68</v>
      </c>
      <c r="CB6" s="22">
        <f t="shared" ref="CB6:CJ6" si="9">IF(CB7="",NA(),CB7)</f>
        <v>91.56</v>
      </c>
      <c r="CC6" s="22">
        <f t="shared" si="9"/>
        <v>97.76</v>
      </c>
      <c r="CD6" s="22">
        <f t="shared" si="9"/>
        <v>95.61</v>
      </c>
      <c r="CE6" s="22">
        <f t="shared" si="9"/>
        <v>97.7</v>
      </c>
      <c r="CF6" s="22">
        <f t="shared" si="9"/>
        <v>173.67</v>
      </c>
      <c r="CG6" s="22">
        <f t="shared" si="9"/>
        <v>171.13</v>
      </c>
      <c r="CH6" s="22">
        <f t="shared" si="9"/>
        <v>173.7</v>
      </c>
      <c r="CI6" s="22">
        <f t="shared" si="9"/>
        <v>178.94</v>
      </c>
      <c r="CJ6" s="22">
        <f t="shared" si="9"/>
        <v>180.19</v>
      </c>
      <c r="CK6" s="21" t="str">
        <f>IF(CK7="","",IF(CK7="-","【-】","【"&amp;SUBSTITUTE(TEXT(CK7,"#,##0.00"),"-","△")&amp;"】"))</f>
        <v>【177.56】</v>
      </c>
      <c r="CL6" s="22">
        <f>IF(CL7="",NA(),CL7)</f>
        <v>64.33</v>
      </c>
      <c r="CM6" s="22">
        <f t="shared" ref="CM6:CU6" si="10">IF(CM7="",NA(),CM7)</f>
        <v>65.180000000000007</v>
      </c>
      <c r="CN6" s="22">
        <f t="shared" si="10"/>
        <v>65.17</v>
      </c>
      <c r="CO6" s="22">
        <f t="shared" si="10"/>
        <v>66</v>
      </c>
      <c r="CP6" s="22">
        <f t="shared" si="10"/>
        <v>67.08</v>
      </c>
      <c r="CQ6" s="22">
        <f t="shared" si="10"/>
        <v>59.67</v>
      </c>
      <c r="CR6" s="22">
        <f t="shared" si="10"/>
        <v>60.12</v>
      </c>
      <c r="CS6" s="22">
        <f t="shared" si="10"/>
        <v>60.34</v>
      </c>
      <c r="CT6" s="22">
        <f t="shared" si="10"/>
        <v>59.54</v>
      </c>
      <c r="CU6" s="22">
        <f t="shared" si="10"/>
        <v>59.26</v>
      </c>
      <c r="CV6" s="21" t="str">
        <f>IF(CV7="","",IF(CV7="-","【-】","【"&amp;SUBSTITUTE(TEXT(CV7,"#,##0.00"),"-","△")&amp;"】"))</f>
        <v>【59.81】</v>
      </c>
      <c r="CW6" s="22">
        <f>IF(CW7="",NA(),CW7)</f>
        <v>86.18</v>
      </c>
      <c r="CX6" s="22">
        <f t="shared" ref="CX6:DF6" si="11">IF(CX7="",NA(),CX7)</f>
        <v>88.06</v>
      </c>
      <c r="CY6" s="22">
        <f t="shared" si="11"/>
        <v>87.19</v>
      </c>
      <c r="CZ6" s="22">
        <f t="shared" si="11"/>
        <v>87.63</v>
      </c>
      <c r="DA6" s="22">
        <f t="shared" si="11"/>
        <v>84.36</v>
      </c>
      <c r="DB6" s="22">
        <f t="shared" si="11"/>
        <v>84.6</v>
      </c>
      <c r="DC6" s="22">
        <f t="shared" si="11"/>
        <v>84.24</v>
      </c>
      <c r="DD6" s="22">
        <f t="shared" si="11"/>
        <v>84.19</v>
      </c>
      <c r="DE6" s="22">
        <f t="shared" si="11"/>
        <v>83.93</v>
      </c>
      <c r="DF6" s="22">
        <f t="shared" si="11"/>
        <v>83.84</v>
      </c>
      <c r="DG6" s="21" t="str">
        <f>IF(DG7="","",IF(DG7="-","【-】","【"&amp;SUBSTITUTE(TEXT(DG7,"#,##0.00"),"-","△")&amp;"】"))</f>
        <v>【89.42】</v>
      </c>
      <c r="DH6" s="22">
        <f>IF(DH7="",NA(),DH7)</f>
        <v>49.81</v>
      </c>
      <c r="DI6" s="22">
        <f t="shared" ref="DI6:DQ6" si="12">IF(DI7="",NA(),DI7)</f>
        <v>50.84</v>
      </c>
      <c r="DJ6" s="22">
        <f t="shared" si="12"/>
        <v>47.86</v>
      </c>
      <c r="DK6" s="22">
        <f t="shared" si="12"/>
        <v>48.43</v>
      </c>
      <c r="DL6" s="22">
        <f t="shared" si="12"/>
        <v>50.09</v>
      </c>
      <c r="DM6" s="22">
        <f t="shared" si="12"/>
        <v>48.17</v>
      </c>
      <c r="DN6" s="22">
        <f t="shared" si="12"/>
        <v>48.83</v>
      </c>
      <c r="DO6" s="22">
        <f t="shared" si="12"/>
        <v>49.96</v>
      </c>
      <c r="DP6" s="22">
        <f t="shared" si="12"/>
        <v>50.82</v>
      </c>
      <c r="DQ6" s="22">
        <f t="shared" si="12"/>
        <v>51.82</v>
      </c>
      <c r="DR6" s="21" t="str">
        <f>IF(DR7="","",IF(DR7="-","【-】","【"&amp;SUBSTITUTE(TEXT(DR7,"#,##0.00"),"-","△")&amp;"】"))</f>
        <v>【52.02】</v>
      </c>
      <c r="DS6" s="22">
        <f>IF(DS7="",NA(),DS7)</f>
        <v>36.18</v>
      </c>
      <c r="DT6" s="22">
        <f t="shared" ref="DT6:EB6" si="13">IF(DT7="",NA(),DT7)</f>
        <v>36.03</v>
      </c>
      <c r="DU6" s="22">
        <f t="shared" si="13"/>
        <v>38.6</v>
      </c>
      <c r="DV6" s="22">
        <f t="shared" si="13"/>
        <v>38.6</v>
      </c>
      <c r="DW6" s="22">
        <f t="shared" si="13"/>
        <v>42.86</v>
      </c>
      <c r="DX6" s="22">
        <f t="shared" si="13"/>
        <v>17.12</v>
      </c>
      <c r="DY6" s="22">
        <f t="shared" si="13"/>
        <v>18.18</v>
      </c>
      <c r="DZ6" s="22">
        <f t="shared" si="13"/>
        <v>19.32</v>
      </c>
      <c r="EA6" s="22">
        <f t="shared" si="13"/>
        <v>21.16</v>
      </c>
      <c r="EB6" s="22">
        <f t="shared" si="13"/>
        <v>22.72</v>
      </c>
      <c r="EC6" s="21" t="str">
        <f>IF(EC7="","",IF(EC7="-","【-】","【"&amp;SUBSTITUTE(TEXT(EC7,"#,##0.00"),"-","△")&amp;"】"))</f>
        <v>【25.37】</v>
      </c>
      <c r="ED6" s="22">
        <f>IF(ED7="",NA(),ED7)</f>
        <v>0.19</v>
      </c>
      <c r="EE6" s="22">
        <f t="shared" ref="EE6:EM6" si="14">IF(EE7="",NA(),EE7)</f>
        <v>0.19</v>
      </c>
      <c r="EF6" s="22">
        <f t="shared" si="14"/>
        <v>0.23</v>
      </c>
      <c r="EG6" s="22">
        <f t="shared" si="14"/>
        <v>0.57999999999999996</v>
      </c>
      <c r="EH6" s="22">
        <f t="shared" si="14"/>
        <v>0.31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364037</v>
      </c>
      <c r="D7" s="24">
        <v>46</v>
      </c>
      <c r="E7" s="24">
        <v>1</v>
      </c>
      <c r="F7" s="24">
        <v>0</v>
      </c>
      <c r="G7" s="24">
        <v>1</v>
      </c>
      <c r="H7" s="24" t="s">
        <v>93</v>
      </c>
      <c r="I7" s="24" t="s">
        <v>94</v>
      </c>
      <c r="J7" s="24" t="s">
        <v>95</v>
      </c>
      <c r="K7" s="24" t="s">
        <v>96</v>
      </c>
      <c r="L7" s="24" t="s">
        <v>97</v>
      </c>
      <c r="M7" s="24" t="s">
        <v>98</v>
      </c>
      <c r="N7" s="25" t="s">
        <v>99</v>
      </c>
      <c r="O7" s="25">
        <v>85.64</v>
      </c>
      <c r="P7" s="25">
        <v>99.57</v>
      </c>
      <c r="Q7" s="25">
        <v>2240</v>
      </c>
      <c r="R7" s="25">
        <v>35413</v>
      </c>
      <c r="S7" s="25">
        <v>16.27</v>
      </c>
      <c r="T7" s="25">
        <v>2176.58</v>
      </c>
      <c r="U7" s="25">
        <v>34982</v>
      </c>
      <c r="V7" s="25">
        <v>16.27</v>
      </c>
      <c r="W7" s="25">
        <v>2150.09</v>
      </c>
      <c r="X7" s="25">
        <v>113.84</v>
      </c>
      <c r="Y7" s="25">
        <v>116.28</v>
      </c>
      <c r="Z7" s="25">
        <v>109.18</v>
      </c>
      <c r="AA7" s="25">
        <v>110.37</v>
      </c>
      <c r="AB7" s="25">
        <v>107.93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1102.2</v>
      </c>
      <c r="AU7" s="25">
        <v>454.64</v>
      </c>
      <c r="AV7" s="25">
        <v>644.89</v>
      </c>
      <c r="AW7" s="25">
        <v>399.35</v>
      </c>
      <c r="AX7" s="25">
        <v>532.49</v>
      </c>
      <c r="AY7" s="25">
        <v>365.18</v>
      </c>
      <c r="AZ7" s="25">
        <v>327.77</v>
      </c>
      <c r="BA7" s="25">
        <v>338.02</v>
      </c>
      <c r="BB7" s="25">
        <v>345.94</v>
      </c>
      <c r="BC7" s="25">
        <v>329.7</v>
      </c>
      <c r="BD7" s="25">
        <v>243.36</v>
      </c>
      <c r="BE7" s="25">
        <v>72.209999999999994</v>
      </c>
      <c r="BF7" s="25">
        <v>95.36</v>
      </c>
      <c r="BG7" s="25">
        <v>159.21</v>
      </c>
      <c r="BH7" s="25">
        <v>143.29</v>
      </c>
      <c r="BI7" s="25">
        <v>131.38</v>
      </c>
      <c r="BJ7" s="25">
        <v>371.65</v>
      </c>
      <c r="BK7" s="25">
        <v>397.1</v>
      </c>
      <c r="BL7" s="25">
        <v>379.91</v>
      </c>
      <c r="BM7" s="25">
        <v>386.61</v>
      </c>
      <c r="BN7" s="25">
        <v>381.56</v>
      </c>
      <c r="BO7" s="25">
        <v>265.93</v>
      </c>
      <c r="BP7" s="25">
        <v>111.78</v>
      </c>
      <c r="BQ7" s="25">
        <v>114.2</v>
      </c>
      <c r="BR7" s="25">
        <v>107.05</v>
      </c>
      <c r="BS7" s="25">
        <v>108.99</v>
      </c>
      <c r="BT7" s="25">
        <v>107.06</v>
      </c>
      <c r="BU7" s="25">
        <v>98.77</v>
      </c>
      <c r="BV7" s="25">
        <v>95.79</v>
      </c>
      <c r="BW7" s="25">
        <v>98.3</v>
      </c>
      <c r="BX7" s="25">
        <v>93.82</v>
      </c>
      <c r="BY7" s="25">
        <v>95.04</v>
      </c>
      <c r="BZ7" s="25">
        <v>97.82</v>
      </c>
      <c r="CA7" s="25">
        <v>93.68</v>
      </c>
      <c r="CB7" s="25">
        <v>91.56</v>
      </c>
      <c r="CC7" s="25">
        <v>97.76</v>
      </c>
      <c r="CD7" s="25">
        <v>95.61</v>
      </c>
      <c r="CE7" s="25">
        <v>97.7</v>
      </c>
      <c r="CF7" s="25">
        <v>173.67</v>
      </c>
      <c r="CG7" s="25">
        <v>171.13</v>
      </c>
      <c r="CH7" s="25">
        <v>173.7</v>
      </c>
      <c r="CI7" s="25">
        <v>178.94</v>
      </c>
      <c r="CJ7" s="25">
        <v>180.19</v>
      </c>
      <c r="CK7" s="25">
        <v>177.56</v>
      </c>
      <c r="CL7" s="25">
        <v>64.33</v>
      </c>
      <c r="CM7" s="25">
        <v>65.180000000000007</v>
      </c>
      <c r="CN7" s="25">
        <v>65.17</v>
      </c>
      <c r="CO7" s="25">
        <v>66</v>
      </c>
      <c r="CP7" s="25">
        <v>67.08</v>
      </c>
      <c r="CQ7" s="25">
        <v>59.67</v>
      </c>
      <c r="CR7" s="25">
        <v>60.12</v>
      </c>
      <c r="CS7" s="25">
        <v>60.34</v>
      </c>
      <c r="CT7" s="25">
        <v>59.54</v>
      </c>
      <c r="CU7" s="25">
        <v>59.26</v>
      </c>
      <c r="CV7" s="25">
        <v>59.81</v>
      </c>
      <c r="CW7" s="25">
        <v>86.18</v>
      </c>
      <c r="CX7" s="25">
        <v>88.06</v>
      </c>
      <c r="CY7" s="25">
        <v>87.19</v>
      </c>
      <c r="CZ7" s="25">
        <v>87.63</v>
      </c>
      <c r="DA7" s="25">
        <v>84.36</v>
      </c>
      <c r="DB7" s="25">
        <v>84.6</v>
      </c>
      <c r="DC7" s="25">
        <v>84.24</v>
      </c>
      <c r="DD7" s="25">
        <v>84.19</v>
      </c>
      <c r="DE7" s="25">
        <v>83.93</v>
      </c>
      <c r="DF7" s="25">
        <v>83.84</v>
      </c>
      <c r="DG7" s="25">
        <v>89.42</v>
      </c>
      <c r="DH7" s="25">
        <v>49.81</v>
      </c>
      <c r="DI7" s="25">
        <v>50.84</v>
      </c>
      <c r="DJ7" s="25">
        <v>47.86</v>
      </c>
      <c r="DK7" s="25">
        <v>48.43</v>
      </c>
      <c r="DL7" s="25">
        <v>50.09</v>
      </c>
      <c r="DM7" s="25">
        <v>48.17</v>
      </c>
      <c r="DN7" s="25">
        <v>48.83</v>
      </c>
      <c r="DO7" s="25">
        <v>49.96</v>
      </c>
      <c r="DP7" s="25">
        <v>50.82</v>
      </c>
      <c r="DQ7" s="25">
        <v>51.82</v>
      </c>
      <c r="DR7" s="25">
        <v>52.02</v>
      </c>
      <c r="DS7" s="25">
        <v>36.18</v>
      </c>
      <c r="DT7" s="25">
        <v>36.03</v>
      </c>
      <c r="DU7" s="25">
        <v>38.6</v>
      </c>
      <c r="DV7" s="25">
        <v>38.6</v>
      </c>
      <c r="DW7" s="25">
        <v>42.86</v>
      </c>
      <c r="DX7" s="25">
        <v>17.12</v>
      </c>
      <c r="DY7" s="25">
        <v>18.18</v>
      </c>
      <c r="DZ7" s="25">
        <v>19.32</v>
      </c>
      <c r="EA7" s="25">
        <v>21.16</v>
      </c>
      <c r="EB7" s="25">
        <v>22.72</v>
      </c>
      <c r="EC7" s="25">
        <v>25.37</v>
      </c>
      <c r="ED7" s="25">
        <v>0.19</v>
      </c>
      <c r="EE7" s="25">
        <v>0.19</v>
      </c>
      <c r="EF7" s="25">
        <v>0.23</v>
      </c>
      <c r="EG7" s="25">
        <v>0.57999999999999996</v>
      </c>
      <c r="EH7" s="25">
        <v>0.31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2025-01-30T05:42:24Z</cp:lastPrinted>
  <dcterms:created xsi:type="dcterms:W3CDTF">2025-01-24T06:54:01Z</dcterms:created>
  <dcterms:modified xsi:type="dcterms:W3CDTF">2025-02-05T06:08:56Z</dcterms:modified>
  <cp:category/>
</cp:coreProperties>
</file>