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jsvj019\業務資料\25_水道課\SU026(大塚)財務\0.各種報告（R6未済）\R7.2.5〆公営企業に係る経営比較分析表（令和５年度決算）の分析等について（依頼）\提出分\"/>
    </mc:Choice>
  </mc:AlternateContent>
  <xr:revisionPtr revIDLastSave="0" documentId="13_ncr:1_{27AFF2DF-7AD2-403A-8D71-D2FDBB8E6463}" xr6:coauthVersionLast="47" xr6:coauthVersionMax="47" xr10:uidLastSave="{00000000-0000-0000-0000-000000000000}"/>
  <workbookProtection workbookAlgorithmName="SHA-512" workbookHashValue="nXJGoGtas3wRlGKzEySFrKTzt2RZnnhPvZmmIvAVCEmc7YXx4T59iX7/DlKjmogSIzzgcCGZ7UNg7HaeZQuGiA==" workbookSaltValue="ax1HHIQQTgK46U5DrWeKy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E85" i="4"/>
  <c r="AL10" i="4"/>
  <c r="W10" i="4"/>
  <c r="I10" i="4"/>
  <c r="B10" i="4"/>
  <c r="BB8" i="4"/>
  <c r="AL8" i="4"/>
  <c r="AD8" i="4"/>
  <c r="W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<sst xmlns="http://schemas.openxmlformats.org/spreadsheetml/2006/main" count="228" uniqueCount="114">
  <si>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</si>
  <si>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</si>
  <si>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</si>
  <si>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</si>
  <si>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</si>
  <si>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</si>
  <si>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</si>
  <si>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</si>
  <si>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</si>
  <si>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</si>
  <si>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</si>
  <si>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</si>
  <si>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</si>
  <si>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</si>
  <si>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</si>
  <si>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</si>
  <si>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</si>
  <si>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</si>
  <si>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</si>
  <si>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</si>
  <si>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</si>
  <si>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</si>
  <si>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</si>
  <si>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</si>
  <si>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</si>
  <si>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</si>
  <si>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</si>
  <si>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</si>
  <si>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</si>
  <si>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</si>
  <si>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</si>
  <si>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</si>
  <si>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</si>
  <si>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</si>
  <si>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</si>
  <si>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</si>
  <si>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</si>
  <si>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</si>
  <si>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</si>
  <si>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</si>
  <si>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</si>
  <si>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</si>
  <si>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</si>
  <si>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</si>
  <si>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</si>
  <si>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</si>
  <si>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</si>
  <si>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</si>
  <si>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</si>
  <si>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</si>
  <si>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</si>
  <si>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</si>
  <si>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</si>
  <si>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</si>
  <si>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</si>
  <si>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</si>
  <si>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</si>
  <si>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</si>
  <si>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</si>
  <si>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</si>
  <si>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</si>
  <si>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</si>
  <si>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</si>
  <si>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</si>
  <si>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</si>
  <si>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</si>
  <si>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</si>
  <si>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</si>
  <si>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</si>
  <si>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</si>
  <si>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</si>
  <si>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</si>
  <si>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</si>
  <si>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</si>
  <si>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</si>
  <si>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</si>
  <si>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</si>
  <si>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</si>
  <si>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</si>
  <si>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</si>
  <si>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</si>
  <si>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</si>
  <si>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</si>
  <si>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</si>
  <si>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</si>
  <si>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</si>
  <si>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</si>
  <si>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</si>
  <si>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</si>
  <si>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</si>
  <si>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</si>
  <si>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</si>
  <si>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</si>
  <si>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</si>
  <si>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</si>
  <si>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</si>
  <si>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</si>
  <si>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</si>
  <si>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</si>
  <si>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</si>
  <si>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</si>
  <si>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</si>
  <si>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</si>
  <si>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</si>
  <si>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</si>
  <si>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</si>
  <si>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</si>
  <si>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</si>
  <si>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</si>
  <si>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</si>
  <si>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</si>
  <si>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は老朽化した管路の更新と耐震化を計画的に実施しているため、類似団体と比較しても低い数値となっていますが、年々上昇しており施設更新の必要性が高いことを表しています。
「管路経年化率」は類似団体より高く管路の老朽化度合は高いことを示していますが、老朽管の計画的な更新工事（耐震化含む）を進めているため、「管路更新率」は前年度に引き続き、今年度も高い数値となりました。</t>
    <rPh sb="1" eb="3">
      <t>ユウケイ</t>
    </rPh>
    <rPh sb="3" eb="7">
      <t>コテイシサン</t>
    </rPh>
    <rPh sb="7" eb="9">
      <t>ゲンカ</t>
    </rPh>
    <rPh sb="9" eb="11">
      <t>ショウキャク</t>
    </rPh>
    <rPh sb="11" eb="12">
      <t>リツ</t>
    </rPh>
    <rPh sb="14" eb="17">
      <t>ロウキュウカ</t>
    </rPh>
    <rPh sb="19" eb="21">
      <t>カンロ</t>
    </rPh>
    <rPh sb="22" eb="24">
      <t>コウシン</t>
    </rPh>
    <rPh sb="25" eb="28">
      <t>タイシンカ</t>
    </rPh>
    <rPh sb="29" eb="32">
      <t>ケイカクテキ</t>
    </rPh>
    <rPh sb="33" eb="35">
      <t>ジッシ</t>
    </rPh>
    <rPh sb="52" eb="53">
      <t>ヒク</t>
    </rPh>
    <rPh sb="54" eb="56">
      <t>スウチ</t>
    </rPh>
    <rPh sb="65" eb="67">
      <t>ネンネン</t>
    </rPh>
    <rPh sb="67" eb="69">
      <t>ジョウショウ</t>
    </rPh>
    <rPh sb="73" eb="75">
      <t>シセツ</t>
    </rPh>
    <rPh sb="75" eb="77">
      <t>コウシン</t>
    </rPh>
    <rPh sb="78" eb="81">
      <t>ヒツヨウセイ</t>
    </rPh>
    <rPh sb="82" eb="83">
      <t>タカ</t>
    </rPh>
    <rPh sb="87" eb="88">
      <t>アラワ</t>
    </rPh>
    <rPh sb="96" eb="98">
      <t>カンロ</t>
    </rPh>
    <rPh sb="98" eb="100">
      <t>ケイネン</t>
    </rPh>
    <rPh sb="100" eb="101">
      <t>カ</t>
    </rPh>
    <rPh sb="101" eb="102">
      <t>リツ</t>
    </rPh>
    <rPh sb="104" eb="106">
      <t>ルイジ</t>
    </rPh>
    <rPh sb="106" eb="108">
      <t>ダンタイ</t>
    </rPh>
    <rPh sb="110" eb="111">
      <t>タカ</t>
    </rPh>
    <rPh sb="112" eb="114">
      <t>カンロ</t>
    </rPh>
    <rPh sb="115" eb="118">
      <t>ロウキュウカ</t>
    </rPh>
    <rPh sb="118" eb="120">
      <t>ドア</t>
    </rPh>
    <rPh sb="121" eb="122">
      <t>タカ</t>
    </rPh>
    <rPh sb="126" eb="127">
      <t>シメ</t>
    </rPh>
    <rPh sb="154" eb="155">
      <t>スス</t>
    </rPh>
    <phoneticPr fontId="4"/>
  </si>
  <si>
    <t>　経営の健全化・効率性については、類似団体平均や全国平均より良好な状態にあると言えます。しかし、給水人口や戸数が増加傾向にあるものの、それに比例した料金収入の増加など、給水収益の増大は見込めない厳しい状況となっています。
　老朽化した管路の更新事業や、鳴門市との共同浄水場建設による経費の増加により、企業債残高も増加しています。
　「北島町水道事業アセットマネジメント」「北島町水道事業経営戦略」の見直しを行い、水道料金の適正化をはじめとした経営の健全化に努めるとともに、町民の生活と命を守るライフラインである水道基盤の強化を進めてまいります。</t>
    <rPh sb="1" eb="3">
      <t>ケイエイ</t>
    </rPh>
    <rPh sb="4" eb="7">
      <t>ケンゼンカ</t>
    </rPh>
    <rPh sb="8" eb="11">
      <t>コウリツセイ</t>
    </rPh>
    <rPh sb="17" eb="19">
      <t>ルイジ</t>
    </rPh>
    <rPh sb="19" eb="21">
      <t>ダンタイ</t>
    </rPh>
    <rPh sb="21" eb="23">
      <t>ヘイキン</t>
    </rPh>
    <rPh sb="24" eb="26">
      <t>ゼンコク</t>
    </rPh>
    <rPh sb="26" eb="28">
      <t>ヘイキン</t>
    </rPh>
    <rPh sb="30" eb="32">
      <t>リョウコウ</t>
    </rPh>
    <rPh sb="33" eb="35">
      <t>ジョウタイ</t>
    </rPh>
    <rPh sb="39" eb="40">
      <t>イ</t>
    </rPh>
    <rPh sb="48" eb="50">
      <t>キュウスイ</t>
    </rPh>
    <rPh sb="50" eb="52">
      <t>ジンコウ</t>
    </rPh>
    <rPh sb="53" eb="55">
      <t>コスウ</t>
    </rPh>
    <rPh sb="56" eb="58">
      <t>ゾウカ</t>
    </rPh>
    <rPh sb="58" eb="60">
      <t>ケイコウ</t>
    </rPh>
    <rPh sb="70" eb="72">
      <t>ヒレイ</t>
    </rPh>
    <rPh sb="74" eb="76">
      <t>リョウキン</t>
    </rPh>
    <rPh sb="76" eb="78">
      <t>シュウニュウ</t>
    </rPh>
    <rPh sb="79" eb="81">
      <t>ゾウカ</t>
    </rPh>
    <rPh sb="84" eb="86">
      <t>キュウスイ</t>
    </rPh>
    <rPh sb="86" eb="88">
      <t>シュウエキ</t>
    </rPh>
    <rPh sb="89" eb="91">
      <t>ゾウダイ</t>
    </rPh>
    <rPh sb="92" eb="94">
      <t>ミコ</t>
    </rPh>
    <rPh sb="97" eb="98">
      <t>キビ</t>
    </rPh>
    <rPh sb="100" eb="102">
      <t>ジョウキョウ</t>
    </rPh>
    <rPh sb="112" eb="115">
      <t>ロウキュウカ</t>
    </rPh>
    <rPh sb="117" eb="119">
      <t>カンロ</t>
    </rPh>
    <rPh sb="120" eb="122">
      <t>コウシン</t>
    </rPh>
    <rPh sb="122" eb="124">
      <t>ジギョウ</t>
    </rPh>
    <rPh sb="126" eb="129">
      <t>ナルトシ</t>
    </rPh>
    <rPh sb="131" eb="133">
      <t>キョウドウ</t>
    </rPh>
    <rPh sb="133" eb="136">
      <t>ジョウスイジョウ</t>
    </rPh>
    <rPh sb="136" eb="138">
      <t>ケンセツ</t>
    </rPh>
    <rPh sb="141" eb="143">
      <t>ケイヒ</t>
    </rPh>
    <rPh sb="144" eb="146">
      <t>ゾウカ</t>
    </rPh>
    <rPh sb="150" eb="153">
      <t>キギョウサイ</t>
    </rPh>
    <rPh sb="153" eb="155">
      <t>ザンダカ</t>
    </rPh>
    <rPh sb="156" eb="158">
      <t>ゾウカ</t>
    </rPh>
    <rPh sb="167" eb="170">
      <t>キタジマチョウ</t>
    </rPh>
    <rPh sb="170" eb="172">
      <t>スイドウ</t>
    </rPh>
    <rPh sb="172" eb="174">
      <t>ジギョウ</t>
    </rPh>
    <rPh sb="186" eb="189">
      <t>キタジマチョウ</t>
    </rPh>
    <rPh sb="189" eb="191">
      <t>スイドウ</t>
    </rPh>
    <rPh sb="191" eb="193">
      <t>ジギョウ</t>
    </rPh>
    <rPh sb="193" eb="195">
      <t>ケイエイ</t>
    </rPh>
    <rPh sb="195" eb="197">
      <t>センリャク</t>
    </rPh>
    <rPh sb="199" eb="201">
      <t>ミナオ</t>
    </rPh>
    <rPh sb="203" eb="204">
      <t>オコナ</t>
    </rPh>
    <rPh sb="206" eb="208">
      <t>スイドウ</t>
    </rPh>
    <rPh sb="208" eb="210">
      <t>リョウキン</t>
    </rPh>
    <rPh sb="211" eb="214">
      <t>テキセイカ</t>
    </rPh>
    <rPh sb="221" eb="223">
      <t>ケイエイ</t>
    </rPh>
    <rPh sb="224" eb="227">
      <t>ケンゼンカ</t>
    </rPh>
    <rPh sb="228" eb="229">
      <t>ツト</t>
    </rPh>
    <rPh sb="236" eb="238">
      <t>チョウミン</t>
    </rPh>
    <rPh sb="239" eb="241">
      <t>セイカツ</t>
    </rPh>
    <rPh sb="242" eb="243">
      <t>イノチ</t>
    </rPh>
    <rPh sb="244" eb="245">
      <t>マモル</t>
    </rPh>
    <rPh sb="255" eb="257">
      <t>スイドウ</t>
    </rPh>
    <rPh sb="257" eb="259">
      <t>キバン</t>
    </rPh>
    <rPh sb="260" eb="262">
      <t>キョウカ</t>
    </rPh>
    <rPh sb="263" eb="264">
      <t>スス</t>
    </rPh>
    <phoneticPr fontId="4"/>
  </si>
  <si>
    <t>【経営の健全性について】
「経常収支比率」「料金回収率」は100%以上を維持していますが、前年度より数値が低下しています。要因として、施設や管路等の修繕費用が多額であったことが挙げられます。累積欠損金は発生しておりません。
　短期的な債務に対する支払能力を表す指標である「流動比率」は減少傾向で、「企業債残高対給水収益比率」については増加していますが、老朽化した管路の更新事業や浄水場施設の建設事業を行っていることが要因です。今後も企業債借り入れが増大する見込みであり、投資規模や料金水準等の経営改善や見直しを図っていく必要があります。
【効率性について】
「給水原価」は類似団体より低く抑えられており、「施設利用率」についても、類似団体より高いことから、費用と施設の効率性は高いと考えられます。
「有収率」は類似団体より高く、前年度よりも数値が回復し、施設の稼働が収益に反映されていると言えます。これは、漏水調査による漏水箇所の早期発見と速やかな修繕工事を行っている結果だと思われます。　　　　　　　　　　　　　</t>
    <rPh sb="1" eb="3">
      <t>ケイエイ</t>
    </rPh>
    <rPh sb="4" eb="7">
      <t>ケンゼンセイ</t>
    </rPh>
    <rPh sb="14" eb="16">
      <t>ケイジョウ</t>
    </rPh>
    <rPh sb="16" eb="18">
      <t>シュウシ</t>
    </rPh>
    <rPh sb="18" eb="20">
      <t>ヒリツ</t>
    </rPh>
    <rPh sb="22" eb="24">
      <t>リョウキン</t>
    </rPh>
    <rPh sb="24" eb="27">
      <t>カイシュウリツ</t>
    </rPh>
    <rPh sb="33" eb="35">
      <t>イジョウ</t>
    </rPh>
    <rPh sb="36" eb="38">
      <t>イジ</t>
    </rPh>
    <rPh sb="45" eb="48">
      <t>ゼンネンド</t>
    </rPh>
    <rPh sb="50" eb="52">
      <t>スウチ</t>
    </rPh>
    <rPh sb="53" eb="55">
      <t>テイカ</t>
    </rPh>
    <rPh sb="61" eb="63">
      <t>ヨウイン</t>
    </rPh>
    <rPh sb="67" eb="69">
      <t>シセツ</t>
    </rPh>
    <rPh sb="70" eb="72">
      <t>カンロ</t>
    </rPh>
    <rPh sb="72" eb="73">
      <t>トウ</t>
    </rPh>
    <rPh sb="74" eb="76">
      <t>シュウゼン</t>
    </rPh>
    <rPh sb="76" eb="78">
      <t>ヒヨウ</t>
    </rPh>
    <rPh sb="79" eb="81">
      <t>タガク</t>
    </rPh>
    <rPh sb="88" eb="89">
      <t>ア</t>
    </rPh>
    <rPh sb="95" eb="97">
      <t>ルイセキ</t>
    </rPh>
    <rPh sb="97" eb="100">
      <t>ケッソンキン</t>
    </rPh>
    <rPh sb="101" eb="103">
      <t>ハッセイ</t>
    </rPh>
    <rPh sb="113" eb="116">
      <t>タンキテキ</t>
    </rPh>
    <rPh sb="117" eb="119">
      <t>サイム</t>
    </rPh>
    <rPh sb="120" eb="121">
      <t>タイ</t>
    </rPh>
    <rPh sb="123" eb="125">
      <t>シハライ</t>
    </rPh>
    <rPh sb="125" eb="127">
      <t>ノウリョク</t>
    </rPh>
    <rPh sb="128" eb="129">
      <t>アラワ</t>
    </rPh>
    <rPh sb="130" eb="132">
      <t>シヒョウ</t>
    </rPh>
    <rPh sb="136" eb="138">
      <t>リュウドウ</t>
    </rPh>
    <rPh sb="138" eb="140">
      <t>ヒリツ</t>
    </rPh>
    <rPh sb="142" eb="144">
      <t>ゲンショウ</t>
    </rPh>
    <rPh sb="144" eb="146">
      <t>ケイコウ</t>
    </rPh>
    <rPh sb="149" eb="152">
      <t>キギョウサイ</t>
    </rPh>
    <rPh sb="152" eb="154">
      <t>ザンダカ</t>
    </rPh>
    <rPh sb="154" eb="155">
      <t>タイ</t>
    </rPh>
    <rPh sb="155" eb="157">
      <t>キュウスイ</t>
    </rPh>
    <rPh sb="157" eb="159">
      <t>シュウエキ</t>
    </rPh>
    <rPh sb="159" eb="161">
      <t>ヒリツ</t>
    </rPh>
    <rPh sb="167" eb="169">
      <t>ゾウカ</t>
    </rPh>
    <rPh sb="176" eb="179">
      <t>ロウキュウカ</t>
    </rPh>
    <rPh sb="181" eb="183">
      <t>カンロ</t>
    </rPh>
    <rPh sb="184" eb="186">
      <t>コウシン</t>
    </rPh>
    <rPh sb="186" eb="188">
      <t>ジギョウ</t>
    </rPh>
    <rPh sb="189" eb="192">
      <t>ジョウスイジョウ</t>
    </rPh>
    <rPh sb="192" eb="194">
      <t>シセツ</t>
    </rPh>
    <rPh sb="195" eb="197">
      <t>ケンセツ</t>
    </rPh>
    <rPh sb="197" eb="199">
      <t>ジギョウ</t>
    </rPh>
    <rPh sb="200" eb="201">
      <t>オコナ</t>
    </rPh>
    <rPh sb="208" eb="210">
      <t>ヨウイン</t>
    </rPh>
    <rPh sb="213" eb="215">
      <t>コンゴ</t>
    </rPh>
    <rPh sb="216" eb="219">
      <t>キギョウサイ</t>
    </rPh>
    <rPh sb="219" eb="220">
      <t>カ</t>
    </rPh>
    <rPh sb="221" eb="222">
      <t>イ</t>
    </rPh>
    <rPh sb="224" eb="226">
      <t>ゾウダイ</t>
    </rPh>
    <rPh sb="228" eb="230">
      <t>ミコ</t>
    </rPh>
    <rPh sb="235" eb="237">
      <t>トウシ</t>
    </rPh>
    <rPh sb="237" eb="239">
      <t>キボ</t>
    </rPh>
    <rPh sb="240" eb="242">
      <t>リョウキン</t>
    </rPh>
    <rPh sb="242" eb="244">
      <t>スイジュン</t>
    </rPh>
    <rPh sb="244" eb="245">
      <t>トウ</t>
    </rPh>
    <rPh sb="246" eb="248">
      <t>ケイエイ</t>
    </rPh>
    <rPh sb="248" eb="250">
      <t>カイゼン</t>
    </rPh>
    <rPh sb="251" eb="253">
      <t>ミナオ</t>
    </rPh>
    <rPh sb="255" eb="256">
      <t>ハカ</t>
    </rPh>
    <rPh sb="260" eb="262">
      <t>ヒツヨウ</t>
    </rPh>
    <rPh sb="271" eb="274">
      <t>コウリツセイ</t>
    </rPh>
    <rPh sb="293" eb="294">
      <t>ヒク</t>
    </rPh>
    <rPh sb="295" eb="296">
      <t>オサ</t>
    </rPh>
    <rPh sb="304" eb="306">
      <t>シセツ</t>
    </rPh>
    <rPh sb="306" eb="309">
      <t>リヨウリツ</t>
    </rPh>
    <rPh sb="322" eb="323">
      <t>タカ</t>
    </rPh>
    <rPh sb="329" eb="331">
      <t>ヒヨウ</t>
    </rPh>
    <rPh sb="332" eb="334">
      <t>シセツ</t>
    </rPh>
    <rPh sb="335" eb="338">
      <t>コウリツセイ</t>
    </rPh>
    <rPh sb="339" eb="340">
      <t>タカ</t>
    </rPh>
    <rPh sb="342" eb="343">
      <t>カンガ</t>
    </rPh>
    <rPh sb="351" eb="353">
      <t>ユウシュウ</t>
    </rPh>
    <rPh sb="353" eb="354">
      <t>リツ</t>
    </rPh>
    <rPh sb="362" eb="363">
      <t>タカ</t>
    </rPh>
    <rPh sb="365" eb="368">
      <t>ゼンネンド</t>
    </rPh>
    <rPh sb="371" eb="373">
      <t>スウチ</t>
    </rPh>
    <rPh sb="374" eb="376">
      <t>カイフク</t>
    </rPh>
    <rPh sb="378" eb="380">
      <t>シセツ</t>
    </rPh>
    <rPh sb="381" eb="383">
      <t>カドウ</t>
    </rPh>
    <rPh sb="384" eb="386">
      <t>シュウエキ</t>
    </rPh>
    <rPh sb="387" eb="389">
      <t>ハンエイ</t>
    </rPh>
    <rPh sb="395" eb="396">
      <t>イ</t>
    </rPh>
    <rPh sb="404" eb="406">
      <t>ロウスイ</t>
    </rPh>
    <rPh sb="406" eb="408">
      <t>チョウサ</t>
    </rPh>
    <rPh sb="411" eb="413">
      <t>ロウスイ</t>
    </rPh>
    <rPh sb="413" eb="415">
      <t>カショ</t>
    </rPh>
    <rPh sb="416" eb="418">
      <t>ソウキ</t>
    </rPh>
    <rPh sb="418" eb="420">
      <t>ハッケン</t>
    </rPh>
    <rPh sb="421" eb="422">
      <t>スミ</t>
    </rPh>
    <rPh sb="425" eb="427">
      <t>シュウゼン</t>
    </rPh>
    <rPh sb="427" eb="429">
      <t>コウジ</t>
    </rPh>
    <rPh sb="430" eb="431">
      <t>オコナ</t>
    </rPh>
    <rPh sb="435" eb="437">
      <t>ケッカ</t>
    </rPh>
    <rPh sb="439" eb="44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</si>
</sst>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1.51</c:v>
                </c:pt>
                <c:pt idx="2">
                  <c:v>1.38</c:v>
                </c:pt>
                <c:pt idx="3">
                  <c:v>2.0299999999999998</c:v>
                </c:pt>
                <c:pt idx="4">
                  <c:v>1.61</c:v>
                </c:pt>
              </c:numCache>
            </c:numRef>
          </c:val>
          <c:extLst>
            <c:ext xmlns:c16="http://schemas.microsoft.com/office/drawing/2014/chart" uri="{C3380CC4-5D6E-409C-BE32-E72D297353CC}">
              <c16:uniqueId val="{00000000-A52C-4592-A925-503EDC15DD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52C-4592-A925-503EDC15DD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62.39</c:v>
                </c:pt>
                <c:pt idx="1">
                  <c:v>62.6</c:v>
                </c:pt>
                <c:pt idx="2">
                  <c:v>61.29</c:v>
                </c:pt>
                <c:pt idx="3">
                  <c:v>61.57</c:v>
                </c:pt>
                <c:pt idx="4">
                  <c:v>60.75</c:v>
                </c:pt>
              </c:numCache>
            </c:numRef>
          </c:val>
          <c:extLst>
            <c:ext xmlns:c16="http://schemas.microsoft.com/office/drawing/2014/chart" uri="{C3380CC4-5D6E-409C-BE32-E72D297353CC}">
              <c16:uniqueId val="{00000000-C7F3-4969-8A99-FBD7C9FF1D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7F3-4969-8A99-FBD7C9FF1D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c:v>
                </c:pt>
                <c:pt idx="1">
                  <c:v>91.44</c:v>
                </c:pt>
                <c:pt idx="2">
                  <c:v>92.84</c:v>
                </c:pt>
                <c:pt idx="3">
                  <c:v>91.93</c:v>
                </c:pt>
                <c:pt idx="4">
                  <c:v>92.27</c:v>
                </c:pt>
              </c:numCache>
            </c:numRef>
          </c:val>
          <c:extLst>
            <c:ext xmlns:c16="http://schemas.microsoft.com/office/drawing/2014/chart" uri="{C3380CC4-5D6E-409C-BE32-E72D297353CC}">
              <c16:uniqueId val="{00000000-E70C-4BC3-A63B-370E725245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70C-4BC3-A63B-370E725245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121.48</c:v>
                </c:pt>
                <c:pt idx="1">
                  <c:v>132.87</c:v>
                </c:pt>
                <c:pt idx="2">
                  <c:v>124.32</c:v>
                </c:pt>
                <c:pt idx="3">
                  <c:v>138.47999999999999</c:v>
                </c:pt>
                <c:pt idx="4">
                  <c:v>129.97</c:v>
                </c:pt>
              </c:numCache>
            </c:numRef>
          </c:val>
          <c:extLst>
            <c:ext xmlns:c16="http://schemas.microsoft.com/office/drawing/2014/chart" uri="{C3380CC4-5D6E-409C-BE32-E72D297353CC}">
              <c16:uniqueId val="{00000000-4487-4C47-B25F-420D5514FF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487-4C47-B25F-420D5514FF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47.82</c:v>
                </c:pt>
                <c:pt idx="1">
                  <c:v>48.51</c:v>
                </c:pt>
                <c:pt idx="2">
                  <c:v>49.36</c:v>
                </c:pt>
                <c:pt idx="3">
                  <c:v>49.33</c:v>
                </c:pt>
                <c:pt idx="4">
                  <c:v>49.86</c:v>
                </c:pt>
              </c:numCache>
            </c:numRef>
          </c:val>
          <c:extLst>
            <c:ext xmlns:c16="http://schemas.microsoft.com/office/drawing/2014/chart" uri="{C3380CC4-5D6E-409C-BE32-E72D297353CC}">
              <c16:uniqueId val="{00000000-3930-4A81-8C44-A33970B8AC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930-4A81-8C44-A33970B8AC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24.13</c:v>
                </c:pt>
                <c:pt idx="1">
                  <c:v>23.72</c:v>
                </c:pt>
                <c:pt idx="2">
                  <c:v>24.02</c:v>
                </c:pt>
                <c:pt idx="3">
                  <c:v>24.6</c:v>
                </c:pt>
                <c:pt idx="4">
                  <c:v>25.17</c:v>
                </c:pt>
              </c:numCache>
            </c:numRef>
          </c:val>
          <c:extLst>
            <c:ext xmlns:c16="http://schemas.microsoft.com/office/drawing/2014/chart" uri="{C3380CC4-5D6E-409C-BE32-E72D297353CC}">
              <c16:uniqueId val="{00000000-B35D-4F58-BD26-C3DF08ECB2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35D-4F58-BD26-C3DF08ECB2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8-4811-BAFB-2DE60151BD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03E8-4811-BAFB-2DE60151BD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597.34</c:v>
                </c:pt>
                <c:pt idx="1">
                  <c:v>461.37</c:v>
                </c:pt>
                <c:pt idx="2">
                  <c:v>436.81</c:v>
                </c:pt>
                <c:pt idx="3">
                  <c:v>186.7</c:v>
                </c:pt>
                <c:pt idx="4">
                  <c:v>181.67</c:v>
                </c:pt>
              </c:numCache>
            </c:numRef>
          </c:val>
          <c:extLst>
            <c:ext xmlns:c16="http://schemas.microsoft.com/office/drawing/2014/chart" uri="{C3380CC4-5D6E-409C-BE32-E72D297353CC}">
              <c16:uniqueId val="{00000000-AE97-4CDA-B05B-BA0B875BF8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E97-4CDA-B05B-BA0B875BF8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210.03</c:v>
                </c:pt>
                <c:pt idx="1">
                  <c:v>194.66</c:v>
                </c:pt>
                <c:pt idx="2">
                  <c:v>193.66</c:v>
                </c:pt>
                <c:pt idx="3">
                  <c:v>240.5</c:v>
                </c:pt>
                <c:pt idx="4">
                  <c:v>303.83</c:v>
                </c:pt>
              </c:numCache>
            </c:numRef>
          </c:val>
          <c:extLst>
            <c:ext xmlns:c16="http://schemas.microsoft.com/office/drawing/2014/chart" uri="{C3380CC4-5D6E-409C-BE32-E72D297353CC}">
              <c16:uniqueId val="{00000000-150E-431D-A947-695F51F0EC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50E-431D-A947-695F51F0EC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115.62</c:v>
                </c:pt>
                <c:pt idx="1">
                  <c:v>127.34</c:v>
                </c:pt>
                <c:pt idx="2">
                  <c:v>120.33</c:v>
                </c:pt>
                <c:pt idx="3">
                  <c:v>133.80000000000001</c:v>
                </c:pt>
                <c:pt idx="4">
                  <c:v>124.72</c:v>
                </c:pt>
              </c:numCache>
            </c:numRef>
          </c:val>
          <c:extLst>
            <c:ext xmlns:c16="http://schemas.microsoft.com/office/drawing/2014/chart" uri="{C3380CC4-5D6E-409C-BE32-E72D297353CC}">
              <c16:uniqueId val="{00000000-C268-40F7-B959-61736156B6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268-40F7-B959-61736156B6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113.6</c:v>
                </c:pt>
                <c:pt idx="1">
                  <c:v>102.6</c:v>
                </c:pt>
                <c:pt idx="2">
                  <c:v>108.65</c:v>
                </c:pt>
                <c:pt idx="3">
                  <c:v>97.9</c:v>
                </c:pt>
                <c:pt idx="4">
                  <c:v>105.01</c:v>
                </c:pt>
              </c:numCache>
            </c:numRef>
          </c:val>
          <c:extLst>
            <c:ext xmlns:c16="http://schemas.microsoft.com/office/drawing/2014/chart" uri="{C3380CC4-5D6E-409C-BE32-E72D297353CC}">
              <c16:uniqueId val="{00000000-FDDF-4EFD-975E-E96E5B21A0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DDF-4EFD-975E-E96E5B21A0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北島町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23680</v>
      </c>
      <c r="AM8" s="44"/>
      <c r="AN8" s="44"/>
      <c r="AO8" s="44"/>
      <c r="AP8" s="44"/>
      <c r="AQ8" s="44"/>
      <c r="AR8" s="44"/>
      <c r="AS8" s="44"/>
      <c r="AT8" s="45">
        <f>データ!$S$6</f>
        <v>8.74</v>
      </c>
      <c r="AU8" s="46"/>
      <c r="AV8" s="46"/>
      <c r="AW8" s="46"/>
      <c r="AX8" s="46"/>
      <c r="AY8" s="46"/>
      <c r="AZ8" s="46"/>
      <c r="BA8" s="46"/>
      <c r="BB8" s="47">
        <f>データ!$T$6</f>
        <v>2709.38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72.709999999999994</v>
      </c>
      <c r="J10" s="46"/>
      <c r="K10" s="46"/>
      <c r="L10" s="46"/>
      <c r="M10" s="46"/>
      <c r="N10" s="46"/>
      <c r="O10" s="80"/>
      <c r="P10" s="47">
        <f>データ!$P$6</f>
        <v>100</v>
      </c>
      <c r="Q10" s="47"/>
      <c r="R10" s="47"/>
      <c r="S10" s="47"/>
      <c r="T10" s="47"/>
      <c r="U10" s="47"/>
      <c r="V10" s="47"/>
      <c r="W10" s="44">
        <f>データ!$Q$6</f>
        <v>2440</v>
      </c>
      <c r="X10" s="44"/>
      <c r="Y10" s="44"/>
      <c r="Z10" s="44"/>
      <c r="AA10" s="44"/>
      <c r="AB10" s="44"/>
      <c r="AC10" s="44"/>
      <c r="AD10" s="2"/>
      <c r="AE10" s="2"/>
      <c r="AF10" s="2"/>
      <c r="AG10" s="2"/>
      <c r="AH10" s="2"/>
      <c r="AI10" s="2"/>
      <c r="AJ10" s="2"/>
      <c r="AK10" s="2"/>
      <c r="AL10" s="44">
        <f>データ!$U$6</f>
        <v>23606</v>
      </c>
      <c r="AM10" s="44"/>
      <c r="AN10" s="44"/>
      <c r="AO10" s="44"/>
      <c r="AP10" s="44"/>
      <c r="AQ10" s="44"/>
      <c r="AR10" s="44"/>
      <c r="AS10" s="44"/>
      <c r="AT10" s="45">
        <f>データ!$V$6</f>
        <v>8.74</v>
      </c>
      <c r="AU10" s="46"/>
      <c r="AV10" s="46"/>
      <c r="AW10" s="46"/>
      <c r="AX10" s="46"/>
      <c r="AY10" s="46"/>
      <c r="AZ10" s="46"/>
      <c r="BA10" s="46"/>
      <c r="BB10" s="47">
        <f>データ!$W$6</f>
        <v>2700.92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ebCzg6n28EHVVbtUpJHG1RLoKWD0f0sn90aJCfDKE85Bj6ZOWgQVjwX61EXtsAgUVXKw/Br6cs/T0Vwuoyvug==" saltValue="vNQkHPOnJAZNbjKVcQ1q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364029</v>
      </c>
      <c r="D6" s="20">
        <f t="shared" si="3"/>
        <v>46</v>
      </c>
      <c r="E6" s="20">
        <f t="shared" si="3"/>
        <v>1</v>
      </c>
      <c r="F6" s="20">
        <f t="shared" si="3"/>
        <v>0</v>
      </c>
      <c r="G6" s="20">
        <f t="shared" si="3"/>
        <v>1</v>
      </c>
      <c r="H6" s="20" t="str">
        <f t="shared" si="3"/>
        <v>徳島県　北島町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72.709999999999994</v>
      </c>
      <c r="P6" s="21">
        <f t="shared" si="3"/>
        <v>100</v>
      </c>
      <c r="Q6" s="21">
        <f t="shared" si="3"/>
        <v>2440</v>
      </c>
      <c r="R6" s="21">
        <f t="shared" si="3"/>
        <v>23680</v>
      </c>
      <c r="S6" s="21">
        <f t="shared" si="3"/>
        <v>8.74</v>
      </c>
      <c r="T6" s="21">
        <f t="shared" si="3"/>
        <v>2709.38</v>
      </c>
      <c r="U6" s="21">
        <f t="shared" si="3"/>
        <v>23606</v>
      </c>
      <c r="V6" s="21">
        <f t="shared" si="3"/>
        <v>8.74</v>
      </c>
      <c r="W6" s="21">
        <f t="shared" si="3"/>
        <v>2700.92</v>
      </c>
      <c r="X6" s="22">
        <f>IF(X7="",NA(),X7)</f>
        <v>121.48</v>
      </c>
      <c r="Y6" s="22">
        <f t="shared" ref="Y6:AG6" si="4">IF(Y7="",NA(),Y7)</f>
        <v>132.87</v>
      </c>
      <c r="Z6" s="22">
        <f t="shared" si="4"/>
        <v>124.32</v>
      </c>
      <c r="AA6" s="22">
        <f t="shared" si="4"/>
        <v>138.47999999999999</v>
      </c>
      <c r="AB6" s="22">
        <f t="shared" si="4"/>
        <v>129.97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597.34</v>
      </c>
      <c r="AU6" s="22">
        <f t="shared" ref="AU6:BC6" si="6">IF(AU7="",NA(),AU7)</f>
        <v>461.37</v>
      </c>
      <c r="AV6" s="22">
        <f t="shared" si="6"/>
        <v>436.81</v>
      </c>
      <c r="AW6" s="22">
        <f t="shared" si="6"/>
        <v>186.7</v>
      </c>
      <c r="AX6" s="22">
        <f t="shared" si="6"/>
        <v>181.67</v>
      </c>
      <c r="AY6" s="22">
        <f t="shared" si="6"/>
        <v>379.08</v>
      </c>
      <c r="AZ6" s="22">
        <f t="shared" si="6"/>
        <v>367.55</v>
      </c>
      <c r="BA6" s="22">
        <f t="shared" si="6"/>
        <v>378.56</v>
      </c>
      <c r="BB6" s="22">
        <f t="shared" si="6"/>
        <v>364.46</v>
      </c>
      <c r="BC6" s="22">
        <f t="shared" si="6"/>
        <v>338.89</v>
      </c>
      <c r="BD6" s="21" t="str">
        <f>IF(BD7="","",IF(BD7="-","【-】","【"&amp;SUBSTITUTE(TEXT(BD7,"#,##0.00"),"-","△")&amp;"】"))</f>
        <v>【243.36】</v>
      </c>
      <c r="BE6" s="22">
        <f>IF(BE7="",NA(),BE7)</f>
        <v>210.03</v>
      </c>
      <c r="BF6" s="22">
        <f t="shared" ref="BF6:BN6" si="7">IF(BF7="",NA(),BF7)</f>
        <v>194.66</v>
      </c>
      <c r="BG6" s="22">
        <f t="shared" si="7"/>
        <v>193.66</v>
      </c>
      <c r="BH6" s="22">
        <f t="shared" si="7"/>
        <v>240.5</v>
      </c>
      <c r="BI6" s="22">
        <f t="shared" si="7"/>
        <v>303.83</v>
      </c>
      <c r="BJ6" s="22">
        <f t="shared" si="7"/>
        <v>398.98</v>
      </c>
      <c r="BK6" s="22">
        <f t="shared" si="7"/>
        <v>418.68</v>
      </c>
      <c r="BL6" s="22">
        <f t="shared" si="7"/>
        <v>395.68</v>
      </c>
      <c r="BM6" s="22">
        <f t="shared" si="7"/>
        <v>403.72</v>
      </c>
      <c r="BN6" s="22">
        <f t="shared" si="7"/>
        <v>400.21</v>
      </c>
      <c r="BO6" s="21" t="str">
        <f>IF(BO7="","",IF(BO7="-","【-】","【"&amp;SUBSTITUTE(TEXT(BO7,"#,##0.00"),"-","△")&amp;"】"))</f>
        <v>【265.93】</v>
      </c>
      <c r="BP6" s="22">
        <f>IF(BP7="",NA(),BP7)</f>
        <v>115.62</v>
      </c>
      <c r="BQ6" s="22">
        <f t="shared" ref="BQ6:BY6" si="8">IF(BQ7="",NA(),BQ7)</f>
        <v>127.34</v>
      </c>
      <c r="BR6" s="22">
        <f t="shared" si="8"/>
        <v>120.33</v>
      </c>
      <c r="BS6" s="22">
        <f t="shared" si="8"/>
        <v>133.80000000000001</v>
      </c>
      <c r="BT6" s="22">
        <f t="shared" si="8"/>
        <v>124.72</v>
      </c>
      <c r="BU6" s="22">
        <f t="shared" si="8"/>
        <v>98.64</v>
      </c>
      <c r="BV6" s="22">
        <f t="shared" si="8"/>
        <v>94.78</v>
      </c>
      <c r="BW6" s="22">
        <f t="shared" si="8"/>
        <v>97.59</v>
      </c>
      <c r="BX6" s="22">
        <f t="shared" si="8"/>
        <v>92.17</v>
      </c>
      <c r="BY6" s="22">
        <f t="shared" si="8"/>
        <v>92.83</v>
      </c>
      <c r="BZ6" s="21" t="str">
        <f>IF(BZ7="","",IF(BZ7="-","【-】","【"&amp;SUBSTITUTE(TEXT(BZ7,"#,##0.00"),"-","△")&amp;"】"))</f>
        <v>【97.82】</v>
      </c>
      <c r="CA6" s="22">
        <f>IF(CA7="",NA(),CA7)</f>
        <v>113.6</v>
      </c>
      <c r="CB6" s="22">
        <f t="shared" ref="CB6:CJ6" si="9">IF(CB7="",NA(),CB7)</f>
        <v>102.6</v>
      </c>
      <c r="CC6" s="22">
        <f t="shared" si="9"/>
        <v>108.65</v>
      </c>
      <c r="CD6" s="22">
        <f t="shared" si="9"/>
        <v>97.9</v>
      </c>
      <c r="CE6" s="22">
        <f t="shared" si="9"/>
        <v>105.01</v>
      </c>
      <c r="CF6" s="22">
        <f t="shared" si="9"/>
        <v>178.92</v>
      </c>
      <c r="CG6" s="22">
        <f t="shared" si="9"/>
        <v>181.3</v>
      </c>
      <c r="CH6" s="22">
        <f t="shared" si="9"/>
        <v>181.71</v>
      </c>
      <c r="CI6" s="22">
        <f t="shared" si="9"/>
        <v>188.51</v>
      </c>
      <c r="CJ6" s="22">
        <f t="shared" si="9"/>
        <v>189.43</v>
      </c>
      <c r="CK6" s="21" t="str">
        <f>IF(CK7="","",IF(CK7="-","【-】","【"&amp;SUBSTITUTE(TEXT(CK7,"#,##0.00"),"-","△")&amp;"】"))</f>
        <v>【177.56】</v>
      </c>
      <c r="CL6" s="22">
        <f>IF(CL7="",NA(),CL7)</f>
        <v>62.39</v>
      </c>
      <c r="CM6" s="22">
        <f t="shared" ref="CM6:CU6" si="10">IF(CM7="",NA(),CM7)</f>
        <v>62.6</v>
      </c>
      <c r="CN6" s="22">
        <f t="shared" si="10"/>
        <v>61.29</v>
      </c>
      <c r="CO6" s="22">
        <f t="shared" si="10"/>
        <v>61.57</v>
      </c>
      <c r="CP6" s="22">
        <f t="shared" si="10"/>
        <v>60.75</v>
      </c>
      <c r="CQ6" s="22">
        <f t="shared" si="10"/>
        <v>55.14</v>
      </c>
      <c r="CR6" s="22">
        <f t="shared" si="10"/>
        <v>55.89</v>
      </c>
      <c r="CS6" s="22">
        <f t="shared" si="10"/>
        <v>55.72</v>
      </c>
      <c r="CT6" s="22">
        <f t="shared" si="10"/>
        <v>55.31</v>
      </c>
      <c r="CU6" s="22">
        <f t="shared" si="10"/>
        <v>55.14</v>
      </c>
      <c r="CV6" s="21" t="str">
        <f>IF(CV7="","",IF(CV7="-","【-】","【"&amp;SUBSTITUTE(TEXT(CV7,"#,##0.00"),"-","△")&amp;"】"))</f>
        <v>【59.81】</v>
      </c>
      <c r="CW6" s="22">
        <f>IF(CW7="",NA(),CW7)</f>
        <v>89.9</v>
      </c>
      <c r="CX6" s="22">
        <f t="shared" ref="CX6:DF6" si="11">IF(CX7="",NA(),CX7)</f>
        <v>91.44</v>
      </c>
      <c r="CY6" s="22">
        <f t="shared" si="11"/>
        <v>92.84</v>
      </c>
      <c r="CZ6" s="22">
        <f t="shared" si="11"/>
        <v>91.93</v>
      </c>
      <c r="DA6" s="22">
        <f t="shared" si="11"/>
        <v>92.27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47.82</v>
      </c>
      <c r="DI6" s="22">
        <f t="shared" ref="DI6:DQ6" si="12">IF(DI7="",NA(),DI7)</f>
        <v>48.51</v>
      </c>
      <c r="DJ6" s="22">
        <f t="shared" si="12"/>
        <v>49.36</v>
      </c>
      <c r="DK6" s="22">
        <f t="shared" si="12"/>
        <v>49.33</v>
      </c>
      <c r="DL6" s="22">
        <f t="shared" si="12"/>
        <v>49.86</v>
      </c>
      <c r="DM6" s="22">
        <f t="shared" si="12"/>
        <v>49.92</v>
      </c>
      <c r="DN6" s="22">
        <f t="shared" si="12"/>
        <v>50.63</v>
      </c>
      <c r="DO6" s="22">
        <f t="shared" si="12"/>
        <v>51.29</v>
      </c>
      <c r="DP6" s="22">
        <f t="shared" si="12"/>
        <v>52.2</v>
      </c>
      <c r="DQ6" s="22">
        <f t="shared" si="12"/>
        <v>52.7</v>
      </c>
      <c r="DR6" s="21" t="str">
        <f>IF(DR7="","",IF(DR7="-","【-】","【"&amp;SUBSTITUTE(TEXT(DR7,"#,##0.00"),"-","△")&amp;"】"))</f>
        <v>【52.02】</v>
      </c>
      <c r="DS6" s="22">
        <f>IF(DS7="",NA(),DS7)</f>
        <v>24.13</v>
      </c>
      <c r="DT6" s="22">
        <f t="shared" ref="DT6:EB6" si="13">IF(DT7="",NA(),DT7)</f>
        <v>23.72</v>
      </c>
      <c r="DU6" s="22">
        <f t="shared" si="13"/>
        <v>24.02</v>
      </c>
      <c r="DV6" s="22">
        <f t="shared" si="13"/>
        <v>24.6</v>
      </c>
      <c r="DW6" s="22">
        <f t="shared" si="13"/>
        <v>25.17</v>
      </c>
      <c r="DX6" s="22">
        <f t="shared" si="13"/>
        <v>16.88</v>
      </c>
      <c r="DY6" s="22">
        <f t="shared" si="13"/>
        <v>18.28</v>
      </c>
      <c r="DZ6" s="22">
        <f t="shared" si="13"/>
        <v>19.61</v>
      </c>
      <c r="EA6" s="22">
        <f t="shared" si="13"/>
        <v>20.73</v>
      </c>
      <c r="EB6" s="22">
        <f t="shared" si="13"/>
        <v>22.86</v>
      </c>
      <c r="EC6" s="21" t="str">
        <f>IF(EC7="","",IF(EC7="-","【-】","【"&amp;SUBSTITUTE(TEXT(EC7,"#,##0.00"),"-","△")&amp;"】"))</f>
        <v>【25.37】</v>
      </c>
      <c r="ED6" s="22">
        <f>IF(ED7="",NA(),ED7)</f>
        <v>0.56999999999999995</v>
      </c>
      <c r="EE6" s="22">
        <f t="shared" ref="EE6:EM6" si="14">IF(EE7="",NA(),EE7)</f>
        <v>1.51</v>
      </c>
      <c r="EF6" s="22">
        <f t="shared" si="14"/>
        <v>1.38</v>
      </c>
      <c r="EG6" s="22">
        <f t="shared" si="14"/>
        <v>2.0299999999999998</v>
      </c>
      <c r="EH6" s="22">
        <f t="shared" si="14"/>
        <v>1.61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364029</v>
      </c>
      <c r="D7" s="24">
        <v>46</v>
      </c>
      <c r="E7" s="24">
        <v>1</v>
      </c>
      <c r="F7" s="24">
        <v>0</v>
      </c>
      <c r="G7" s="24">
        <v>1</v>
      </c>
      <c r="H7" s="24" t="s">
        <v>93</v>
      </c>
      <c r="I7" s="24" t="s">
        <v>94</v>
      </c>
      <c r="J7" s="24" t="s">
        <v>95</v>
      </c>
      <c r="K7" s="24" t="s">
        <v>96</v>
      </c>
      <c r="L7" s="24" t="s">
        <v>97</v>
      </c>
      <c r="M7" s="24" t="s">
        <v>98</v>
      </c>
      <c r="N7" s="25" t="s">
        <v>99</v>
      </c>
      <c r="O7" s="25">
        <v>72.709999999999994</v>
      </c>
      <c r="P7" s="25">
        <v>100</v>
      </c>
      <c r="Q7" s="25">
        <v>2440</v>
      </c>
      <c r="R7" s="25">
        <v>23680</v>
      </c>
      <c r="S7" s="25">
        <v>8.74</v>
      </c>
      <c r="T7" s="25">
        <v>2709.38</v>
      </c>
      <c r="U7" s="25">
        <v>23606</v>
      </c>
      <c r="V7" s="25">
        <v>8.74</v>
      </c>
      <c r="W7" s="25">
        <v>2700.92</v>
      </c>
      <c r="X7" s="25">
        <v>121.48</v>
      </c>
      <c r="Y7" s="25">
        <v>132.87</v>
      </c>
      <c r="Z7" s="25">
        <v>124.32</v>
      </c>
      <c r="AA7" s="25">
        <v>138.47999999999999</v>
      </c>
      <c r="AB7" s="25">
        <v>129.97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597.34</v>
      </c>
      <c r="AU7" s="25">
        <v>461.37</v>
      </c>
      <c r="AV7" s="25">
        <v>436.81</v>
      </c>
      <c r="AW7" s="25">
        <v>186.7</v>
      </c>
      <c r="AX7" s="25">
        <v>181.67</v>
      </c>
      <c r="AY7" s="25">
        <v>379.08</v>
      </c>
      <c r="AZ7" s="25">
        <v>367.55</v>
      </c>
      <c r="BA7" s="25">
        <v>378.56</v>
      </c>
      <c r="BB7" s="25">
        <v>364.46</v>
      </c>
      <c r="BC7" s="25">
        <v>338.89</v>
      </c>
      <c r="BD7" s="25">
        <v>243.36</v>
      </c>
      <c r="BE7" s="25">
        <v>210.03</v>
      </c>
      <c r="BF7" s="25">
        <v>194.66</v>
      </c>
      <c r="BG7" s="25">
        <v>193.66</v>
      </c>
      <c r="BH7" s="25">
        <v>240.5</v>
      </c>
      <c r="BI7" s="25">
        <v>303.83</v>
      </c>
      <c r="BJ7" s="25">
        <v>398.98</v>
      </c>
      <c r="BK7" s="25">
        <v>418.68</v>
      </c>
      <c r="BL7" s="25">
        <v>395.68</v>
      </c>
      <c r="BM7" s="25">
        <v>403.72</v>
      </c>
      <c r="BN7" s="25">
        <v>400.21</v>
      </c>
      <c r="BO7" s="25">
        <v>265.93</v>
      </c>
      <c r="BP7" s="25">
        <v>115.62</v>
      </c>
      <c r="BQ7" s="25">
        <v>127.34</v>
      </c>
      <c r="BR7" s="25">
        <v>120.33</v>
      </c>
      <c r="BS7" s="25">
        <v>133.80000000000001</v>
      </c>
      <c r="BT7" s="25">
        <v>124.72</v>
      </c>
      <c r="BU7" s="25">
        <v>98.64</v>
      </c>
      <c r="BV7" s="25">
        <v>94.78</v>
      </c>
      <c r="BW7" s="25">
        <v>97.59</v>
      </c>
      <c r="BX7" s="25">
        <v>92.17</v>
      </c>
      <c r="BY7" s="25">
        <v>92.83</v>
      </c>
      <c r="BZ7" s="25">
        <v>97.82</v>
      </c>
      <c r="CA7" s="25">
        <v>113.6</v>
      </c>
      <c r="CB7" s="25">
        <v>102.6</v>
      </c>
      <c r="CC7" s="25">
        <v>108.65</v>
      </c>
      <c r="CD7" s="25">
        <v>97.9</v>
      </c>
      <c r="CE7" s="25">
        <v>105.01</v>
      </c>
      <c r="CF7" s="25">
        <v>178.92</v>
      </c>
      <c r="CG7" s="25">
        <v>181.3</v>
      </c>
      <c r="CH7" s="25">
        <v>181.71</v>
      </c>
      <c r="CI7" s="25">
        <v>188.51</v>
      </c>
      <c r="CJ7" s="25">
        <v>189.43</v>
      </c>
      <c r="CK7" s="25">
        <v>177.56</v>
      </c>
      <c r="CL7" s="25">
        <v>62.39</v>
      </c>
      <c r="CM7" s="25">
        <v>62.6</v>
      </c>
      <c r="CN7" s="25">
        <v>61.29</v>
      </c>
      <c r="CO7" s="25">
        <v>61.57</v>
      </c>
      <c r="CP7" s="25">
        <v>60.75</v>
      </c>
      <c r="CQ7" s="25">
        <v>55.14</v>
      </c>
      <c r="CR7" s="25">
        <v>55.89</v>
      </c>
      <c r="CS7" s="25">
        <v>55.72</v>
      </c>
      <c r="CT7" s="25">
        <v>55.31</v>
      </c>
      <c r="CU7" s="25">
        <v>55.14</v>
      </c>
      <c r="CV7" s="25">
        <v>59.81</v>
      </c>
      <c r="CW7" s="25">
        <v>89.9</v>
      </c>
      <c r="CX7" s="25">
        <v>91.44</v>
      </c>
      <c r="CY7" s="25">
        <v>92.84</v>
      </c>
      <c r="CZ7" s="25">
        <v>91.93</v>
      </c>
      <c r="DA7" s="25">
        <v>92.27</v>
      </c>
      <c r="DB7" s="25">
        <v>81.39</v>
      </c>
      <c r="DC7" s="25">
        <v>81.27</v>
      </c>
      <c r="DD7" s="25">
        <v>81.260000000000005</v>
      </c>
      <c r="DE7" s="25">
        <v>80.36</v>
      </c>
      <c r="DF7" s="25">
        <v>80.13</v>
      </c>
      <c r="DG7" s="25">
        <v>89.42</v>
      </c>
      <c r="DH7" s="25">
        <v>47.82</v>
      </c>
      <c r="DI7" s="25">
        <v>48.51</v>
      </c>
      <c r="DJ7" s="25">
        <v>49.36</v>
      </c>
      <c r="DK7" s="25">
        <v>49.33</v>
      </c>
      <c r="DL7" s="25">
        <v>49.86</v>
      </c>
      <c r="DM7" s="25">
        <v>49.92</v>
      </c>
      <c r="DN7" s="25">
        <v>50.63</v>
      </c>
      <c r="DO7" s="25">
        <v>51.29</v>
      </c>
      <c r="DP7" s="25">
        <v>52.2</v>
      </c>
      <c r="DQ7" s="25">
        <v>52.7</v>
      </c>
      <c r="DR7" s="25">
        <v>52.02</v>
      </c>
      <c r="DS7" s="25">
        <v>24.13</v>
      </c>
      <c r="DT7" s="25">
        <v>23.72</v>
      </c>
      <c r="DU7" s="25">
        <v>24.02</v>
      </c>
      <c r="DV7" s="25">
        <v>24.6</v>
      </c>
      <c r="DW7" s="25">
        <v>25.17</v>
      </c>
      <c r="DX7" s="25">
        <v>16.88</v>
      </c>
      <c r="DY7" s="25">
        <v>18.28</v>
      </c>
      <c r="DZ7" s="25">
        <v>19.61</v>
      </c>
      <c r="EA7" s="25">
        <v>20.73</v>
      </c>
      <c r="EB7" s="25">
        <v>22.86</v>
      </c>
      <c r="EC7" s="25">
        <v>25.37</v>
      </c>
      <c r="ED7" s="25">
        <v>0.56999999999999995</v>
      </c>
      <c r="EE7" s="25">
        <v>1.51</v>
      </c>
      <c r="EF7" s="25">
        <v>1.38</v>
      </c>
      <c r="EG7" s="25">
        <v>2.0299999999999998</v>
      </c>
      <c r="EH7" s="25">
        <v>1.61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かおり</cp:lastModifiedBy>
  <cp:lastPrinted>2025-02-03T08:01:49Z</cp:lastPrinted>
  <dcterms:created xsi:type="dcterms:W3CDTF">2025-01-24T06:54:00Z</dcterms:created>
  <dcterms:modified xsi:type="dcterms:W3CDTF">2025-02-03T08:03:03Z</dcterms:modified>
  <cp:category/>
</cp:coreProperties>
</file>