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12AE2A34-ABA1-499C-95AA-74FA5853C9D0}" xr6:coauthVersionLast="47" xr6:coauthVersionMax="47" xr10:uidLastSave="{00000000-0000-0000-0000-000000000000}"/>
  <workbookProtection workbookAlgorithmName="SHA-512" workbookHashValue="K2fm0C0s+cDAZr2am7PnE5cawJmLGRH7dxmBcS3r5XtepEIHhoAkmYtB8uPt6HfsFGCnAwTOv/eSXv1sOL95vA==" workbookSaltValue="YVxq4aS3pbKc70HSW9H5J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F85" i="4"/>
  <c r="BB10" i="4"/>
  <c r="AT10" i="4"/>
  <c r="AL10" i="4"/>
  <c r="W10" i="4"/>
  <c r="I10" i="4"/>
  <c r="B10" i="4"/>
  <c r="AT8" i="4"/>
  <c r="W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<sst xmlns="http://schemas.openxmlformats.org/spreadsheetml/2006/main" count="228" uniqueCount="113">
  <si>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</si>
  <si>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</si>
  <si>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</si>
  <si>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</si>
  <si>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</si>
  <si>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</si>
  <si>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</si>
  <si>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</si>
  <si>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</si>
  <si>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</si>
  <si>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</si>
  <si>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</si>
  <si>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</si>
  <si>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</si>
  <si>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</si>
  <si>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</si>
  <si>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</si>
  <si>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</si>
  <si>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</si>
  <si>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</si>
  <si>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</si>
  <si>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</si>
  <si>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</si>
  <si>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</si>
  <si>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</si>
  <si>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</si>
  <si>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</si>
  <si>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</si>
  <si>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</si>
  <si>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</si>
  <si>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</si>
  <si>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</si>
  <si>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</si>
  <si>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</si>
  <si>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</si>
  <si>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</si>
  <si>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</si>
  <si>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</si>
  <si>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</si>
  <si>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</si>
  <si>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</si>
  <si>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</si>
  <si>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</si>
  <si>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</si>
  <si>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</si>
  <si>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</si>
  <si>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</si>
  <si>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</si>
  <si>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</si>
  <si>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</si>
  <si>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</si>
  <si>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</si>
  <si>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</si>
  <si>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</si>
  <si>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</si>
  <si>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</si>
  <si>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</si>
  <si>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</si>
  <si>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</si>
  <si>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</si>
  <si>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</si>
  <si>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</si>
  <si>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</si>
  <si>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</si>
  <si>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</si>
  <si>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</si>
  <si>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</si>
  <si>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</si>
  <si>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</si>
  <si>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</si>
  <si>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</si>
  <si>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</si>
  <si>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</si>
  <si>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</si>
  <si>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</si>
  <si>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</si>
  <si>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</si>
  <si>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</si>
  <si>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</si>
  <si>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</si>
  <si>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</si>
  <si>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</si>
  <si>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</si>
  <si>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</si>
  <si>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</si>
  <si>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</si>
  <si>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</si>
  <si>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</si>
  <si>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</si>
  <si>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</si>
  <si>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</si>
  <si>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</si>
  <si>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</si>
  <si>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</si>
  <si>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</si>
  <si>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</si>
  <si>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</si>
  <si>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</si>
  <si>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</si>
  <si>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</si>
  <si>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</si>
  <si>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</si>
  <si>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</si>
  <si>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</si>
  <si>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</si>
  <si>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</si>
  <si>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</si>
  <si>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</si>
  <si>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</si>
  <si>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</si>
  <si>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三好市水道事業においては、広大な面積の中で山間部に施設が点在する環境もあり、保有施設数が多くなっている。そのため、施設の維持費用が多くかかっているが、収益は給水人口の減少にともない、減少し続けている。
費用のほとんどが固定費である水道事業においては、使用水量が減少しても大幅な費用の減少というのは見込めず、今後も料金改定含め収入確保が必要不可欠である。
また、施設利用率や有収率の数値も低いことから、点在する施設管理を継続的に見直し、将来の給水人口の動向もふまえたダウンサイジングにより効率性を高めていく必要がある。</t>
    <rPh sb="0" eb="3">
      <t>ミヨシシ</t>
    </rPh>
    <rPh sb="3" eb="5">
      <t>スイドウ</t>
    </rPh>
    <rPh sb="5" eb="7">
      <t>ジギョウ</t>
    </rPh>
    <rPh sb="13" eb="15">
      <t>コウダイ</t>
    </rPh>
    <rPh sb="16" eb="18">
      <t>メンセキ</t>
    </rPh>
    <rPh sb="19" eb="20">
      <t>ナカ</t>
    </rPh>
    <rPh sb="21" eb="24">
      <t>サンカンブ</t>
    </rPh>
    <rPh sb="25" eb="27">
      <t>シセツ</t>
    </rPh>
    <rPh sb="28" eb="30">
      <t>テンザイ</t>
    </rPh>
    <rPh sb="32" eb="34">
      <t>カンキョウ</t>
    </rPh>
    <rPh sb="38" eb="43">
      <t>ホユウシセツスウ</t>
    </rPh>
    <rPh sb="44" eb="45">
      <t>オオ</t>
    </rPh>
    <rPh sb="57" eb="59">
      <t>シセツ</t>
    </rPh>
    <rPh sb="60" eb="62">
      <t>イジ</t>
    </rPh>
    <rPh sb="62" eb="64">
      <t>ヒヨウ</t>
    </rPh>
    <rPh sb="65" eb="66">
      <t>オオ</t>
    </rPh>
    <rPh sb="75" eb="77">
      <t>シュウエキ</t>
    </rPh>
    <rPh sb="78" eb="82">
      <t>キュウスイジンコウ</t>
    </rPh>
    <rPh sb="83" eb="85">
      <t>ゲンショウ</t>
    </rPh>
    <rPh sb="91" eb="93">
      <t>ゲンショウ</t>
    </rPh>
    <rPh sb="94" eb="95">
      <t>ツヅ</t>
    </rPh>
    <rPh sb="101" eb="103">
      <t>ヒヨウ</t>
    </rPh>
    <rPh sb="109" eb="112">
      <t>コテイヒ</t>
    </rPh>
    <rPh sb="115" eb="119">
      <t>スイドウジギョウ</t>
    </rPh>
    <rPh sb="125" eb="129">
      <t>シヨウスイリョウ</t>
    </rPh>
    <rPh sb="130" eb="132">
      <t>ゲンショウ</t>
    </rPh>
    <rPh sb="135" eb="137">
      <t>オオハバ</t>
    </rPh>
    <rPh sb="138" eb="140">
      <t>ヒヨウ</t>
    </rPh>
    <rPh sb="141" eb="143">
      <t>ゲンショウ</t>
    </rPh>
    <rPh sb="148" eb="150">
      <t>ミコ</t>
    </rPh>
    <rPh sb="180" eb="182">
      <t>シセツ</t>
    </rPh>
    <rPh sb="182" eb="185">
      <t>リヨウリツ</t>
    </rPh>
    <rPh sb="186" eb="189">
      <t>ユウシュウリツ</t>
    </rPh>
    <rPh sb="190" eb="192">
      <t>スウチ</t>
    </rPh>
    <rPh sb="193" eb="194">
      <t>ヒク</t>
    </rPh>
    <rPh sb="200" eb="202">
      <t>テンザイ</t>
    </rPh>
    <rPh sb="204" eb="206">
      <t>シセツ</t>
    </rPh>
    <rPh sb="206" eb="208">
      <t>カンリ</t>
    </rPh>
    <rPh sb="209" eb="212">
      <t>ケイゾクテキ</t>
    </rPh>
    <rPh sb="213" eb="215">
      <t>ミナオ</t>
    </rPh>
    <rPh sb="217" eb="219">
      <t>ショウライ</t>
    </rPh>
    <rPh sb="220" eb="222">
      <t>キュウスイ</t>
    </rPh>
    <rPh sb="222" eb="224">
      <t>ジンコウ</t>
    </rPh>
    <rPh sb="225" eb="227">
      <t>ドウコウ</t>
    </rPh>
    <rPh sb="243" eb="246">
      <t>コウリツセイ</t>
    </rPh>
    <rPh sb="247" eb="248">
      <t>タカ</t>
    </rPh>
    <rPh sb="252" eb="254">
      <t>ヒツヨウ</t>
    </rPh>
    <phoneticPr fontId="4"/>
  </si>
  <si>
    <t>　管路経年化率が全国平均を大きく上回っている反面、管路更新率は全国平均を下回っている。耐用年数経過資産も増加しているところではあるが、十分に更新していける資金の余裕もないことから、施設の重要性、危機度、補助金の有無などを総合的に判断し、計画的に更新事業を行っている。更新の財源の確保とともに、甚大化する災害に対して施設の強靭化もあわせて引き続き検討する。</t>
    <rPh sb="1" eb="7">
      <t>カンロケイネンカリツ</t>
    </rPh>
    <rPh sb="8" eb="12">
      <t>ゼンコクヘイキン</t>
    </rPh>
    <rPh sb="13" eb="14">
      <t>オオ</t>
    </rPh>
    <rPh sb="16" eb="18">
      <t>ウワマワ</t>
    </rPh>
    <rPh sb="22" eb="24">
      <t>ハンメン</t>
    </rPh>
    <rPh sb="25" eb="30">
      <t>カンロコウシンリツ</t>
    </rPh>
    <rPh sb="31" eb="35">
      <t>ゼンコクヘイキン</t>
    </rPh>
    <rPh sb="36" eb="38">
      <t>シタマワ</t>
    </rPh>
    <rPh sb="43" eb="45">
      <t>タイヨウ</t>
    </rPh>
    <rPh sb="45" eb="47">
      <t>ネンスウ</t>
    </rPh>
    <rPh sb="47" eb="49">
      <t>ケイカ</t>
    </rPh>
    <rPh sb="49" eb="51">
      <t>シサン</t>
    </rPh>
    <rPh sb="52" eb="54">
      <t>ゾウカ</t>
    </rPh>
    <rPh sb="67" eb="69">
      <t>ジュウブン</t>
    </rPh>
    <rPh sb="70" eb="72">
      <t>コウシン</t>
    </rPh>
    <rPh sb="77" eb="79">
      <t>シキン</t>
    </rPh>
    <rPh sb="80" eb="82">
      <t>ヨユウ</t>
    </rPh>
    <rPh sb="90" eb="92">
      <t>シセツ</t>
    </rPh>
    <rPh sb="93" eb="96">
      <t>ジュウヨウセイ</t>
    </rPh>
    <rPh sb="97" eb="99">
      <t>キキ</t>
    </rPh>
    <rPh sb="99" eb="100">
      <t>ド</t>
    </rPh>
    <rPh sb="101" eb="104">
      <t>ホジョキン</t>
    </rPh>
    <rPh sb="105" eb="107">
      <t>ウム</t>
    </rPh>
    <rPh sb="110" eb="113">
      <t>ソウゴウテキ</t>
    </rPh>
    <rPh sb="114" eb="116">
      <t>ハンダン</t>
    </rPh>
    <rPh sb="118" eb="121">
      <t>ケイカクテキ</t>
    </rPh>
    <rPh sb="122" eb="124">
      <t>コウシン</t>
    </rPh>
    <rPh sb="124" eb="126">
      <t>ジギョウ</t>
    </rPh>
    <rPh sb="127" eb="128">
      <t>オコナ</t>
    </rPh>
    <rPh sb="133" eb="135">
      <t>コウシン</t>
    </rPh>
    <rPh sb="136" eb="138">
      <t>ザイゲン</t>
    </rPh>
    <rPh sb="139" eb="141">
      <t>カクホ</t>
    </rPh>
    <rPh sb="146" eb="148">
      <t>ジンダイ</t>
    </rPh>
    <rPh sb="148" eb="149">
      <t>カ</t>
    </rPh>
    <rPh sb="151" eb="153">
      <t>サイガイ</t>
    </rPh>
    <rPh sb="154" eb="155">
      <t>タイ</t>
    </rPh>
    <rPh sb="157" eb="159">
      <t>シセツ</t>
    </rPh>
    <rPh sb="160" eb="162">
      <t>キョウジン</t>
    </rPh>
    <rPh sb="162" eb="163">
      <t>カ</t>
    </rPh>
    <rPh sb="168" eb="169">
      <t>ヒ</t>
    </rPh>
    <rPh sb="170" eb="171">
      <t>ツヅ</t>
    </rPh>
    <rPh sb="172" eb="174">
      <t>ケントウ</t>
    </rPh>
    <phoneticPr fontId="4"/>
  </si>
  <si>
    <t>　点在する施設、保有資産の数、老朽化、給水人口の減少等多くの課題を抱えながらも、水道事業者として「安全」で「安心」な水を「安定」して供給すること、その事業は独立採算制の原則で行うことが求められている。
　R2年度に料金改定を行い、収入は一時的に増加したものの、減少の一途をたどっており、費用を賄う厳しさと更新財源の不足に直面している。
　甚大化する災害に備え、安全性・安定性・強靭性を兼ね備えた水道事業を行うために、負担の公平性を加味した適正な料金算定、効率的な経営を図り、経営基盤強化に努める。
　</t>
    <rPh sb="1" eb="3">
      <t>テンザイ</t>
    </rPh>
    <rPh sb="5" eb="7">
      <t>シセツ</t>
    </rPh>
    <rPh sb="8" eb="12">
      <t>ホユウシサン</t>
    </rPh>
    <rPh sb="13" eb="14">
      <t>カズ</t>
    </rPh>
    <rPh sb="15" eb="18">
      <t>ロウキュウカ</t>
    </rPh>
    <rPh sb="19" eb="23">
      <t>キュウスイジンコウ</t>
    </rPh>
    <rPh sb="24" eb="26">
      <t>ゲンショウ</t>
    </rPh>
    <rPh sb="26" eb="27">
      <t>トウ</t>
    </rPh>
    <rPh sb="27" eb="28">
      <t>オオ</t>
    </rPh>
    <rPh sb="30" eb="32">
      <t>カダイ</t>
    </rPh>
    <rPh sb="33" eb="34">
      <t>カカ</t>
    </rPh>
    <rPh sb="40" eb="45">
      <t>スイドウジギョウシャ</t>
    </rPh>
    <rPh sb="49" eb="51">
      <t>アンゼン</t>
    </rPh>
    <rPh sb="54" eb="56">
      <t>アンシン</t>
    </rPh>
    <rPh sb="58" eb="59">
      <t>ミズ</t>
    </rPh>
    <rPh sb="61" eb="63">
      <t>アンテイ</t>
    </rPh>
    <rPh sb="66" eb="68">
      <t>キョウキュウ</t>
    </rPh>
    <rPh sb="75" eb="77">
      <t>ジギョウ</t>
    </rPh>
    <rPh sb="78" eb="83">
      <t>ドクリツサイサンセイ</t>
    </rPh>
    <rPh sb="84" eb="86">
      <t>ゲンソク</t>
    </rPh>
    <rPh sb="87" eb="88">
      <t>オコナ</t>
    </rPh>
    <rPh sb="92" eb="93">
      <t>モト</t>
    </rPh>
    <rPh sb="104" eb="106">
      <t>ネンド</t>
    </rPh>
    <rPh sb="107" eb="111">
      <t>リョウキンカイテイ</t>
    </rPh>
    <rPh sb="112" eb="113">
      <t>オコナ</t>
    </rPh>
    <rPh sb="115" eb="117">
      <t>シュウニュウ</t>
    </rPh>
    <rPh sb="118" eb="120">
      <t>イチジ</t>
    </rPh>
    <rPh sb="120" eb="121">
      <t>テキ</t>
    </rPh>
    <rPh sb="122" eb="124">
      <t>ゾウカ</t>
    </rPh>
    <rPh sb="130" eb="132">
      <t>ゲンショウ</t>
    </rPh>
    <rPh sb="133" eb="135">
      <t>イット</t>
    </rPh>
    <rPh sb="143" eb="145">
      <t>ヒヨウ</t>
    </rPh>
    <rPh sb="146" eb="147">
      <t>マカナ</t>
    </rPh>
    <rPh sb="148" eb="149">
      <t>キビ</t>
    </rPh>
    <rPh sb="152" eb="156">
      <t>コウシンザイゲン</t>
    </rPh>
    <rPh sb="157" eb="159">
      <t>フソク</t>
    </rPh>
    <rPh sb="160" eb="162">
      <t>チョクメン</t>
    </rPh>
    <rPh sb="169" eb="172">
      <t>ジンダイカ</t>
    </rPh>
    <rPh sb="174" eb="176">
      <t>サイガイ</t>
    </rPh>
    <rPh sb="177" eb="178">
      <t>ソナ</t>
    </rPh>
    <rPh sb="180" eb="182">
      <t>アンゼン</t>
    </rPh>
    <rPh sb="182" eb="183">
      <t>セイ</t>
    </rPh>
    <rPh sb="184" eb="187">
      <t>アンテイセイ</t>
    </rPh>
    <rPh sb="188" eb="191">
      <t>キョウジンセイ</t>
    </rPh>
    <rPh sb="192" eb="193">
      <t>カ</t>
    </rPh>
    <rPh sb="194" eb="195">
      <t>ソナ</t>
    </rPh>
    <rPh sb="197" eb="201">
      <t>スイドウジギョウ</t>
    </rPh>
    <rPh sb="202" eb="203">
      <t>オコナ</t>
    </rPh>
    <rPh sb="208" eb="210">
      <t>フタン</t>
    </rPh>
    <rPh sb="211" eb="214">
      <t>コウヘイセイ</t>
    </rPh>
    <rPh sb="215" eb="217">
      <t>カミ</t>
    </rPh>
    <rPh sb="219" eb="221">
      <t>テキセイ</t>
    </rPh>
    <rPh sb="222" eb="226">
      <t>リョウキンサンテイ</t>
    </rPh>
    <rPh sb="227" eb="230">
      <t>コウリツテキ</t>
    </rPh>
    <rPh sb="231" eb="233">
      <t>ケイエイ</t>
    </rPh>
    <rPh sb="234" eb="235">
      <t>ハカ</t>
    </rPh>
    <rPh sb="237" eb="241">
      <t>ケイエイキバン</t>
    </rPh>
    <rPh sb="241" eb="243">
      <t>キョウカ</t>
    </rPh>
    <rPh sb="244" eb="24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</si>
</sst>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c:v>
                </c:pt>
                <c:pt idx="1">
                  <c:v>0.47</c:v>
                </c:pt>
                <c:pt idx="2">
                  <c:v>0.33</c:v>
                </c:pt>
                <c:pt idx="3">
                  <c:v>0.27</c:v>
                </c:pt>
                <c:pt idx="4">
                  <c:v>0.1</c:v>
                </c:pt>
              </c:numCache>
            </c:numRef>
          </c:val>
          <c:extLst>
            <c:ext xmlns:c16="http://schemas.microsoft.com/office/drawing/2014/chart" uri="{C3380CC4-5D6E-409C-BE32-E72D297353CC}">
              <c16:uniqueId val="{00000000-AC42-4FEC-9F6E-E952E97E40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C42-4FEC-9F6E-E952E97E40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76.58</c:v>
                </c:pt>
                <c:pt idx="1">
                  <c:v>88.83</c:v>
                </c:pt>
                <c:pt idx="2">
                  <c:v>88.21</c:v>
                </c:pt>
                <c:pt idx="3">
                  <c:v>88.8</c:v>
                </c:pt>
                <c:pt idx="4">
                  <c:v>86.33</c:v>
                </c:pt>
              </c:numCache>
            </c:numRef>
          </c:val>
          <c:extLst>
            <c:ext xmlns:c16="http://schemas.microsoft.com/office/drawing/2014/chart" uri="{C3380CC4-5D6E-409C-BE32-E72D297353CC}">
              <c16:uniqueId val="{00000000-197A-4B4E-B1DA-50049E85EA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97A-4B4E-B1DA-50049E85EA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51.78</c:v>
                </c:pt>
                <c:pt idx="1">
                  <c:v>53.21</c:v>
                </c:pt>
                <c:pt idx="2">
                  <c:v>54.46</c:v>
                </c:pt>
                <c:pt idx="3">
                  <c:v>55.93</c:v>
                </c:pt>
                <c:pt idx="4">
                  <c:v>57.72</c:v>
                </c:pt>
              </c:numCache>
            </c:numRef>
          </c:val>
          <c:extLst>
            <c:ext xmlns:c16="http://schemas.microsoft.com/office/drawing/2014/chart" uri="{C3380CC4-5D6E-409C-BE32-E72D297353CC}">
              <c16:uniqueId val="{00000000-6FF1-4FF1-AA9F-B4748CEA2A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6FF1-4FF1-AA9F-B4748CEA2A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39.479999999999997</c:v>
                </c:pt>
                <c:pt idx="2">
                  <c:v>39.6</c:v>
                </c:pt>
                <c:pt idx="3">
                  <c:v>39.729999999999997</c:v>
                </c:pt>
                <c:pt idx="4">
                  <c:v>39.700000000000003</c:v>
                </c:pt>
              </c:numCache>
            </c:numRef>
          </c:val>
          <c:extLst>
            <c:ext xmlns:c16="http://schemas.microsoft.com/office/drawing/2014/chart" uri="{C3380CC4-5D6E-409C-BE32-E72D297353CC}">
              <c16:uniqueId val="{00000000-8DFF-4EA2-8721-75B0C9CDDF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DFF-4EA2-8721-75B0C9CDDF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119.28</c:v>
                </c:pt>
                <c:pt idx="1">
                  <c:v>121.64</c:v>
                </c:pt>
                <c:pt idx="2">
                  <c:v>145.93</c:v>
                </c:pt>
                <c:pt idx="3">
                  <c:v>158.66999999999999</c:v>
                </c:pt>
                <c:pt idx="4">
                  <c:v>180.94</c:v>
                </c:pt>
              </c:numCache>
            </c:numRef>
          </c:val>
          <c:extLst>
            <c:ext xmlns:c16="http://schemas.microsoft.com/office/drawing/2014/chart" uri="{C3380CC4-5D6E-409C-BE32-E72D297353CC}">
              <c16:uniqueId val="{00000000-6EF0-4D5D-BE1C-A7F0670A6D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EF0-4D5D-BE1C-A7F0670A6D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113.41</c:v>
                </c:pt>
                <c:pt idx="1">
                  <c:v>121.36</c:v>
                </c:pt>
                <c:pt idx="2">
                  <c:v>124.61</c:v>
                </c:pt>
                <c:pt idx="3">
                  <c:v>147.38</c:v>
                </c:pt>
                <c:pt idx="4">
                  <c:v>146.52000000000001</c:v>
                </c:pt>
              </c:numCache>
            </c:numRef>
          </c:val>
          <c:extLst>
            <c:ext xmlns:c16="http://schemas.microsoft.com/office/drawing/2014/chart" uri="{C3380CC4-5D6E-409C-BE32-E72D297353CC}">
              <c16:uniqueId val="{00000000-FAD0-4E68-9DEE-9C45FAF153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AD0-4E68-9DEE-9C45FAF153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970.63</c:v>
                </c:pt>
                <c:pt idx="1">
                  <c:v>828.48</c:v>
                </c:pt>
                <c:pt idx="2">
                  <c:v>812.85</c:v>
                </c:pt>
                <c:pt idx="3">
                  <c:v>787.41</c:v>
                </c:pt>
                <c:pt idx="4">
                  <c:v>758.66</c:v>
                </c:pt>
              </c:numCache>
            </c:numRef>
          </c:val>
          <c:extLst>
            <c:ext xmlns:c16="http://schemas.microsoft.com/office/drawing/2014/chart" uri="{C3380CC4-5D6E-409C-BE32-E72D297353CC}">
              <c16:uniqueId val="{00000000-F005-490E-93FA-76886A091C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005-490E-93FA-76886A091C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69.78</c:v>
                </c:pt>
                <c:pt idx="1">
                  <c:v>80.42</c:v>
                </c:pt>
                <c:pt idx="2">
                  <c:v>80.48</c:v>
                </c:pt>
                <c:pt idx="3">
                  <c:v>80.64</c:v>
                </c:pt>
                <c:pt idx="4">
                  <c:v>79.08</c:v>
                </c:pt>
              </c:numCache>
            </c:numRef>
          </c:val>
          <c:extLst>
            <c:ext xmlns:c16="http://schemas.microsoft.com/office/drawing/2014/chart" uri="{C3380CC4-5D6E-409C-BE32-E72D297353CC}">
              <c16:uniqueId val="{00000000-E415-45A3-B5C1-82E1CC7EE6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415-45A3-B5C1-82E1CC7EE6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255.37</c:v>
                </c:pt>
                <c:pt idx="1">
                  <c:v>249.8</c:v>
                </c:pt>
                <c:pt idx="2">
                  <c:v>249.96</c:v>
                </c:pt>
                <c:pt idx="3">
                  <c:v>252.21</c:v>
                </c:pt>
                <c:pt idx="4">
                  <c:v>258.24</c:v>
                </c:pt>
              </c:numCache>
            </c:numRef>
          </c:val>
          <c:extLst>
            <c:ext xmlns:c16="http://schemas.microsoft.com/office/drawing/2014/chart" uri="{C3380CC4-5D6E-409C-BE32-E72D297353CC}">
              <c16:uniqueId val="{00000000-480F-4BF5-88BB-3E73874804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480F-4BF5-88BB-3E73874804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57.58</c:v>
                </c:pt>
                <c:pt idx="1">
                  <c:v>56.94</c:v>
                </c:pt>
                <c:pt idx="2">
                  <c:v>56.27</c:v>
                </c:pt>
                <c:pt idx="3">
                  <c:v>57.18</c:v>
                </c:pt>
                <c:pt idx="4">
                  <c:v>56.24</c:v>
                </c:pt>
              </c:numCache>
            </c:numRef>
          </c:val>
          <c:extLst>
            <c:ext xmlns:c16="http://schemas.microsoft.com/office/drawing/2014/chart" uri="{C3380CC4-5D6E-409C-BE32-E72D297353CC}">
              <c16:uniqueId val="{00000000-1FC5-4F01-9ED1-FFAAAE2711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FC5-4F01-9ED1-FFAAAE2711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74.7</c:v>
                </c:pt>
                <c:pt idx="1">
                  <c:v>75.41</c:v>
                </c:pt>
                <c:pt idx="2">
                  <c:v>74.06</c:v>
                </c:pt>
                <c:pt idx="3">
                  <c:v>70.37</c:v>
                </c:pt>
                <c:pt idx="4">
                  <c:v>69.099999999999994</c:v>
                </c:pt>
              </c:numCache>
            </c:numRef>
          </c:val>
          <c:extLst>
            <c:ext xmlns:c16="http://schemas.microsoft.com/office/drawing/2014/chart" uri="{C3380CC4-5D6E-409C-BE32-E72D297353CC}">
              <c16:uniqueId val="{00000000-348F-41CA-BEAC-C3EE4AA32B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48F-41CA-BEAC-C3EE4AA32B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徳島県　三好市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22861</v>
      </c>
      <c r="AM8" s="68"/>
      <c r="AN8" s="68"/>
      <c r="AO8" s="68"/>
      <c r="AP8" s="68"/>
      <c r="AQ8" s="68"/>
      <c r="AR8" s="68"/>
      <c r="AS8" s="68"/>
      <c r="AT8" s="36">
        <f>データ!$S$6</f>
        <v>721.42</v>
      </c>
      <c r="AU8" s="37"/>
      <c r="AV8" s="37"/>
      <c r="AW8" s="37"/>
      <c r="AX8" s="37"/>
      <c r="AY8" s="37"/>
      <c r="AZ8" s="37"/>
      <c r="BA8" s="37"/>
      <c r="BB8" s="57">
        <f>データ!$T$6</f>
        <v>31.69</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42.54</v>
      </c>
      <c r="J10" s="37"/>
      <c r="K10" s="37"/>
      <c r="L10" s="37"/>
      <c r="M10" s="37"/>
      <c r="N10" s="37"/>
      <c r="O10" s="67"/>
      <c r="P10" s="57">
        <f>データ!$P$6</f>
        <v>84.4</v>
      </c>
      <c r="Q10" s="57"/>
      <c r="R10" s="57"/>
      <c r="S10" s="57"/>
      <c r="T10" s="57"/>
      <c r="U10" s="57"/>
      <c r="V10" s="57"/>
      <c r="W10" s="68">
        <f>データ!$Q$6</f>
        <v>3630</v>
      </c>
      <c r="X10" s="68"/>
      <c r="Y10" s="68"/>
      <c r="Z10" s="68"/>
      <c r="AA10" s="68"/>
      <c r="AB10" s="68"/>
      <c r="AC10" s="68"/>
      <c r="AD10" s="2"/>
      <c r="AE10" s="2"/>
      <c r="AF10" s="2"/>
      <c r="AG10" s="2"/>
      <c r="AH10" s="2"/>
      <c r="AI10" s="2"/>
      <c r="AJ10" s="2"/>
      <c r="AK10" s="2"/>
      <c r="AL10" s="68">
        <f>データ!$U$6</f>
        <v>19103</v>
      </c>
      <c r="AM10" s="68"/>
      <c r="AN10" s="68"/>
      <c r="AO10" s="68"/>
      <c r="AP10" s="68"/>
      <c r="AQ10" s="68"/>
      <c r="AR10" s="68"/>
      <c r="AS10" s="68"/>
      <c r="AT10" s="36">
        <f>データ!$V$6</f>
        <v>41.41</v>
      </c>
      <c r="AU10" s="37"/>
      <c r="AV10" s="37"/>
      <c r="AW10" s="37"/>
      <c r="AX10" s="37"/>
      <c r="AY10" s="37"/>
      <c r="AZ10" s="37"/>
      <c r="BA10" s="37"/>
      <c r="BB10" s="57">
        <f>データ!$W$6</f>
        <v>461.31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8"/>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8"/>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IPGmP+AkY6FGzBN1koUDBTniwKRcHzJRe1ebBENbGZM6TzbOyZiosqtY1iWi/R9vlfehHEwOjmp6cWKSFwnBQ==" saltValue="0cZSl5AVcIabRABA2aQw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362085</v>
      </c>
      <c r="D6" s="20">
        <f t="shared" si="3"/>
        <v>46</v>
      </c>
      <c r="E6" s="20">
        <f t="shared" si="3"/>
        <v>1</v>
      </c>
      <c r="F6" s="20">
        <f t="shared" si="3"/>
        <v>0</v>
      </c>
      <c r="G6" s="20">
        <f t="shared" si="3"/>
        <v>1</v>
      </c>
      <c r="H6" s="20" t="str">
        <f t="shared" si="3"/>
        <v>徳島県　三好市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42.54</v>
      </c>
      <c r="P6" s="21">
        <f t="shared" si="3"/>
        <v>84.4</v>
      </c>
      <c r="Q6" s="21">
        <f t="shared" si="3"/>
        <v>3630</v>
      </c>
      <c r="R6" s="21">
        <f t="shared" si="3"/>
        <v>22861</v>
      </c>
      <c r="S6" s="21">
        <f t="shared" si="3"/>
        <v>721.42</v>
      </c>
      <c r="T6" s="21">
        <f t="shared" si="3"/>
        <v>31.69</v>
      </c>
      <c r="U6" s="21">
        <f t="shared" si="3"/>
        <v>19103</v>
      </c>
      <c r="V6" s="21">
        <f t="shared" si="3"/>
        <v>41.41</v>
      </c>
      <c r="W6" s="21">
        <f t="shared" si="3"/>
        <v>461.31</v>
      </c>
      <c r="X6" s="22">
        <f>IF(X7="",NA(),X7)</f>
        <v>76.58</v>
      </c>
      <c r="Y6" s="22">
        <f t="shared" ref="Y6:AG6" si="4">IF(Y7="",NA(),Y7)</f>
        <v>88.83</v>
      </c>
      <c r="Z6" s="22">
        <f t="shared" si="4"/>
        <v>88.21</v>
      </c>
      <c r="AA6" s="22">
        <f t="shared" si="4"/>
        <v>88.8</v>
      </c>
      <c r="AB6" s="22">
        <f t="shared" si="4"/>
        <v>86.33</v>
      </c>
      <c r="AC6" s="22">
        <f t="shared" si="4"/>
        <v>108.61</v>
      </c>
      <c r="AD6" s="22">
        <f t="shared" si="4"/>
        <v>108.35</v>
      </c>
      <c r="AE6" s="22">
        <f t="shared" si="4"/>
        <v>108.84</v>
      </c>
      <c r="AF6" s="22">
        <f t="shared" si="4"/>
        <v>105.92</v>
      </c>
      <c r="AG6" s="22">
        <f t="shared" si="4"/>
        <v>106.01</v>
      </c>
      <c r="AH6" s="21" t="str">
        <f>IF(AH7="","",IF(AH7="-","【-】","【"&amp;SUBSTITUTE(TEXT(AH7,"#,##0.00"),"-","△")&amp;"】"))</f>
        <v>【108.24】</v>
      </c>
      <c r="AI6" s="22">
        <f>IF(AI7="",NA(),AI7)</f>
        <v>119.28</v>
      </c>
      <c r="AJ6" s="22">
        <f t="shared" ref="AJ6:AR6" si="5">IF(AJ7="",NA(),AJ7)</f>
        <v>121.64</v>
      </c>
      <c r="AK6" s="22">
        <f t="shared" si="5"/>
        <v>145.93</v>
      </c>
      <c r="AL6" s="22">
        <f t="shared" si="5"/>
        <v>158.66999999999999</v>
      </c>
      <c r="AM6" s="22">
        <f t="shared" si="5"/>
        <v>180.94</v>
      </c>
      <c r="AN6" s="22">
        <f t="shared" si="5"/>
        <v>3.59</v>
      </c>
      <c r="AO6" s="22">
        <f t="shared" si="5"/>
        <v>3.98</v>
      </c>
      <c r="AP6" s="22">
        <f t="shared" si="5"/>
        <v>6.02</v>
      </c>
      <c r="AQ6" s="22">
        <f t="shared" si="5"/>
        <v>7.78</v>
      </c>
      <c r="AR6" s="22">
        <f t="shared" si="5"/>
        <v>9.59</v>
      </c>
      <c r="AS6" s="21" t="str">
        <f>IF(AS7="","",IF(AS7="-","【-】","【"&amp;SUBSTITUTE(TEXT(AS7,"#,##0.00"),"-","△")&amp;"】"))</f>
        <v>【1.50】</v>
      </c>
      <c r="AT6" s="22">
        <f>IF(AT7="",NA(),AT7)</f>
        <v>113.41</v>
      </c>
      <c r="AU6" s="22">
        <f t="shared" ref="AU6:BC6" si="6">IF(AU7="",NA(),AU7)</f>
        <v>121.36</v>
      </c>
      <c r="AV6" s="22">
        <f t="shared" si="6"/>
        <v>124.61</v>
      </c>
      <c r="AW6" s="22">
        <f t="shared" si="6"/>
        <v>147.38</v>
      </c>
      <c r="AX6" s="22">
        <f t="shared" si="6"/>
        <v>146.52000000000001</v>
      </c>
      <c r="AY6" s="22">
        <f t="shared" si="6"/>
        <v>379.08</v>
      </c>
      <c r="AZ6" s="22">
        <f t="shared" si="6"/>
        <v>367.55</v>
      </c>
      <c r="BA6" s="22">
        <f t="shared" si="6"/>
        <v>378.56</v>
      </c>
      <c r="BB6" s="22">
        <f t="shared" si="6"/>
        <v>364.46</v>
      </c>
      <c r="BC6" s="22">
        <f t="shared" si="6"/>
        <v>338.89</v>
      </c>
      <c r="BD6" s="21" t="str">
        <f>IF(BD7="","",IF(BD7="-","【-】","【"&amp;SUBSTITUTE(TEXT(BD7,"#,##0.00"),"-","△")&amp;"】"))</f>
        <v>【243.36】</v>
      </c>
      <c r="BE6" s="22">
        <f>IF(BE7="",NA(),BE7)</f>
        <v>970.63</v>
      </c>
      <c r="BF6" s="22">
        <f t="shared" ref="BF6:BN6" si="7">IF(BF7="",NA(),BF7)</f>
        <v>828.48</v>
      </c>
      <c r="BG6" s="22">
        <f t="shared" si="7"/>
        <v>812.85</v>
      </c>
      <c r="BH6" s="22">
        <f t="shared" si="7"/>
        <v>787.41</v>
      </c>
      <c r="BI6" s="22">
        <f t="shared" si="7"/>
        <v>758.66</v>
      </c>
      <c r="BJ6" s="22">
        <f t="shared" si="7"/>
        <v>398.98</v>
      </c>
      <c r="BK6" s="22">
        <f t="shared" si="7"/>
        <v>418.68</v>
      </c>
      <c r="BL6" s="22">
        <f t="shared" si="7"/>
        <v>395.68</v>
      </c>
      <c r="BM6" s="22">
        <f t="shared" si="7"/>
        <v>403.72</v>
      </c>
      <c r="BN6" s="22">
        <f t="shared" si="7"/>
        <v>400.21</v>
      </c>
      <c r="BO6" s="21" t="str">
        <f>IF(BO7="","",IF(BO7="-","【-】","【"&amp;SUBSTITUTE(TEXT(BO7,"#,##0.00"),"-","△")&amp;"】"))</f>
        <v>【265.93】</v>
      </c>
      <c r="BP6" s="22">
        <f>IF(BP7="",NA(),BP7)</f>
        <v>69.78</v>
      </c>
      <c r="BQ6" s="22">
        <f t="shared" ref="BQ6:BY6" si="8">IF(BQ7="",NA(),BQ7)</f>
        <v>80.42</v>
      </c>
      <c r="BR6" s="22">
        <f t="shared" si="8"/>
        <v>80.48</v>
      </c>
      <c r="BS6" s="22">
        <f t="shared" si="8"/>
        <v>80.64</v>
      </c>
      <c r="BT6" s="22">
        <f t="shared" si="8"/>
        <v>79.08</v>
      </c>
      <c r="BU6" s="22">
        <f t="shared" si="8"/>
        <v>98.64</v>
      </c>
      <c r="BV6" s="22">
        <f t="shared" si="8"/>
        <v>94.78</v>
      </c>
      <c r="BW6" s="22">
        <f t="shared" si="8"/>
        <v>97.59</v>
      </c>
      <c r="BX6" s="22">
        <f t="shared" si="8"/>
        <v>92.17</v>
      </c>
      <c r="BY6" s="22">
        <f t="shared" si="8"/>
        <v>92.83</v>
      </c>
      <c r="BZ6" s="21" t="str">
        <f>IF(BZ7="","",IF(BZ7="-","【-】","【"&amp;SUBSTITUTE(TEXT(BZ7,"#,##0.00"),"-","△")&amp;"】"))</f>
        <v>【97.82】</v>
      </c>
      <c r="CA6" s="22">
        <f>IF(CA7="",NA(),CA7)</f>
        <v>255.37</v>
      </c>
      <c r="CB6" s="22">
        <f t="shared" ref="CB6:CJ6" si="9">IF(CB7="",NA(),CB7)</f>
        <v>249.8</v>
      </c>
      <c r="CC6" s="22">
        <f t="shared" si="9"/>
        <v>249.96</v>
      </c>
      <c r="CD6" s="22">
        <f t="shared" si="9"/>
        <v>252.21</v>
      </c>
      <c r="CE6" s="22">
        <f t="shared" si="9"/>
        <v>258.24</v>
      </c>
      <c r="CF6" s="22">
        <f t="shared" si="9"/>
        <v>178.92</v>
      </c>
      <c r="CG6" s="22">
        <f t="shared" si="9"/>
        <v>181.3</v>
      </c>
      <c r="CH6" s="22">
        <f t="shared" si="9"/>
        <v>181.71</v>
      </c>
      <c r="CI6" s="22">
        <f t="shared" si="9"/>
        <v>188.51</v>
      </c>
      <c r="CJ6" s="22">
        <f t="shared" si="9"/>
        <v>189.43</v>
      </c>
      <c r="CK6" s="21" t="str">
        <f>IF(CK7="","",IF(CK7="-","【-】","【"&amp;SUBSTITUTE(TEXT(CK7,"#,##0.00"),"-","△")&amp;"】"))</f>
        <v>【177.56】</v>
      </c>
      <c r="CL6" s="22">
        <f>IF(CL7="",NA(),CL7)</f>
        <v>57.58</v>
      </c>
      <c r="CM6" s="22">
        <f t="shared" ref="CM6:CU6" si="10">IF(CM7="",NA(),CM7)</f>
        <v>56.94</v>
      </c>
      <c r="CN6" s="22">
        <f t="shared" si="10"/>
        <v>56.27</v>
      </c>
      <c r="CO6" s="22">
        <f t="shared" si="10"/>
        <v>57.18</v>
      </c>
      <c r="CP6" s="22">
        <f t="shared" si="10"/>
        <v>56.24</v>
      </c>
      <c r="CQ6" s="22">
        <f t="shared" si="10"/>
        <v>55.14</v>
      </c>
      <c r="CR6" s="22">
        <f t="shared" si="10"/>
        <v>55.89</v>
      </c>
      <c r="CS6" s="22">
        <f t="shared" si="10"/>
        <v>55.72</v>
      </c>
      <c r="CT6" s="22">
        <f t="shared" si="10"/>
        <v>55.31</v>
      </c>
      <c r="CU6" s="22">
        <f t="shared" si="10"/>
        <v>55.14</v>
      </c>
      <c r="CV6" s="21" t="str">
        <f>IF(CV7="","",IF(CV7="-","【-】","【"&amp;SUBSTITUTE(TEXT(CV7,"#,##0.00"),"-","△")&amp;"】"))</f>
        <v>【59.81】</v>
      </c>
      <c r="CW6" s="22">
        <f>IF(CW7="",NA(),CW7)</f>
        <v>74.7</v>
      </c>
      <c r="CX6" s="22">
        <f t="shared" ref="CX6:DF6" si="11">IF(CX7="",NA(),CX7)</f>
        <v>75.41</v>
      </c>
      <c r="CY6" s="22">
        <f t="shared" si="11"/>
        <v>74.06</v>
      </c>
      <c r="CZ6" s="22">
        <f t="shared" si="11"/>
        <v>70.37</v>
      </c>
      <c r="DA6" s="22">
        <f t="shared" si="11"/>
        <v>69.099999999999994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51.78</v>
      </c>
      <c r="DI6" s="22">
        <f t="shared" ref="DI6:DQ6" si="12">IF(DI7="",NA(),DI7)</f>
        <v>53.21</v>
      </c>
      <c r="DJ6" s="22">
        <f t="shared" si="12"/>
        <v>54.46</v>
      </c>
      <c r="DK6" s="22">
        <f t="shared" si="12"/>
        <v>55.93</v>
      </c>
      <c r="DL6" s="22">
        <f t="shared" si="12"/>
        <v>57.72</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2">
        <f t="shared" ref="DT6:EB6" si="13">IF(DT7="",NA(),DT7)</f>
        <v>39.479999999999997</v>
      </c>
      <c r="DU6" s="22">
        <f t="shared" si="13"/>
        <v>39.6</v>
      </c>
      <c r="DV6" s="22">
        <f t="shared" si="13"/>
        <v>39.729999999999997</v>
      </c>
      <c r="DW6" s="22">
        <f t="shared" si="13"/>
        <v>39.700000000000003</v>
      </c>
      <c r="DX6" s="22">
        <f t="shared" si="13"/>
        <v>16.88</v>
      </c>
      <c r="DY6" s="22">
        <f t="shared" si="13"/>
        <v>18.28</v>
      </c>
      <c r="DZ6" s="22">
        <f t="shared" si="13"/>
        <v>19.61</v>
      </c>
      <c r="EA6" s="22">
        <f t="shared" si="13"/>
        <v>20.73</v>
      </c>
      <c r="EB6" s="22">
        <f t="shared" si="13"/>
        <v>22.86</v>
      </c>
      <c r="EC6" s="21" t="str">
        <f>IF(EC7="","",IF(EC7="-","【-】","【"&amp;SUBSTITUTE(TEXT(EC7,"#,##0.00"),"-","△")&amp;"】"))</f>
        <v>【25.37】</v>
      </c>
      <c r="ED6" s="22">
        <f>IF(ED7="",NA(),ED7)</f>
        <v>0.7</v>
      </c>
      <c r="EE6" s="22">
        <f t="shared" ref="EE6:EM6" si="14">IF(EE7="",NA(),EE7)</f>
        <v>0.47</v>
      </c>
      <c r="EF6" s="22">
        <f t="shared" si="14"/>
        <v>0.33</v>
      </c>
      <c r="EG6" s="22">
        <f t="shared" si="14"/>
        <v>0.27</v>
      </c>
      <c r="EH6" s="22">
        <f t="shared" si="14"/>
        <v>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362085</v>
      </c>
      <c r="D7" s="24">
        <v>46</v>
      </c>
      <c r="E7" s="24">
        <v>1</v>
      </c>
      <c r="F7" s="24">
        <v>0</v>
      </c>
      <c r="G7" s="24">
        <v>1</v>
      </c>
      <c r="H7" s="24" t="s">
        <v>93</v>
      </c>
      <c r="I7" s="24" t="s">
        <v>94</v>
      </c>
      <c r="J7" s="24" t="s">
        <v>95</v>
      </c>
      <c r="K7" s="24" t="s">
        <v>96</v>
      </c>
      <c r="L7" s="24" t="s">
        <v>97</v>
      </c>
      <c r="M7" s="24" t="s">
        <v>98</v>
      </c>
      <c r="N7" s="25" t="s">
        <v>99</v>
      </c>
      <c r="O7" s="25">
        <v>42.54</v>
      </c>
      <c r="P7" s="25">
        <v>84.4</v>
      </c>
      <c r="Q7" s="25">
        <v>3630</v>
      </c>
      <c r="R7" s="25">
        <v>22861</v>
      </c>
      <c r="S7" s="25">
        <v>721.42</v>
      </c>
      <c r="T7" s="25">
        <v>31.69</v>
      </c>
      <c r="U7" s="25">
        <v>19103</v>
      </c>
      <c r="V7" s="25">
        <v>41.41</v>
      </c>
      <c r="W7" s="25">
        <v>461.31</v>
      </c>
      <c r="X7" s="25">
        <v>76.58</v>
      </c>
      <c r="Y7" s="25">
        <v>88.83</v>
      </c>
      <c r="Z7" s="25">
        <v>88.21</v>
      </c>
      <c r="AA7" s="25">
        <v>88.8</v>
      </c>
      <c r="AB7" s="25">
        <v>86.33</v>
      </c>
      <c r="AC7" s="25">
        <v>108.61</v>
      </c>
      <c r="AD7" s="25">
        <v>108.35</v>
      </c>
      <c r="AE7" s="25">
        <v>108.84</v>
      </c>
      <c r="AF7" s="25">
        <v>105.92</v>
      </c>
      <c r="AG7" s="25">
        <v>106.01</v>
      </c>
      <c r="AH7" s="25">
        <v>108.24</v>
      </c>
      <c r="AI7" s="25">
        <v>119.28</v>
      </c>
      <c r="AJ7" s="25">
        <v>121.64</v>
      </c>
      <c r="AK7" s="25">
        <v>145.93</v>
      </c>
      <c r="AL7" s="25">
        <v>158.66999999999999</v>
      </c>
      <c r="AM7" s="25">
        <v>180.94</v>
      </c>
      <c r="AN7" s="25">
        <v>3.59</v>
      </c>
      <c r="AO7" s="25">
        <v>3.98</v>
      </c>
      <c r="AP7" s="25">
        <v>6.02</v>
      </c>
      <c r="AQ7" s="25">
        <v>7.78</v>
      </c>
      <c r="AR7" s="25">
        <v>9.59</v>
      </c>
      <c r="AS7" s="25">
        <v>1.5</v>
      </c>
      <c r="AT7" s="25">
        <v>113.41</v>
      </c>
      <c r="AU7" s="25">
        <v>121.36</v>
      </c>
      <c r="AV7" s="25">
        <v>124.61</v>
      </c>
      <c r="AW7" s="25">
        <v>147.38</v>
      </c>
      <c r="AX7" s="25">
        <v>146.52000000000001</v>
      </c>
      <c r="AY7" s="25">
        <v>379.08</v>
      </c>
      <c r="AZ7" s="25">
        <v>367.55</v>
      </c>
      <c r="BA7" s="25">
        <v>378.56</v>
      </c>
      <c r="BB7" s="25">
        <v>364.46</v>
      </c>
      <c r="BC7" s="25">
        <v>338.89</v>
      </c>
      <c r="BD7" s="25">
        <v>243.36</v>
      </c>
      <c r="BE7" s="25">
        <v>970.63</v>
      </c>
      <c r="BF7" s="25">
        <v>828.48</v>
      </c>
      <c r="BG7" s="25">
        <v>812.85</v>
      </c>
      <c r="BH7" s="25">
        <v>787.41</v>
      </c>
      <c r="BI7" s="25">
        <v>758.66</v>
      </c>
      <c r="BJ7" s="25">
        <v>398.98</v>
      </c>
      <c r="BK7" s="25">
        <v>418.68</v>
      </c>
      <c r="BL7" s="25">
        <v>395.68</v>
      </c>
      <c r="BM7" s="25">
        <v>403.72</v>
      </c>
      <c r="BN7" s="25">
        <v>400.21</v>
      </c>
      <c r="BO7" s="25">
        <v>265.93</v>
      </c>
      <c r="BP7" s="25">
        <v>69.78</v>
      </c>
      <c r="BQ7" s="25">
        <v>80.42</v>
      </c>
      <c r="BR7" s="25">
        <v>80.48</v>
      </c>
      <c r="BS7" s="25">
        <v>80.64</v>
      </c>
      <c r="BT7" s="25">
        <v>79.08</v>
      </c>
      <c r="BU7" s="25">
        <v>98.64</v>
      </c>
      <c r="BV7" s="25">
        <v>94.78</v>
      </c>
      <c r="BW7" s="25">
        <v>97.59</v>
      </c>
      <c r="BX7" s="25">
        <v>92.17</v>
      </c>
      <c r="BY7" s="25">
        <v>92.83</v>
      </c>
      <c r="BZ7" s="25">
        <v>97.82</v>
      </c>
      <c r="CA7" s="25">
        <v>255.37</v>
      </c>
      <c r="CB7" s="25">
        <v>249.8</v>
      </c>
      <c r="CC7" s="25">
        <v>249.96</v>
      </c>
      <c r="CD7" s="25">
        <v>252.21</v>
      </c>
      <c r="CE7" s="25">
        <v>258.24</v>
      </c>
      <c r="CF7" s="25">
        <v>178.92</v>
      </c>
      <c r="CG7" s="25">
        <v>181.3</v>
      </c>
      <c r="CH7" s="25">
        <v>181.71</v>
      </c>
      <c r="CI7" s="25">
        <v>188.51</v>
      </c>
      <c r="CJ7" s="25">
        <v>189.43</v>
      </c>
      <c r="CK7" s="25">
        <v>177.56</v>
      </c>
      <c r="CL7" s="25">
        <v>57.58</v>
      </c>
      <c r="CM7" s="25">
        <v>56.94</v>
      </c>
      <c r="CN7" s="25">
        <v>56.27</v>
      </c>
      <c r="CO7" s="25">
        <v>57.18</v>
      </c>
      <c r="CP7" s="25">
        <v>56.24</v>
      </c>
      <c r="CQ7" s="25">
        <v>55.14</v>
      </c>
      <c r="CR7" s="25">
        <v>55.89</v>
      </c>
      <c r="CS7" s="25">
        <v>55.72</v>
      </c>
      <c r="CT7" s="25">
        <v>55.31</v>
      </c>
      <c r="CU7" s="25">
        <v>55.14</v>
      </c>
      <c r="CV7" s="25">
        <v>59.81</v>
      </c>
      <c r="CW7" s="25">
        <v>74.7</v>
      </c>
      <c r="CX7" s="25">
        <v>75.41</v>
      </c>
      <c r="CY7" s="25">
        <v>74.06</v>
      </c>
      <c r="CZ7" s="25">
        <v>70.37</v>
      </c>
      <c r="DA7" s="25">
        <v>69.099999999999994</v>
      </c>
      <c r="DB7" s="25">
        <v>81.39</v>
      </c>
      <c r="DC7" s="25">
        <v>81.27</v>
      </c>
      <c r="DD7" s="25">
        <v>81.260000000000005</v>
      </c>
      <c r="DE7" s="25">
        <v>80.36</v>
      </c>
      <c r="DF7" s="25">
        <v>80.13</v>
      </c>
      <c r="DG7" s="25">
        <v>89.42</v>
      </c>
      <c r="DH7" s="25">
        <v>51.78</v>
      </c>
      <c r="DI7" s="25">
        <v>53.21</v>
      </c>
      <c r="DJ7" s="25">
        <v>54.46</v>
      </c>
      <c r="DK7" s="25">
        <v>55.93</v>
      </c>
      <c r="DL7" s="25">
        <v>57.72</v>
      </c>
      <c r="DM7" s="25">
        <v>49.92</v>
      </c>
      <c r="DN7" s="25">
        <v>50.63</v>
      </c>
      <c r="DO7" s="25">
        <v>51.29</v>
      </c>
      <c r="DP7" s="25">
        <v>52.2</v>
      </c>
      <c r="DQ7" s="25">
        <v>52.7</v>
      </c>
      <c r="DR7" s="25">
        <v>52.02</v>
      </c>
      <c r="DS7" s="25">
        <v>0</v>
      </c>
      <c r="DT7" s="25">
        <v>39.479999999999997</v>
      </c>
      <c r="DU7" s="25">
        <v>39.6</v>
      </c>
      <c r="DV7" s="25">
        <v>39.729999999999997</v>
      </c>
      <c r="DW7" s="25">
        <v>39.700000000000003</v>
      </c>
      <c r="DX7" s="25">
        <v>16.88</v>
      </c>
      <c r="DY7" s="25">
        <v>18.28</v>
      </c>
      <c r="DZ7" s="25">
        <v>19.61</v>
      </c>
      <c r="EA7" s="25">
        <v>20.73</v>
      </c>
      <c r="EB7" s="25">
        <v>22.86</v>
      </c>
      <c r="EC7" s="25">
        <v>25.37</v>
      </c>
      <c r="ED7" s="25">
        <v>0.7</v>
      </c>
      <c r="EE7" s="25">
        <v>0.47</v>
      </c>
      <c r="EF7" s="25">
        <v>0.33</v>
      </c>
      <c r="EG7" s="25">
        <v>0.27</v>
      </c>
      <c r="EH7" s="25">
        <v>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2025-01-24T06:53:56Z</dcterms:created>
  <dcterms:modified xsi:type="dcterms:W3CDTF">2025-02-17T01:04:29Z</dcterms:modified>
  <cp:category/>
</cp:coreProperties>
</file>