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8-05［非適］下水道（林集）\"/>
    </mc:Choice>
  </mc:AlternateContent>
  <xr:revisionPtr revIDLastSave="0" documentId="13_ncr:1_{8B9ADDA0-7AD9-4009-9DE0-2C8E3EB472BE}" xr6:coauthVersionLast="47" xr6:coauthVersionMax="47" xr10:uidLastSave="{00000000-0000-0000-0000-000000000000}"/>
  <workbookProtection workbookAlgorithmName="SHA-512" workbookHashValue="n0UcNHxR+cYF/yft/+6TIk4kl+8NMmYkitGObWGh35flIFKqQDLJMzLsEJRE2TNHBN0PG2vU0razbrhi4aRKRA==" workbookSaltValue="aewTauORWc/QKRH/sIa1S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<sst xmlns="http://schemas.openxmlformats.org/spreadsheetml/2006/main" count="236" uniqueCount="120">
  <si>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</si>
  <si>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</si>
  <si>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</si>
  <si>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</si>
  <si>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</si>
  <si>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</si>
  <si>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</si>
  <si>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</si>
  <si>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</si>
  <si>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</si>
  <si>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</si>
  <si>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</si>
  <si>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</si>
  <si>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</si>
  <si>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</si>
  <si>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</si>
  <si>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</si>
  <si>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</si>
  <si>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</si>
  <si>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</si>
  <si>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</si>
  <si>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</si>
  <si>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</si>
  <si>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</si>
  <si>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</si>
  <si>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</si>
  <si>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</si>
  <si>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</si>
  <si>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</si>
  <si>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</si>
  <si>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</si>
  <si>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</si>
  <si>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</si>
  <si>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</si>
  <si>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</si>
  <si>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</si>
  <si>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</si>
  <si>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</si>
  <si>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</si>
  <si>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</si>
  <si>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</si>
  <si>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</si>
  <si>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</si>
  <si>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</si>
  <si>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</si>
  <si>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</si>
  <si>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</si>
  <si>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</si>
  <si>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</si>
  <si>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</si>
  <si>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</si>
  <si>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</si>
  <si>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</si>
  <si>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</si>
  <si>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</si>
  <si>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</si>
  <si>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</si>
  <si>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</si>
  <si>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</si>
  <si>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</si>
  <si>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</si>
  <si>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</si>
  <si>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</si>
  <si>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</si>
  <si>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</si>
  <si>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</si>
  <si>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</si>
  <si>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</si>
  <si>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</si>
  <si>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</si>
  <si>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</si>
  <si>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</si>
  <si>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</si>
  <si>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</si>
  <si>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</si>
  <si>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</si>
  <si>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</si>
  <si>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</si>
  <si>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</si>
  <si>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</si>
  <si>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</si>
  <si>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</si>
  <si>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</si>
  <si>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</si>
  <si>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</si>
  <si>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</si>
  <si>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</si>
  <si>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</si>
  <si>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</si>
  <si>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</si>
  <si>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</si>
  <si>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</si>
  <si>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</si>
  <si>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</si>
  <si>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</si>
  <si>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</si>
  <si>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</si>
  <si>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</si>
  <si>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</si>
  <si>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</si>
  <si>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</si>
  <si>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</si>
  <si>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</si>
  <si>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</si>
  <si>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</si>
  <si>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</si>
  <si>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</si>
  <si>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</si>
  <si>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</si>
  <si>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</si>
  <si>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</si>
  <si>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</si>
  <si>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</si>
  <si>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</si>
  <si>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</si>
  <si>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</si>
  <si>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</si>
  <si>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 農業集落排水事業と同様に、前年度に比べ汚水処理原価が減少し、また、収益的収支比率、経費回収率を100％を上回っており、使用料収入で費用を補えているように見えるが、公営企業会計移行に伴う打ち切り決算のため支出額が少なかったためである。そのため依然経営は厳しい状況にある。
　今後、人口減少により使用料収入の減少と施設の老朽化による維持管理費用の増加が予想されることから、より一層の経費削減に努めると同時に利用者の加入促進及び徴収率の向上に努める。</t>
    <phoneticPr fontId="4"/>
  </si>
  <si>
    <t xml:space="preserve"> 供用開始後20年が経過しており、今後老朽化に伴う機器更新や突発的な修繕が予想される。そのため長寿命化対策など中長期的な修繕計画が必要である。</t>
    <phoneticPr fontId="4"/>
  </si>
  <si>
    <t xml:space="preserve"> 今後、使用料の減少や施設老朽化による更新等により経営悪化が見込まれる。経営改善のため、利用者の加入促進や徴収率の向上、より一層のコスト縮減に努めるとともに、計画的な更新を進め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</si>
</sst>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28-4F3A-9176-EB541B27E8C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D28-4F3A-9176-EB541B27E8C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c:v>
                </c:pt>
                <c:pt idx="1">
                  <c:v>32.86</c:v>
                </c:pt>
                <c:pt idx="2">
                  <c:v>32.86</c:v>
                </c:pt>
                <c:pt idx="3">
                  <c:v>30</c:v>
                </c:pt>
                <c:pt idx="4">
                  <c:v>30</c:v>
                </c:pt>
              </c:numCache>
            </c:numRef>
          </c:val>
          <c:extLst>
            <c:ext xmlns:c16="http://schemas.microsoft.com/office/drawing/2014/chart" uri="{C3380CC4-5D6E-409C-BE32-E72D297353CC}">
              <c16:uniqueId val="{00000000-D152-4FB3-A585-BB8BA9720E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D152-4FB3-A585-BB8BA9720E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92.59</c:v>
                </c:pt>
                <c:pt idx="1">
                  <c:v>92.21</c:v>
                </c:pt>
                <c:pt idx="2">
                  <c:v>93.06</c:v>
                </c:pt>
                <c:pt idx="3">
                  <c:v>92.75</c:v>
                </c:pt>
                <c:pt idx="4">
                  <c:v>93.06</c:v>
                </c:pt>
              </c:numCache>
            </c:numRef>
          </c:val>
          <c:extLst>
            <c:ext xmlns:c16="http://schemas.microsoft.com/office/drawing/2014/chart" uri="{C3380CC4-5D6E-409C-BE32-E72D297353CC}">
              <c16:uniqueId val="{00000000-5E43-4147-8A66-1BD68DF164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5E43-4147-8A66-1BD68DF164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107.88</c:v>
                </c:pt>
                <c:pt idx="1">
                  <c:v>95.63</c:v>
                </c:pt>
                <c:pt idx="2">
                  <c:v>94.39</c:v>
                </c:pt>
                <c:pt idx="3">
                  <c:v>94.67</c:v>
                </c:pt>
                <c:pt idx="4">
                  <c:v>116.04</c:v>
                </c:pt>
              </c:numCache>
            </c:numRef>
          </c:val>
          <c:extLst>
            <c:ext xmlns:c16="http://schemas.microsoft.com/office/drawing/2014/chart" uri="{C3380CC4-5D6E-409C-BE32-E72D297353CC}">
              <c16:uniqueId val="{00000000-3C03-4ADF-B3BD-8B32488D710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03-4ADF-B3BD-8B32488D710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58-458F-A5D8-CB8B3481E1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8-458F-A5D8-CB8B3481E1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6B-4265-9197-4BF3812687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B-4265-9197-4BF3812687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7C-4B2E-A5B3-734266114F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7C-4B2E-A5B3-734266114F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14-46D5-9B93-D7080B6AF2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14-46D5-9B93-D7080B6AF2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1588.96</c:v>
                </c:pt>
                <c:pt idx="1">
                  <c:v>1513.17</c:v>
                </c:pt>
                <c:pt idx="2">
                  <c:v>1417.55</c:v>
                </c:pt>
                <c:pt idx="3">
                  <c:v>1308.3900000000001</c:v>
                </c:pt>
                <c:pt idx="4">
                  <c:v>1184.01</c:v>
                </c:pt>
              </c:numCache>
            </c:numRef>
          </c:val>
          <c:extLst>
            <c:ext xmlns:c16="http://schemas.microsoft.com/office/drawing/2014/chart" uri="{C3380CC4-5D6E-409C-BE32-E72D297353CC}">
              <c16:uniqueId val="{00000000-A01E-45C0-A2DB-02CB426C15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A01E-45C0-A2DB-02CB426C15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60.41</c:v>
                </c:pt>
                <c:pt idx="1">
                  <c:v>52.17</c:v>
                </c:pt>
                <c:pt idx="2">
                  <c:v>35.76</c:v>
                </c:pt>
                <c:pt idx="3">
                  <c:v>51.02</c:v>
                </c:pt>
                <c:pt idx="4">
                  <c:v>55.62</c:v>
                </c:pt>
              </c:numCache>
            </c:numRef>
          </c:val>
          <c:extLst>
            <c:ext xmlns:c16="http://schemas.microsoft.com/office/drawing/2014/chart" uri="{C3380CC4-5D6E-409C-BE32-E72D297353CC}">
              <c16:uniqueId val="{00000000-65D6-49DB-B266-0F3E129A53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65D6-49DB-B266-0F3E129A53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332.67</c:v>
                </c:pt>
                <c:pt idx="1">
                  <c:v>365.34</c:v>
                </c:pt>
                <c:pt idx="2">
                  <c:v>534.34</c:v>
                </c:pt>
                <c:pt idx="3">
                  <c:v>401.85</c:v>
                </c:pt>
                <c:pt idx="4">
                  <c:v>357.98</c:v>
                </c:pt>
              </c:numCache>
            </c:numRef>
          </c:val>
          <c:extLst>
            <c:ext xmlns:c16="http://schemas.microsoft.com/office/drawing/2014/chart" uri="{C3380CC4-5D6E-409C-BE32-E72D297353CC}">
              <c16:uniqueId val="{00000000-39FF-4983-BD3A-75E54B598D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39FF-4983-BD3A-75E54B598D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那賀町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林業集落排水</v>
      </c>
      <c r="Q8" s="64"/>
      <c r="R8" s="64"/>
      <c r="S8" s="64"/>
      <c r="T8" s="64"/>
      <c r="U8" s="64"/>
      <c r="V8" s="64"/>
      <c r="W8" s="64" t="str">
        <f>データ!L6</f>
        <v>G2</v>
      </c>
      <c r="X8" s="64"/>
      <c r="Y8" s="64"/>
      <c r="Z8" s="64"/>
      <c r="AA8" s="64"/>
      <c r="AB8" s="64"/>
      <c r="AC8" s="64"/>
      <c r="AD8" s="65" t="str">
        <f>データ!$M$6</f>
        <v>非設置</v>
      </c>
      <c r="AE8" s="65"/>
      <c r="AF8" s="65"/>
      <c r="AG8" s="65"/>
      <c r="AH8" s="65"/>
      <c r="AI8" s="65"/>
      <c r="AJ8" s="65"/>
      <c r="AK8" s="3"/>
      <c r="AL8" s="45">
        <f>データ!S6</f>
        <v>7278</v>
      </c>
      <c r="AM8" s="45"/>
      <c r="AN8" s="45"/>
      <c r="AO8" s="45"/>
      <c r="AP8" s="45"/>
      <c r="AQ8" s="45"/>
      <c r="AR8" s="45"/>
      <c r="AS8" s="45"/>
      <c r="AT8" s="44">
        <f>データ!T6</f>
        <v>694.98</v>
      </c>
      <c r="AU8" s="44"/>
      <c r="AV8" s="44"/>
      <c r="AW8" s="44"/>
      <c r="AX8" s="44"/>
      <c r="AY8" s="44"/>
      <c r="AZ8" s="44"/>
      <c r="BA8" s="44"/>
      <c r="BB8" s="44">
        <f>データ!U6</f>
        <v>10.47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v>
      </c>
      <c r="Q10" s="44"/>
      <c r="R10" s="44"/>
      <c r="S10" s="44"/>
      <c r="T10" s="44"/>
      <c r="U10" s="44"/>
      <c r="V10" s="44"/>
      <c r="W10" s="44">
        <f>データ!Q6</f>
        <v>100</v>
      </c>
      <c r="X10" s="44"/>
      <c r="Y10" s="44"/>
      <c r="Z10" s="44"/>
      <c r="AA10" s="44"/>
      <c r="AB10" s="44"/>
      <c r="AC10" s="44"/>
      <c r="AD10" s="45">
        <f>データ!R6</f>
        <v>3850</v>
      </c>
      <c r="AE10" s="45"/>
      <c r="AF10" s="45"/>
      <c r="AG10" s="45"/>
      <c r="AH10" s="45"/>
      <c r="AI10" s="45"/>
      <c r="AJ10" s="45"/>
      <c r="AK10" s="2"/>
      <c r="AL10" s="45">
        <f>データ!V6</f>
        <v>72</v>
      </c>
      <c r="AM10" s="45"/>
      <c r="AN10" s="45"/>
      <c r="AO10" s="45"/>
      <c r="AP10" s="45"/>
      <c r="AQ10" s="45"/>
      <c r="AR10" s="45"/>
      <c r="AS10" s="45"/>
      <c r="AT10" s="44">
        <f>データ!W6</f>
        <v>0.11</v>
      </c>
      <c r="AU10" s="44"/>
      <c r="AV10" s="44"/>
      <c r="AW10" s="44"/>
      <c r="AX10" s="44"/>
      <c r="AY10" s="44"/>
      <c r="AZ10" s="44"/>
      <c r="BA10" s="44"/>
      <c r="BB10" s="44">
        <f>データ!X6</f>
        <v>654.54999999999995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【525.34】</v>
      </c>
      <c r="I86" s="12" t="str">
        <f>データ!CA6</f>
        <v>【33.89】</v>
      </c>
      <c r="J86" s="12" t="str">
        <f>データ!CL6</f>
        <v>【542.57】</v>
      </c>
      <c r="K86" s="12" t="str">
        <f>データ!CW6</f>
        <v>【39.98】</v>
      </c>
      <c r="L86" s="12" t="str">
        <f>データ!DH6</f>
        <v>【91.37】</v>
      </c>
      <c r="M86" s="12" t="s">
        <v>44</v>
      </c>
      <c r="N86" s="12" t="s">
        <v>44</v>
      </c>
      <c r="O86" s="12" t="str">
        <f>データ!EO6</f>
        <v>【0.00】</v>
      </c>
    </row>
  </sheetData>
  <sheetProtection algorithmName="SHA-512" hashValue="EL47+vGemE46qCbunRywuXtgAcTrJ3wW3Dp4GCe1IDL/XKuBaqEiZxj3H0GbwEBlCL3vVUFjrw/+ungN9R5Gpw==" saltValue="OuOrpeXI1X8EGCvGXwh3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363685</v>
      </c>
      <c r="D6" s="19">
        <f t="shared" si="3"/>
        <v>47</v>
      </c>
      <c r="E6" s="19">
        <f t="shared" si="3"/>
        <v>17</v>
      </c>
      <c r="F6" s="19">
        <f t="shared" si="3"/>
        <v>7</v>
      </c>
      <c r="G6" s="19">
        <f t="shared" si="3"/>
        <v>0</v>
      </c>
      <c r="H6" s="19" t="str">
        <f t="shared" si="3"/>
        <v>徳島県　那賀町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1</v>
      </c>
      <c r="Q6" s="20">
        <f t="shared" si="3"/>
        <v>100</v>
      </c>
      <c r="R6" s="20">
        <f t="shared" si="3"/>
        <v>3850</v>
      </c>
      <c r="S6" s="20">
        <f t="shared" si="3"/>
        <v>7278</v>
      </c>
      <c r="T6" s="20">
        <f t="shared" si="3"/>
        <v>694.98</v>
      </c>
      <c r="U6" s="20">
        <f t="shared" si="3"/>
        <v>10.47</v>
      </c>
      <c r="V6" s="20">
        <f t="shared" si="3"/>
        <v>72</v>
      </c>
      <c r="W6" s="20">
        <f t="shared" si="3"/>
        <v>0.11</v>
      </c>
      <c r="X6" s="20">
        <f t="shared" si="3"/>
        <v>654.54999999999995</v>
      </c>
      <c r="Y6" s="21">
        <f>IF(Y7="",NA(),Y7)</f>
        <v>107.88</v>
      </c>
      <c r="Z6" s="21">
        <f t="shared" ref="Z6:AH6" si="4">IF(Z7="",NA(),Z7)</f>
        <v>95.63</v>
      </c>
      <c r="AA6" s="21">
        <f t="shared" si="4"/>
        <v>94.39</v>
      </c>
      <c r="AB6" s="21">
        <f t="shared" si="4"/>
        <v>94.67</v>
      </c>
      <c r="AC6" s="21">
        <f t="shared" si="4"/>
        <v>116.04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1588.96</v>
      </c>
      <c r="BG6" s="21">
        <f t="shared" ref="BG6:BO6" si="7">IF(BG7="",NA(),BG7)</f>
        <v>1513.17</v>
      </c>
      <c r="BH6" s="21">
        <f t="shared" si="7"/>
        <v>1417.55</v>
      </c>
      <c r="BI6" s="21">
        <f t="shared" si="7"/>
        <v>1308.3900000000001</v>
      </c>
      <c r="BJ6" s="21">
        <f t="shared" si="7"/>
        <v>1184.01</v>
      </c>
      <c r="BK6" s="21">
        <f t="shared" si="7"/>
        <v>544.96</v>
      </c>
      <c r="BL6" s="21">
        <f t="shared" si="7"/>
        <v>406.44</v>
      </c>
      <c r="BM6" s="21">
        <f t="shared" si="7"/>
        <v>254.5</v>
      </c>
      <c r="BN6" s="21">
        <f t="shared" si="7"/>
        <v>365.75</v>
      </c>
      <c r="BO6" s="21">
        <f t="shared" si="7"/>
        <v>482.31</v>
      </c>
      <c r="BP6" s="20" t="str">
        <f>IF(BP7="","",IF(BP7="-","【-】","【"&amp;SUBSTITUTE(TEXT(BP7,"#,##0.00"),"-","△")&amp;"】"))</f>
        <v>【525.34】</v>
      </c>
      <c r="BQ6" s="21">
        <f>IF(BQ7="",NA(),BQ7)</f>
        <v>60.41</v>
      </c>
      <c r="BR6" s="21">
        <f t="shared" ref="BR6:BZ6" si="8">IF(BR7="",NA(),BR7)</f>
        <v>52.17</v>
      </c>
      <c r="BS6" s="21">
        <f t="shared" si="8"/>
        <v>35.76</v>
      </c>
      <c r="BT6" s="21">
        <f t="shared" si="8"/>
        <v>51.02</v>
      </c>
      <c r="BU6" s="21">
        <f t="shared" si="8"/>
        <v>55.62</v>
      </c>
      <c r="BV6" s="21">
        <f t="shared" si="8"/>
        <v>42.51</v>
      </c>
      <c r="BW6" s="21">
        <f t="shared" si="8"/>
        <v>35.93</v>
      </c>
      <c r="BX6" s="21">
        <f t="shared" si="8"/>
        <v>36.1</v>
      </c>
      <c r="BY6" s="21">
        <f t="shared" si="8"/>
        <v>35.5</v>
      </c>
      <c r="BZ6" s="21">
        <f t="shared" si="8"/>
        <v>35.119999999999997</v>
      </c>
      <c r="CA6" s="20" t="str">
        <f>IF(CA7="","",IF(CA7="-","【-】","【"&amp;SUBSTITUTE(TEXT(CA7,"#,##0.00"),"-","△")&amp;"】"))</f>
        <v>【33.89】</v>
      </c>
      <c r="CB6" s="21">
        <f>IF(CB7="",NA(),CB7)</f>
        <v>332.67</v>
      </c>
      <c r="CC6" s="21">
        <f t="shared" ref="CC6:CK6" si="9">IF(CC7="",NA(),CC7)</f>
        <v>365.34</v>
      </c>
      <c r="CD6" s="21">
        <f t="shared" si="9"/>
        <v>534.34</v>
      </c>
      <c r="CE6" s="21">
        <f t="shared" si="9"/>
        <v>401.85</v>
      </c>
      <c r="CF6" s="21">
        <f t="shared" si="9"/>
        <v>357.98</v>
      </c>
      <c r="CG6" s="21">
        <f t="shared" si="9"/>
        <v>447.34</v>
      </c>
      <c r="CH6" s="21">
        <f t="shared" si="9"/>
        <v>499.55</v>
      </c>
      <c r="CI6" s="21">
        <f t="shared" si="9"/>
        <v>529.77</v>
      </c>
      <c r="CJ6" s="21">
        <f t="shared" si="9"/>
        <v>523.41999999999996</v>
      </c>
      <c r="CK6" s="21">
        <f t="shared" si="9"/>
        <v>526.79</v>
      </c>
      <c r="CL6" s="20" t="str">
        <f>IF(CL7="","",IF(CL7="-","【-】","【"&amp;SUBSTITUTE(TEXT(CL7,"#,##0.00"),"-","△")&amp;"】"))</f>
        <v>【542.57】</v>
      </c>
      <c r="CM6" s="21">
        <f>IF(CM7="",NA(),CM7)</f>
        <v>30</v>
      </c>
      <c r="CN6" s="21">
        <f t="shared" ref="CN6:CV6" si="10">IF(CN7="",NA(),CN7)</f>
        <v>32.86</v>
      </c>
      <c r="CO6" s="21">
        <f t="shared" si="10"/>
        <v>32.86</v>
      </c>
      <c r="CP6" s="21">
        <f t="shared" si="10"/>
        <v>30</v>
      </c>
      <c r="CQ6" s="21">
        <f t="shared" si="10"/>
        <v>30</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92.59</v>
      </c>
      <c r="CY6" s="21">
        <f t="shared" ref="CY6:DG6" si="11">IF(CY7="",NA(),CY7)</f>
        <v>92.21</v>
      </c>
      <c r="CZ6" s="21">
        <f t="shared" si="11"/>
        <v>93.06</v>
      </c>
      <c r="DA6" s="21">
        <f t="shared" si="11"/>
        <v>92.75</v>
      </c>
      <c r="DB6" s="21">
        <f t="shared" si="11"/>
        <v>93.06</v>
      </c>
      <c r="DC6" s="21">
        <f t="shared" si="11"/>
        <v>90.78</v>
      </c>
      <c r="DD6" s="21">
        <f t="shared" si="11"/>
        <v>90.73</v>
      </c>
      <c r="DE6" s="21">
        <f t="shared" si="11"/>
        <v>91.64</v>
      </c>
      <c r="DF6" s="21">
        <f t="shared" si="11"/>
        <v>91.6</v>
      </c>
      <c r="DG6" s="21">
        <f t="shared" si="11"/>
        <v>92.03</v>
      </c>
      <c r="DH6" s="20" t="str">
        <f>IF(DH7="","",IF(DH7="-","【-】","【"&amp;SUBSTITUTE(TEXT(DH7,"#,##0.00"),"-","△")&amp;"】"))</f>
        <v>【91.37】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363685</v>
      </c>
      <c r="D7" s="23">
        <v>47</v>
      </c>
      <c r="E7" s="23">
        <v>17</v>
      </c>
      <c r="F7" s="23">
        <v>7</v>
      </c>
      <c r="G7" s="23">
        <v>0</v>
      </c>
      <c r="H7" s="23" t="s">
        <v>98</v>
      </c>
      <c r="I7" s="23" t="s">
        <v>99</v>
      </c>
      <c r="J7" s="23" t="s">
        <v>100</v>
      </c>
      <c r="K7" s="23" t="s">
        <v>101</v>
      </c>
      <c r="L7" s="23" t="s">
        <v>102</v>
      </c>
      <c r="M7" s="23" t="s">
        <v>103</v>
      </c>
      <c r="N7" s="24" t="s">
        <v>104</v>
      </c>
      <c r="O7" s="24" t="s">
        <v>105</v>
      </c>
      <c r="P7" s="24">
        <v>1</v>
      </c>
      <c r="Q7" s="24">
        <v>100</v>
      </c>
      <c r="R7" s="24">
        <v>3850</v>
      </c>
      <c r="S7" s="24">
        <v>7278</v>
      </c>
      <c r="T7" s="24">
        <v>694.98</v>
      </c>
      <c r="U7" s="24">
        <v>10.47</v>
      </c>
      <c r="V7" s="24">
        <v>72</v>
      </c>
      <c r="W7" s="24">
        <v>0.11</v>
      </c>
      <c r="X7" s="24">
        <v>654.54999999999995</v>
      </c>
      <c r="Y7" s="24">
        <v>107.88</v>
      </c>
      <c r="Z7" s="24">
        <v>95.63</v>
      </c>
      <c r="AA7" s="24">
        <v>94.39</v>
      </c>
      <c r="AB7" s="24">
        <v>94.67</v>
      </c>
      <c r="AC7" s="24">
        <v>116.04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1588.96</v>
      </c>
      <c r="BG7" s="24">
        <v>1513.17</v>
      </c>
      <c r="BH7" s="24">
        <v>1417.55</v>
      </c>
      <c r="BI7" s="24">
        <v>1308.3900000000001</v>
      </c>
      <c r="BJ7" s="24">
        <v>1184.01</v>
      </c>
      <c r="BK7" s="24">
        <v>544.96</v>
      </c>
      <c r="BL7" s="24">
        <v>406.44</v>
      </c>
      <c r="BM7" s="24">
        <v>254.5</v>
      </c>
      <c r="BN7" s="24">
        <v>365.75</v>
      </c>
      <c r="BO7" s="24">
        <v>482.31</v>
      </c>
      <c r="BP7" s="24">
        <v>525.34</v>
      </c>
      <c r="BQ7" s="24">
        <v>60.41</v>
      </c>
      <c r="BR7" s="24">
        <v>52.17</v>
      </c>
      <c r="BS7" s="24">
        <v>35.76</v>
      </c>
      <c r="BT7" s="24">
        <v>51.02</v>
      </c>
      <c r="BU7" s="24">
        <v>55.62</v>
      </c>
      <c r="BV7" s="24">
        <v>42.51</v>
      </c>
      <c r="BW7" s="24">
        <v>35.93</v>
      </c>
      <c r="BX7" s="24">
        <v>36.1</v>
      </c>
      <c r="BY7" s="24">
        <v>35.5</v>
      </c>
      <c r="BZ7" s="24">
        <v>35.119999999999997</v>
      </c>
      <c r="CA7" s="24">
        <v>33.89</v>
      </c>
      <c r="CB7" s="24">
        <v>332.67</v>
      </c>
      <c r="CC7" s="24">
        <v>365.34</v>
      </c>
      <c r="CD7" s="24">
        <v>534.34</v>
      </c>
      <c r="CE7" s="24">
        <v>401.85</v>
      </c>
      <c r="CF7" s="24">
        <v>357.98</v>
      </c>
      <c r="CG7" s="24">
        <v>447.34</v>
      </c>
      <c r="CH7" s="24">
        <v>499.55</v>
      </c>
      <c r="CI7" s="24">
        <v>529.77</v>
      </c>
      <c r="CJ7" s="24">
        <v>523.41999999999996</v>
      </c>
      <c r="CK7" s="24">
        <v>526.79</v>
      </c>
      <c r="CL7" s="24">
        <v>542.57000000000005</v>
      </c>
      <c r="CM7" s="24">
        <v>30</v>
      </c>
      <c r="CN7" s="24">
        <v>32.86</v>
      </c>
      <c r="CO7" s="24">
        <v>32.86</v>
      </c>
      <c r="CP7" s="24">
        <v>30</v>
      </c>
      <c r="CQ7" s="24">
        <v>30</v>
      </c>
      <c r="CR7" s="24">
        <v>40.28</v>
      </c>
      <c r="CS7" s="24">
        <v>42.48</v>
      </c>
      <c r="CT7" s="24">
        <v>39.770000000000003</v>
      </c>
      <c r="CU7" s="24">
        <v>38.96</v>
      </c>
      <c r="CV7" s="24">
        <v>39.659999999999997</v>
      </c>
      <c r="CW7" s="24">
        <v>39.979999999999997</v>
      </c>
      <c r="CX7" s="24">
        <v>92.59</v>
      </c>
      <c r="CY7" s="24">
        <v>92.21</v>
      </c>
      <c r="CZ7" s="24">
        <v>93.06</v>
      </c>
      <c r="DA7" s="24">
        <v>92.75</v>
      </c>
      <c r="DB7" s="24">
        <v>93.06</v>
      </c>
      <c r="DC7" s="24">
        <v>90.78</v>
      </c>
      <c r="DD7" s="24">
        <v>90.73</v>
      </c>
      <c r="DE7" s="24">
        <v>91.64</v>
      </c>
      <c r="DF7" s="24">
        <v>91.6</v>
      </c>
      <c r="DG7" s="24">
        <v>92.03</v>
      </c>
      <c r="DH7" s="24">
        <v>91.37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2025-01-29T03:12:59Z</cp:lastPrinted>
  <dcterms:created xsi:type="dcterms:W3CDTF">2025-01-24T07:38:55Z</dcterms:created>
  <dcterms:modified xsi:type="dcterms:W3CDTF">2025-02-17T01:27:32Z</dcterms:modified>
  <cp:category/>
</cp:coreProperties>
</file>