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非適用】経営比較分析表\08-02［非適］下水道（特環）\"/>
    </mc:Choice>
  </mc:AlternateContent>
  <xr:revisionPtr revIDLastSave="0" documentId="13_ncr:1_{3AD05FE9-8C5D-4B8B-BDDB-8B695E66B210}" xr6:coauthVersionLast="47" xr6:coauthVersionMax="47" xr10:uidLastSave="{00000000-0000-0000-0000-000000000000}"/>
  <workbookProtection workbookAlgorithmName="SHA-512" workbookHashValue="ctFI5EmfaZ7GsJvP7u2xRZBlmDKByQ0RZ+VhF8qkV5nlrbRU8Tg7PIFCUxtaGLJ0Om5ubAzFuwv8zxXrDD2jIQ==" workbookSaltValue="h2F2sc2cAELQurzpH6w7E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<sst xmlns="http://schemas.openxmlformats.org/spreadsheetml/2006/main" count="236" uniqueCount="119">
  <si>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</si>
  <si>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</si>
  <si>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</si>
  <si>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</si>
  <si>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</si>
  <si>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</si>
  <si>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</si>
  <si>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</si>
  <si>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</si>
  <si>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</si>
  <si>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</si>
  <si>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</si>
  <si>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</si>
  <si>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</si>
  <si>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</si>
  <si>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</si>
  <si>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</si>
  <si>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</si>
  <si>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</si>
  <si>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</si>
  <si>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</si>
  <si>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</si>
  <si>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</si>
  <si>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</si>
  <si>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</si>
  <si>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</si>
  <si>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</si>
  <si>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</si>
  <si>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</si>
  <si>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</si>
  <si>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</si>
  <si>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</si>
  <si>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</si>
  <si>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</si>
  <si>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</si>
  <si>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</si>
  <si>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</si>
  <si>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</si>
  <si>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</si>
  <si>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</si>
  <si>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</si>
  <si>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</si>
  <si>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</si>
  <si>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</si>
  <si>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</si>
  <si>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</si>
  <si>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</si>
  <si>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</si>
  <si>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</si>
  <si>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</si>
  <si>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</si>
  <si>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</si>
  <si>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</si>
  <si>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</si>
  <si>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</si>
  <si>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</si>
  <si>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</si>
  <si>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</si>
  <si>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</si>
  <si>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</si>
  <si>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</si>
  <si>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</si>
  <si>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</si>
  <si>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</si>
  <si>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</si>
  <si>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</si>
  <si>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</si>
  <si>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</si>
  <si>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</si>
  <si>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</si>
  <si>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</si>
  <si>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</si>
  <si>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</si>
  <si>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</si>
  <si>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</si>
  <si>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</si>
  <si>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</si>
  <si>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</si>
  <si>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</si>
  <si>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</si>
  <si>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</si>
  <si>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</si>
  <si>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</si>
  <si>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</si>
  <si>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</si>
  <si>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</si>
  <si>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</si>
  <si>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</si>
  <si>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</si>
  <si>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</si>
  <si>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</si>
  <si>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</si>
  <si>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</si>
  <si>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</si>
  <si>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</si>
  <si>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</si>
  <si>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</si>
  <si>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つるぎ町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</si>
  <si>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</si>
  <si>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</si>
  <si>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</si>
  <si>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</si>
  <si>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</si>
  <si>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</si>
  <si>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</si>
  <si>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</si>
  <si>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</si>
  <si>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</si>
  <si>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</si>
  <si>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</si>
  <si>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</si>
  <si>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</si>
  <si>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</si>
  <si>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</si>
  <si>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</si>
  <si>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</si>
  <si>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これから大幅な収入増は見込めないが、未接続の世帯に対し、個別訪問などの水洗化普及活動を徹底する。
滞納世帯に対してはより一層の滞納整理により料金収入を確保する。
将来的には施設の中長期計画の策定による維持管理の効率化を図る。また料金改定の検討も必要となる。</t>
    <rPh sb="4" eb="6">
      <t>オオハバ</t>
    </rPh>
    <rPh sb="7" eb="9">
      <t>シュウニュウ</t>
    </rPh>
    <rPh sb="9" eb="10">
      <t>ゾウ</t>
    </rPh>
    <rPh sb="11" eb="13">
      <t>ミコ</t>
    </rPh>
    <rPh sb="18" eb="21">
      <t>ミセツゾク</t>
    </rPh>
    <rPh sb="22" eb="24">
      <t>セタイ</t>
    </rPh>
    <rPh sb="25" eb="26">
      <t>タイ</t>
    </rPh>
    <rPh sb="28" eb="30">
      <t>コベツ</t>
    </rPh>
    <rPh sb="30" eb="32">
      <t>ホウモン</t>
    </rPh>
    <rPh sb="35" eb="38">
      <t>スイセンカ</t>
    </rPh>
    <rPh sb="38" eb="40">
      <t>フキュウ</t>
    </rPh>
    <rPh sb="40" eb="42">
      <t>カツドウ</t>
    </rPh>
    <rPh sb="43" eb="45">
      <t>テッテイ</t>
    </rPh>
    <rPh sb="49" eb="51">
      <t>タイノウ</t>
    </rPh>
    <rPh sb="51" eb="53">
      <t>セタイ</t>
    </rPh>
    <rPh sb="54" eb="55">
      <t>タイ</t>
    </rPh>
    <rPh sb="60" eb="62">
      <t>イッソウ</t>
    </rPh>
    <rPh sb="63" eb="65">
      <t>タイノウ</t>
    </rPh>
    <rPh sb="65" eb="67">
      <t>セイリ</t>
    </rPh>
    <rPh sb="70" eb="72">
      <t>リョウキン</t>
    </rPh>
    <rPh sb="72" eb="74">
      <t>シュウニュウ</t>
    </rPh>
    <rPh sb="75" eb="77">
      <t>カクホ</t>
    </rPh>
    <rPh sb="81" eb="83">
      <t>ショウライ</t>
    </rPh>
    <rPh sb="83" eb="84">
      <t>テキ</t>
    </rPh>
    <rPh sb="86" eb="88">
      <t>シセツ</t>
    </rPh>
    <rPh sb="89" eb="92">
      <t>チュウチョウキ</t>
    </rPh>
    <rPh sb="92" eb="94">
      <t>ケイカク</t>
    </rPh>
    <rPh sb="95" eb="97">
      <t>サクテイ</t>
    </rPh>
    <rPh sb="100" eb="102">
      <t>イジ</t>
    </rPh>
    <rPh sb="102" eb="104">
      <t>カンリ</t>
    </rPh>
    <rPh sb="105" eb="107">
      <t>コウリツ</t>
    </rPh>
    <rPh sb="107" eb="108">
      <t>カ</t>
    </rPh>
    <rPh sb="109" eb="110">
      <t>ハカ</t>
    </rPh>
    <rPh sb="114" eb="116">
      <t>リョウキン</t>
    </rPh>
    <rPh sb="116" eb="118">
      <t>カイテイ</t>
    </rPh>
    <rPh sb="119" eb="121">
      <t>ケントウ</t>
    </rPh>
    <rPh sb="122" eb="124">
      <t>ヒツヨウ</t>
    </rPh>
    <phoneticPr fontId="4"/>
  </si>
  <si>
    <r>
      <t>施設は平成21年からの稼働であり耐震性もあり老朽化はないが</t>
    </r>
    <r>
      <rPr>
        <b/>
        <sz val="11"/>
        <color theme="1"/>
        <rFont val="ＭＳ ゴシック"/>
        <family val="3"/>
        <charset val="128"/>
      </rPr>
      <t>、</t>
    </r>
    <r>
      <rPr>
        <sz val="11"/>
        <color theme="1"/>
        <rFont val="ＭＳ ゴシック"/>
        <family val="3"/>
        <charset val="128"/>
      </rPr>
      <t>機械等の劣化による修繕費用が発生する可能性がある。</t>
    </r>
    <rPh sb="34" eb="36">
      <t>レッカ</t>
    </rPh>
    <rPh sb="39" eb="41">
      <t>シュウゼン</t>
    </rPh>
    <rPh sb="41" eb="43">
      <t>ヒヨウ</t>
    </rPh>
    <rPh sb="44" eb="46">
      <t>ハッセイ</t>
    </rPh>
    <rPh sb="48" eb="51">
      <t>カノウセイ</t>
    </rPh>
    <phoneticPr fontId="4"/>
  </si>
  <si>
    <t>前年度は収益的収支比率が100％を切っていたが、今年度は大幅に上昇している。令和6年度から地方公営企業法の適用となることから、経営の健全化に向けて努力をしている。
人口は減少傾向であり、施設利用率や水洗化率が増加することは期待できない。今後使用料収入を増やすために料金改定、滞納整理等の見直しを検討する必要がある。</t>
    <rPh sb="0" eb="3">
      <t>ゼンネンド</t>
    </rPh>
    <rPh sb="4" eb="7">
      <t>シュウエキテキ</t>
    </rPh>
    <rPh sb="7" eb="9">
      <t>シュウシ</t>
    </rPh>
    <rPh sb="9" eb="11">
      <t>ヒリツ</t>
    </rPh>
    <rPh sb="17" eb="18">
      <t>キ</t>
    </rPh>
    <rPh sb="24" eb="27">
      <t>コンネンド</t>
    </rPh>
    <rPh sb="28" eb="30">
      <t>オオハバ</t>
    </rPh>
    <rPh sb="31" eb="33">
      <t>ジョウショウ</t>
    </rPh>
    <rPh sb="38" eb="40">
      <t>レイワ</t>
    </rPh>
    <rPh sb="41" eb="43">
      <t>ネンド</t>
    </rPh>
    <rPh sb="45" eb="47">
      <t>チホウ</t>
    </rPh>
    <rPh sb="47" eb="49">
      <t>コウエイ</t>
    </rPh>
    <rPh sb="49" eb="51">
      <t>キギョウ</t>
    </rPh>
    <rPh sb="51" eb="52">
      <t>ホウ</t>
    </rPh>
    <rPh sb="63" eb="65">
      <t>ケイエイ</t>
    </rPh>
    <rPh sb="66" eb="69">
      <t>ケンゼンカ</t>
    </rPh>
    <rPh sb="70" eb="71">
      <t>ム</t>
    </rPh>
    <rPh sb="73" eb="75">
      <t>ドリョク</t>
    </rPh>
    <rPh sb="82" eb="84">
      <t>ジンコウ</t>
    </rPh>
    <rPh sb="85" eb="87">
      <t>ゲンショウ</t>
    </rPh>
    <rPh sb="87" eb="89">
      <t>ケイコウ</t>
    </rPh>
    <rPh sb="93" eb="95">
      <t>シセツ</t>
    </rPh>
    <rPh sb="95" eb="97">
      <t>リヨウ</t>
    </rPh>
    <rPh sb="97" eb="98">
      <t>リツ</t>
    </rPh>
    <rPh sb="99" eb="102">
      <t>スイセンカ</t>
    </rPh>
    <rPh sb="102" eb="103">
      <t>リツ</t>
    </rPh>
    <rPh sb="104" eb="106">
      <t>ゾウカ</t>
    </rPh>
    <rPh sb="111" eb="113">
      <t>キタイ</t>
    </rPh>
    <rPh sb="118" eb="120">
      <t>コンゴ</t>
    </rPh>
    <rPh sb="120" eb="122">
      <t>シヨウ</t>
    </rPh>
    <rPh sb="122" eb="123">
      <t>リョウ</t>
    </rPh>
    <rPh sb="123" eb="125">
      <t>シュウニュウ</t>
    </rPh>
    <rPh sb="126" eb="127">
      <t>フ</t>
    </rPh>
    <rPh sb="132" eb="134">
      <t>リョウキン</t>
    </rPh>
    <rPh sb="134" eb="136">
      <t>カイテイ</t>
    </rPh>
    <rPh sb="137" eb="139">
      <t>タイノウ</t>
    </rPh>
    <rPh sb="139" eb="141">
      <t>セイリ</t>
    </rPh>
    <rPh sb="141" eb="142">
      <t>トウ</t>
    </rPh>
    <rPh sb="143" eb="145">
      <t>ミナオ</t>
    </rPh>
    <rPh sb="147" eb="149">
      <t>ケントウ</t>
    </rPh>
    <rPh sb="151" eb="1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</si>
</sst>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90-4124-86BC-16B48A863E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formatCode="#,##0.00;&quot;△&quot;#,##0.00">
                  <c:v>0</c:v>
                </c:pt>
                <c:pt idx="4">
                  <c:v>0.08</c:v>
                </c:pt>
              </c:numCache>
            </c:numRef>
          </c:val>
          <c:smooth val="0"/>
          <c:extLst>
            <c:ext xmlns:c16="http://schemas.microsoft.com/office/drawing/2014/chart" uri="{C3380CC4-5D6E-409C-BE32-E72D297353CC}">
              <c16:uniqueId val="{00000001-8290-4124-86BC-16B48A863E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40.53</c:v>
                </c:pt>
                <c:pt idx="1">
                  <c:v>40.409999999999997</c:v>
                </c:pt>
                <c:pt idx="2">
                  <c:v>40.71</c:v>
                </c:pt>
                <c:pt idx="3">
                  <c:v>39.76</c:v>
                </c:pt>
                <c:pt idx="4">
                  <c:v>36.53</c:v>
                </c:pt>
              </c:numCache>
            </c:numRef>
          </c:val>
          <c:extLst>
            <c:ext xmlns:c16="http://schemas.microsoft.com/office/drawing/2014/chart" uri="{C3380CC4-5D6E-409C-BE32-E72D297353CC}">
              <c16:uniqueId val="{00000000-8D10-41B2-9380-961B933B144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32.380000000000003</c:v>
                </c:pt>
                <c:pt idx="4">
                  <c:v>36.03</c:v>
                </c:pt>
              </c:numCache>
            </c:numRef>
          </c:val>
          <c:smooth val="0"/>
          <c:extLst>
            <c:ext xmlns:c16="http://schemas.microsoft.com/office/drawing/2014/chart" uri="{C3380CC4-5D6E-409C-BE32-E72D297353CC}">
              <c16:uniqueId val="{00000001-8D10-41B2-9380-961B933B144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86.09</c:v>
                </c:pt>
                <c:pt idx="1">
                  <c:v>86.49</c:v>
                </c:pt>
                <c:pt idx="2">
                  <c:v>86.8</c:v>
                </c:pt>
                <c:pt idx="3">
                  <c:v>87.61</c:v>
                </c:pt>
                <c:pt idx="4">
                  <c:v>88.17</c:v>
                </c:pt>
              </c:numCache>
            </c:numRef>
          </c:val>
          <c:extLst>
            <c:ext xmlns:c16="http://schemas.microsoft.com/office/drawing/2014/chart" uri="{C3380CC4-5D6E-409C-BE32-E72D297353CC}">
              <c16:uniqueId val="{00000000-3B57-4614-8D6D-69E61C1886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67.31</c:v>
                </c:pt>
                <c:pt idx="4">
                  <c:v>63.97</c:v>
                </c:pt>
              </c:numCache>
            </c:numRef>
          </c:val>
          <c:smooth val="0"/>
          <c:extLst>
            <c:ext xmlns:c16="http://schemas.microsoft.com/office/drawing/2014/chart" uri="{C3380CC4-5D6E-409C-BE32-E72D297353CC}">
              <c16:uniqueId val="{00000001-3B57-4614-8D6D-69E61C1886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99.15</c:v>
                </c:pt>
                <c:pt idx="1">
                  <c:v>100.71</c:v>
                </c:pt>
                <c:pt idx="2">
                  <c:v>97.22</c:v>
                </c:pt>
                <c:pt idx="3">
                  <c:v>91</c:v>
                </c:pt>
                <c:pt idx="4">
                  <c:v>113.14</c:v>
                </c:pt>
              </c:numCache>
            </c:numRef>
          </c:val>
          <c:extLst>
            <c:ext xmlns:c16="http://schemas.microsoft.com/office/drawing/2014/chart" uri="{C3380CC4-5D6E-409C-BE32-E72D297353CC}">
              <c16:uniqueId val="{00000000-3EE5-4FB7-88F8-923CAB20D9F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E5-4FB7-88F8-923CAB20D9F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1E-4251-B4C2-76913C055A5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1E-4251-B4C2-76913C055A5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8F-428B-BC5E-88F0E64F861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8F-428B-BC5E-88F0E64F861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2C-4CE5-B4B5-543DA4D3685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2C-4CE5-B4B5-543DA4D36850}"/>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D-471D-BC80-7BEC56737F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D-471D-BC80-7BEC56737F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1689.08</c:v>
                </c:pt>
                <c:pt idx="1">
                  <c:v>1445.52</c:v>
                </c:pt>
                <c:pt idx="2">
                  <c:v>1371.67</c:v>
                </c:pt>
                <c:pt idx="3">
                  <c:v>1287.79</c:v>
                </c:pt>
                <c:pt idx="4">
                  <c:v>1342.35</c:v>
                </c:pt>
              </c:numCache>
            </c:numRef>
          </c:val>
          <c:extLst>
            <c:ext xmlns:c16="http://schemas.microsoft.com/office/drawing/2014/chart" uri="{C3380CC4-5D6E-409C-BE32-E72D297353CC}">
              <c16:uniqueId val="{00000000-F405-4A02-9C80-72E659C8CEC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1305.58</c:v>
                </c:pt>
                <c:pt idx="4">
                  <c:v>1219.99</c:v>
                </c:pt>
              </c:numCache>
            </c:numRef>
          </c:val>
          <c:smooth val="0"/>
          <c:extLst>
            <c:ext xmlns:c16="http://schemas.microsoft.com/office/drawing/2014/chart" uri="{C3380CC4-5D6E-409C-BE32-E72D297353CC}">
              <c16:uniqueId val="{00000001-F405-4A02-9C80-72E659C8CEC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78.59</c:v>
                </c:pt>
                <c:pt idx="1">
                  <c:v>80.150000000000006</c:v>
                </c:pt>
                <c:pt idx="2">
                  <c:v>72.59</c:v>
                </c:pt>
                <c:pt idx="3">
                  <c:v>55.6</c:v>
                </c:pt>
                <c:pt idx="4">
                  <c:v>56.95</c:v>
                </c:pt>
              </c:numCache>
            </c:numRef>
          </c:val>
          <c:extLst>
            <c:ext xmlns:c16="http://schemas.microsoft.com/office/drawing/2014/chart" uri="{C3380CC4-5D6E-409C-BE32-E72D297353CC}">
              <c16:uniqueId val="{00000000-0A2B-4086-9A84-D9DBD900E2D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51.73</c:v>
                </c:pt>
                <c:pt idx="4">
                  <c:v>48.61</c:v>
                </c:pt>
              </c:numCache>
            </c:numRef>
          </c:val>
          <c:smooth val="0"/>
          <c:extLst>
            <c:ext xmlns:c16="http://schemas.microsoft.com/office/drawing/2014/chart" uri="{C3380CC4-5D6E-409C-BE32-E72D297353CC}">
              <c16:uniqueId val="{00000001-0A2B-4086-9A84-D9DBD900E2D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149.97999999999999</c:v>
                </c:pt>
                <c:pt idx="2">
                  <c:v>158.30000000000001</c:v>
                </c:pt>
                <c:pt idx="3">
                  <c:v>211.43</c:v>
                </c:pt>
                <c:pt idx="4">
                  <c:v>195.32</c:v>
                </c:pt>
              </c:numCache>
            </c:numRef>
          </c:val>
          <c:extLst>
            <c:ext xmlns:c16="http://schemas.microsoft.com/office/drawing/2014/chart" uri="{C3380CC4-5D6E-409C-BE32-E72D297353CC}">
              <c16:uniqueId val="{00000000-68FC-46EF-B9B4-4134B2D5AAA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290.54000000000002</c:v>
                </c:pt>
                <c:pt idx="4">
                  <c:v>319.42</c:v>
                </c:pt>
              </c:numCache>
            </c:numRef>
          </c:val>
          <c:smooth val="0"/>
          <c:extLst>
            <c:ext xmlns:c16="http://schemas.microsoft.com/office/drawing/2014/chart" uri="{C3380CC4-5D6E-409C-BE32-E72D297353CC}">
              <c16:uniqueId val="{00000001-68FC-46EF-B9B4-4134B2D5AAA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つるぎ町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法非適用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D3</v>
      </c>
      <c r="X8" s="39"/>
      <c r="Y8" s="39"/>
      <c r="Z8" s="39"/>
      <c r="AA8" s="39"/>
      <c r="AB8" s="39"/>
      <c r="AC8" s="39"/>
      <c r="AD8" s="40" t="str">
        <f>データ!$M$6</f>
        <v>非設置</v>
      </c>
      <c r="AE8" s="40"/>
      <c r="AF8" s="40"/>
      <c r="AG8" s="40"/>
      <c r="AH8" s="40"/>
      <c r="AI8" s="40"/>
      <c r="AJ8" s="40"/>
      <c r="AK8" s="3"/>
      <c r="AL8" s="41">
        <f>データ!S6</f>
        <v>7622</v>
      </c>
      <c r="AM8" s="41"/>
      <c r="AN8" s="41"/>
      <c r="AO8" s="41"/>
      <c r="AP8" s="41"/>
      <c r="AQ8" s="41"/>
      <c r="AR8" s="41"/>
      <c r="AS8" s="41"/>
      <c r="AT8" s="34">
        <f>データ!T6</f>
        <v>194.84</v>
      </c>
      <c r="AU8" s="34"/>
      <c r="AV8" s="34"/>
      <c r="AW8" s="34"/>
      <c r="AX8" s="34"/>
      <c r="AY8" s="34"/>
      <c r="AZ8" s="34"/>
      <c r="BA8" s="34"/>
      <c r="BB8" s="34">
        <f>データ!U6</f>
        <v>39.119999999999997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t="str">
        <f>データ!O6</f>
        <v>該当数値なし</v>
      </c>
      <c r="J10" s="34"/>
      <c r="K10" s="34"/>
      <c r="L10" s="34"/>
      <c r="M10" s="34"/>
      <c r="N10" s="34"/>
      <c r="O10" s="34"/>
      <c r="P10" s="34">
        <f>データ!P6</f>
        <v>25.6</v>
      </c>
      <c r="Q10" s="34"/>
      <c r="R10" s="34"/>
      <c r="S10" s="34"/>
      <c r="T10" s="34"/>
      <c r="U10" s="34"/>
      <c r="V10" s="34"/>
      <c r="W10" s="34">
        <f>データ!Q6</f>
        <v>108.96</v>
      </c>
      <c r="X10" s="34"/>
      <c r="Y10" s="34"/>
      <c r="Z10" s="34"/>
      <c r="AA10" s="34"/>
      <c r="AB10" s="34"/>
      <c r="AC10" s="34"/>
      <c r="AD10" s="41">
        <f>データ!R6</f>
        <v>2860</v>
      </c>
      <c r="AE10" s="41"/>
      <c r="AF10" s="41"/>
      <c r="AG10" s="41"/>
      <c r="AH10" s="41"/>
      <c r="AI10" s="41"/>
      <c r="AJ10" s="41"/>
      <c r="AK10" s="2"/>
      <c r="AL10" s="41">
        <f>データ!V6</f>
        <v>1928</v>
      </c>
      <c r="AM10" s="41"/>
      <c r="AN10" s="41"/>
      <c r="AO10" s="41"/>
      <c r="AP10" s="41"/>
      <c r="AQ10" s="41"/>
      <c r="AR10" s="41"/>
      <c r="AS10" s="41"/>
      <c r="AT10" s="34">
        <f>データ!W6</f>
        <v>0.89</v>
      </c>
      <c r="AU10" s="34"/>
      <c r="AV10" s="34"/>
      <c r="AW10" s="34"/>
      <c r="AX10" s="34"/>
      <c r="AY10" s="34"/>
      <c r="AZ10" s="34"/>
      <c r="BA10" s="34"/>
      <c r="BB10" s="34">
        <f>データ!X6</f>
        <v>2166.29</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118</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117</v>
      </c>
      <c r="BM47" s="61"/>
      <c r="BN47" s="61"/>
      <c r="BO47" s="61"/>
      <c r="BP47" s="61"/>
      <c r="BQ47" s="61"/>
      <c r="BR47" s="61"/>
      <c r="BS47" s="61"/>
      <c r="BT47" s="61"/>
      <c r="BU47" s="61"/>
      <c r="BV47" s="61"/>
      <c r="BW47" s="61"/>
      <c r="BX47" s="61"/>
      <c r="BY47" s="61"/>
      <c r="BZ47" s="6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0" t="s">
        <v>116</v>
      </c>
      <c r="BM66" s="61"/>
      <c r="BN66" s="61"/>
      <c r="BO66" s="61"/>
      <c r="BP66" s="61"/>
      <c r="BQ66" s="61"/>
      <c r="BR66" s="61"/>
      <c r="BS66" s="61"/>
      <c r="BT66" s="61"/>
      <c r="BU66" s="61"/>
      <c r="BV66" s="61"/>
      <c r="BW66" s="61"/>
      <c r="BX66" s="61"/>
      <c r="BY66" s="61"/>
      <c r="BZ66" s="6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61"/>
      <c r="BN67" s="61"/>
      <c r="BO67" s="61"/>
      <c r="BP67" s="61"/>
      <c r="BQ67" s="61"/>
      <c r="BR67" s="61"/>
      <c r="BS67" s="61"/>
      <c r="BT67" s="61"/>
      <c r="BU67" s="61"/>
      <c r="BV67" s="61"/>
      <c r="BW67" s="61"/>
      <c r="BX67" s="61"/>
      <c r="BY67" s="61"/>
      <c r="BZ67" s="6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61"/>
      <c r="BN68" s="61"/>
      <c r="BO68" s="61"/>
      <c r="BP68" s="61"/>
      <c r="BQ68" s="61"/>
      <c r="BR68" s="61"/>
      <c r="BS68" s="61"/>
      <c r="BT68" s="61"/>
      <c r="BU68" s="61"/>
      <c r="BV68" s="61"/>
      <c r="BW68" s="61"/>
      <c r="BX68" s="61"/>
      <c r="BY68" s="61"/>
      <c r="BZ68" s="6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61"/>
      <c r="BN69" s="61"/>
      <c r="BO69" s="61"/>
      <c r="BP69" s="61"/>
      <c r="BQ69" s="61"/>
      <c r="BR69" s="61"/>
      <c r="BS69" s="61"/>
      <c r="BT69" s="61"/>
      <c r="BU69" s="61"/>
      <c r="BV69" s="61"/>
      <c r="BW69" s="61"/>
      <c r="BX69" s="61"/>
      <c r="BY69" s="61"/>
      <c r="BZ69" s="6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61"/>
      <c r="BN70" s="61"/>
      <c r="BO70" s="61"/>
      <c r="BP70" s="61"/>
      <c r="BQ70" s="61"/>
      <c r="BR70" s="61"/>
      <c r="BS70" s="61"/>
      <c r="BT70" s="61"/>
      <c r="BU70" s="61"/>
      <c r="BV70" s="61"/>
      <c r="BW70" s="61"/>
      <c r="BX70" s="61"/>
      <c r="BY70" s="61"/>
      <c r="BZ70" s="6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61"/>
      <c r="BN71" s="61"/>
      <c r="BO71" s="61"/>
      <c r="BP71" s="61"/>
      <c r="BQ71" s="61"/>
      <c r="BR71" s="61"/>
      <c r="BS71" s="61"/>
      <c r="BT71" s="61"/>
      <c r="BU71" s="61"/>
      <c r="BV71" s="61"/>
      <c r="BW71" s="61"/>
      <c r="BX71" s="61"/>
      <c r="BY71" s="61"/>
      <c r="BZ71" s="6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61"/>
      <c r="BN72" s="61"/>
      <c r="BO72" s="61"/>
      <c r="BP72" s="61"/>
      <c r="BQ72" s="61"/>
      <c r="BR72" s="61"/>
      <c r="BS72" s="61"/>
      <c r="BT72" s="61"/>
      <c r="BU72" s="61"/>
      <c r="BV72" s="61"/>
      <c r="BW72" s="61"/>
      <c r="BX72" s="61"/>
      <c r="BY72" s="61"/>
      <c r="BZ72" s="6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61"/>
      <c r="BN73" s="61"/>
      <c r="BO73" s="61"/>
      <c r="BP73" s="61"/>
      <c r="BQ73" s="61"/>
      <c r="BR73" s="61"/>
      <c r="BS73" s="61"/>
      <c r="BT73" s="61"/>
      <c r="BU73" s="61"/>
      <c r="BV73" s="61"/>
      <c r="BW73" s="61"/>
      <c r="BX73" s="61"/>
      <c r="BY73" s="61"/>
      <c r="BZ73" s="6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61"/>
      <c r="BN74" s="61"/>
      <c r="BO74" s="61"/>
      <c r="BP74" s="61"/>
      <c r="BQ74" s="61"/>
      <c r="BR74" s="61"/>
      <c r="BS74" s="61"/>
      <c r="BT74" s="61"/>
      <c r="BU74" s="61"/>
      <c r="BV74" s="61"/>
      <c r="BW74" s="61"/>
      <c r="BX74" s="61"/>
      <c r="BY74" s="61"/>
      <c r="BZ74" s="6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61"/>
      <c r="BN75" s="61"/>
      <c r="BO75" s="61"/>
      <c r="BP75" s="61"/>
      <c r="BQ75" s="61"/>
      <c r="BR75" s="61"/>
      <c r="BS75" s="61"/>
      <c r="BT75" s="61"/>
      <c r="BU75" s="61"/>
      <c r="BV75" s="61"/>
      <c r="BW75" s="61"/>
      <c r="BX75" s="61"/>
      <c r="BY75" s="61"/>
      <c r="BZ75" s="6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61"/>
      <c r="BN76" s="61"/>
      <c r="BO76" s="61"/>
      <c r="BP76" s="61"/>
      <c r="BQ76" s="61"/>
      <c r="BR76" s="61"/>
      <c r="BS76" s="61"/>
      <c r="BT76" s="61"/>
      <c r="BU76" s="61"/>
      <c r="BV76" s="61"/>
      <c r="BW76" s="61"/>
      <c r="BX76" s="61"/>
      <c r="BY76" s="61"/>
      <c r="BZ76" s="6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61"/>
      <c r="BN77" s="61"/>
      <c r="BO77" s="61"/>
      <c r="BP77" s="61"/>
      <c r="BQ77" s="61"/>
      <c r="BR77" s="61"/>
      <c r="BS77" s="61"/>
      <c r="BT77" s="61"/>
      <c r="BU77" s="61"/>
      <c r="BV77" s="61"/>
      <c r="BW77" s="61"/>
      <c r="BX77" s="61"/>
      <c r="BY77" s="61"/>
      <c r="BZ77" s="6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61"/>
      <c r="BN78" s="61"/>
      <c r="BO78" s="61"/>
      <c r="BP78" s="61"/>
      <c r="BQ78" s="61"/>
      <c r="BR78" s="61"/>
      <c r="BS78" s="61"/>
      <c r="BT78" s="61"/>
      <c r="BU78" s="61"/>
      <c r="BV78" s="61"/>
      <c r="BW78" s="61"/>
      <c r="BX78" s="61"/>
      <c r="BY78" s="61"/>
      <c r="BZ78" s="6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61"/>
      <c r="BN79" s="61"/>
      <c r="BO79" s="61"/>
      <c r="BP79" s="61"/>
      <c r="BQ79" s="61"/>
      <c r="BR79" s="61"/>
      <c r="BS79" s="61"/>
      <c r="BT79" s="61"/>
      <c r="BU79" s="61"/>
      <c r="BV79" s="61"/>
      <c r="BW79" s="61"/>
      <c r="BX79" s="61"/>
      <c r="BY79" s="61"/>
      <c r="BZ79" s="6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61"/>
      <c r="BN80" s="61"/>
      <c r="BO80" s="61"/>
      <c r="BP80" s="61"/>
      <c r="BQ80" s="61"/>
      <c r="BR80" s="61"/>
      <c r="BS80" s="61"/>
      <c r="BT80" s="61"/>
      <c r="BU80" s="61"/>
      <c r="BV80" s="61"/>
      <c r="BW80" s="61"/>
      <c r="BX80" s="61"/>
      <c r="BY80" s="61"/>
      <c r="BZ80" s="6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61"/>
      <c r="BN81" s="61"/>
      <c r="BO81" s="61"/>
      <c r="BP81" s="61"/>
      <c r="BQ81" s="61"/>
      <c r="BR81" s="61"/>
      <c r="BS81" s="61"/>
      <c r="BT81" s="61"/>
      <c r="BU81" s="61"/>
      <c r="BV81" s="61"/>
      <c r="BW81" s="61"/>
      <c r="BX81" s="61"/>
      <c r="BY81" s="61"/>
      <c r="BZ81" s="6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3"/>
      <c r="BM82" s="64"/>
      <c r="BN82" s="64"/>
      <c r="BO82" s="64"/>
      <c r="BP82" s="64"/>
      <c r="BQ82" s="64"/>
      <c r="BR82" s="64"/>
      <c r="BS82" s="64"/>
      <c r="BT82" s="64"/>
      <c r="BU82" s="64"/>
      <c r="BV82" s="64"/>
      <c r="BW82" s="64"/>
      <c r="BX82" s="64"/>
      <c r="BY82" s="64"/>
      <c r="BZ82" s="65"/>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【1,156.82】</v>
      </c>
      <c r="I86" s="12" t="str">
        <f>データ!CA6</f>
        <v>【75.33】</v>
      </c>
      <c r="J86" s="12" t="str">
        <f>データ!CL6</f>
        <v>【215.73】</v>
      </c>
      <c r="K86" s="12" t="str">
        <f>データ!CW6</f>
        <v>【43.28】</v>
      </c>
      <c r="L86" s="12" t="str">
        <f>データ!DH6</f>
        <v>【86.21】</v>
      </c>
      <c r="M86" s="12" t="s">
        <v>43</v>
      </c>
      <c r="N86" s="12" t="s">
        <v>43</v>
      </c>
      <c r="O86" s="12" t="str">
        <f>データ!EO6</f>
        <v>【0.11】</v>
      </c>
    </row>
  </sheetData>
  <sheetProtection algorithmName="SHA-512" hashValue="NpinzNUwUDQLZVEmhWo9Yib2lWwzhKGRk+CmCSsKGYP6rBLp6W/MwQuwE1Vx5/yYFUvBzD2GDpcUzSCrD3/6sg==" saltValue="TEgvUOF0Sin1OJ60BsfE3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364681</v>
      </c>
      <c r="D6" s="19">
        <f t="shared" si="3"/>
        <v>47</v>
      </c>
      <c r="E6" s="19">
        <f t="shared" si="3"/>
        <v>17</v>
      </c>
      <c r="F6" s="19">
        <f t="shared" si="3"/>
        <v>4</v>
      </c>
      <c r="G6" s="19">
        <f t="shared" si="3"/>
        <v>0</v>
      </c>
      <c r="H6" s="19" t="str">
        <f t="shared" si="3"/>
        <v>徳島県　つるぎ町</v>
      </c>
      <c r="I6" s="19" t="str">
        <f t="shared" si="3"/>
        <v>法非適用</v>
      </c>
      <c r="J6" s="19" t="str">
        <f t="shared" si="3"/>
        <v>下水道事業</v>
      </c>
      <c r="K6" s="19" t="str">
        <f t="shared" si="3"/>
        <v>特定環境保全公共下水道</v>
      </c>
      <c r="L6" s="19" t="str">
        <f t="shared" si="3"/>
        <v>D3</v>
      </c>
      <c r="M6" s="19" t="str">
        <f t="shared" si="3"/>
        <v>非設置</v>
      </c>
      <c r="N6" s="20" t="str">
        <f t="shared" si="3"/>
        <v>-</v>
      </c>
      <c r="O6" s="20" t="str">
        <f t="shared" si="3"/>
        <v>該当数値なし</v>
      </c>
      <c r="P6" s="20">
        <f t="shared" si="3"/>
        <v>25.6</v>
      </c>
      <c r="Q6" s="20">
        <f t="shared" si="3"/>
        <v>108.96</v>
      </c>
      <c r="R6" s="20">
        <f t="shared" si="3"/>
        <v>2860</v>
      </c>
      <c r="S6" s="20">
        <f t="shared" si="3"/>
        <v>7622</v>
      </c>
      <c r="T6" s="20">
        <f t="shared" si="3"/>
        <v>194.84</v>
      </c>
      <c r="U6" s="20">
        <f t="shared" si="3"/>
        <v>39.119999999999997</v>
      </c>
      <c r="V6" s="20">
        <f t="shared" si="3"/>
        <v>1928</v>
      </c>
      <c r="W6" s="20">
        <f t="shared" si="3"/>
        <v>0.89</v>
      </c>
      <c r="X6" s="20">
        <f t="shared" si="3"/>
        <v>2166.29</v>
      </c>
      <c r="Y6" s="21">
        <f>IF(Y7="",NA(),Y7)</f>
        <v>99.15</v>
      </c>
      <c r="Z6" s="21">
        <f t="shared" ref="Z6:AH6" si="4">IF(Z7="",NA(),Z7)</f>
        <v>100.71</v>
      </c>
      <c r="AA6" s="21">
        <f t="shared" si="4"/>
        <v>97.22</v>
      </c>
      <c r="AB6" s="21">
        <f t="shared" si="4"/>
        <v>91</v>
      </c>
      <c r="AC6" s="21">
        <f t="shared" si="4"/>
        <v>113.14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1689.08</v>
      </c>
      <c r="BG6" s="21">
        <f t="shared" ref="BG6:BO6" si="7">IF(BG7="",NA(),BG7)</f>
        <v>1445.52</v>
      </c>
      <c r="BH6" s="21">
        <f t="shared" si="7"/>
        <v>1371.67</v>
      </c>
      <c r="BI6" s="21">
        <f t="shared" si="7"/>
        <v>1287.79</v>
      </c>
      <c r="BJ6" s="21">
        <f t="shared" si="7"/>
        <v>1342.35</v>
      </c>
      <c r="BK6" s="21">
        <f t="shared" si="7"/>
        <v>1087.96</v>
      </c>
      <c r="BL6" s="21">
        <f t="shared" si="7"/>
        <v>1209.45</v>
      </c>
      <c r="BM6" s="21">
        <f t="shared" si="7"/>
        <v>1042.6400000000001</v>
      </c>
      <c r="BN6" s="21">
        <f t="shared" si="7"/>
        <v>1305.58</v>
      </c>
      <c r="BO6" s="21">
        <f t="shared" si="7"/>
        <v>1219.99</v>
      </c>
      <c r="BP6" s="20" t="str">
        <f>IF(BP7="","",IF(BP7="-","【-】","【"&amp;SUBSTITUTE(TEXT(BP7,"#,##0.00"),"-","△")&amp;"】"))</f>
        <v>【1,156.82】</v>
      </c>
      <c r="BQ6" s="21">
        <f>IF(BQ7="",NA(),BQ7)</f>
        <v>78.59</v>
      </c>
      <c r="BR6" s="21">
        <f t="shared" ref="BR6:BZ6" si="8">IF(BR7="",NA(),BR7)</f>
        <v>80.150000000000006</v>
      </c>
      <c r="BS6" s="21">
        <f t="shared" si="8"/>
        <v>72.59</v>
      </c>
      <c r="BT6" s="21">
        <f t="shared" si="8"/>
        <v>55.6</v>
      </c>
      <c r="BU6" s="21">
        <f t="shared" si="8"/>
        <v>56.95</v>
      </c>
      <c r="BV6" s="21">
        <f t="shared" si="8"/>
        <v>59.67</v>
      </c>
      <c r="BW6" s="21">
        <f t="shared" si="8"/>
        <v>55.93</v>
      </c>
      <c r="BX6" s="21">
        <f t="shared" si="8"/>
        <v>55.76</v>
      </c>
      <c r="BY6" s="21">
        <f t="shared" si="8"/>
        <v>51.73</v>
      </c>
      <c r="BZ6" s="21">
        <f t="shared" si="8"/>
        <v>48.61</v>
      </c>
      <c r="CA6" s="20" t="str">
        <f>IF(CA7="","",IF(CA7="-","【-】","【"&amp;SUBSTITUTE(TEXT(CA7,"#,##0.00"),"-","△")&amp;"】"))</f>
        <v>【75.33】</v>
      </c>
      <c r="CB6" s="21">
        <f>IF(CB7="",NA(),CB7)</f>
        <v>150</v>
      </c>
      <c r="CC6" s="21">
        <f t="shared" ref="CC6:CK6" si="9">IF(CC7="",NA(),CC7)</f>
        <v>149.97999999999999</v>
      </c>
      <c r="CD6" s="21">
        <f t="shared" si="9"/>
        <v>158.30000000000001</v>
      </c>
      <c r="CE6" s="21">
        <f t="shared" si="9"/>
        <v>211.43</v>
      </c>
      <c r="CF6" s="21">
        <f t="shared" si="9"/>
        <v>195.32</v>
      </c>
      <c r="CG6" s="21">
        <f t="shared" si="9"/>
        <v>270.60000000000002</v>
      </c>
      <c r="CH6" s="21">
        <f t="shared" si="9"/>
        <v>289.60000000000002</v>
      </c>
      <c r="CI6" s="21">
        <f t="shared" si="9"/>
        <v>296.14999999999998</v>
      </c>
      <c r="CJ6" s="21">
        <f t="shared" si="9"/>
        <v>290.54000000000002</v>
      </c>
      <c r="CK6" s="21">
        <f t="shared" si="9"/>
        <v>319.42</v>
      </c>
      <c r="CL6" s="20" t="str">
        <f>IF(CL7="","",IF(CL7="-","【-】","【"&amp;SUBSTITUTE(TEXT(CL7,"#,##0.00"),"-","△")&amp;"】"))</f>
        <v>【215.73】</v>
      </c>
      <c r="CM6" s="21">
        <f>IF(CM7="",NA(),CM7)</f>
        <v>40.53</v>
      </c>
      <c r="CN6" s="21">
        <f t="shared" ref="CN6:CV6" si="10">IF(CN7="",NA(),CN7)</f>
        <v>40.409999999999997</v>
      </c>
      <c r="CO6" s="21">
        <f t="shared" si="10"/>
        <v>40.71</v>
      </c>
      <c r="CP6" s="21">
        <f t="shared" si="10"/>
        <v>39.76</v>
      </c>
      <c r="CQ6" s="21">
        <f t="shared" si="10"/>
        <v>36.53</v>
      </c>
      <c r="CR6" s="21">
        <f t="shared" si="10"/>
        <v>37.65</v>
      </c>
      <c r="CS6" s="21">
        <f t="shared" si="10"/>
        <v>36.71</v>
      </c>
      <c r="CT6" s="21">
        <f t="shared" si="10"/>
        <v>33.799999999999997</v>
      </c>
      <c r="CU6" s="21">
        <f t="shared" si="10"/>
        <v>32.380000000000003</v>
      </c>
      <c r="CV6" s="21">
        <f t="shared" si="10"/>
        <v>36.03</v>
      </c>
      <c r="CW6" s="20" t="str">
        <f>IF(CW7="","",IF(CW7="-","【-】","【"&amp;SUBSTITUTE(TEXT(CW7,"#,##0.00"),"-","△")&amp;"】"))</f>
        <v>【43.28】</v>
      </c>
      <c r="CX6" s="21">
        <f>IF(CX7="",NA(),CX7)</f>
        <v>86.09</v>
      </c>
      <c r="CY6" s="21">
        <f t="shared" ref="CY6:DG6" si="11">IF(CY7="",NA(),CY7)</f>
        <v>86.49</v>
      </c>
      <c r="CZ6" s="21">
        <f t="shared" si="11"/>
        <v>86.8</v>
      </c>
      <c r="DA6" s="21">
        <f t="shared" si="11"/>
        <v>87.61</v>
      </c>
      <c r="DB6" s="21">
        <f t="shared" si="11"/>
        <v>88.17</v>
      </c>
      <c r="DC6" s="21">
        <f t="shared" si="11"/>
        <v>67.37</v>
      </c>
      <c r="DD6" s="21">
        <f t="shared" si="11"/>
        <v>70.05</v>
      </c>
      <c r="DE6" s="21">
        <f t="shared" si="11"/>
        <v>67.09</v>
      </c>
      <c r="DF6" s="21">
        <f t="shared" si="11"/>
        <v>67.31</v>
      </c>
      <c r="DG6" s="21">
        <f t="shared" si="11"/>
        <v>63.97</v>
      </c>
      <c r="DH6" s="20" t="str">
        <f>IF(DH7="","",IF(DH7="-","【-】","【"&amp;SUBSTITUTE(TEXT(DH7,"#,##0.00"),"-","△")&amp;"】"))</f>
        <v>【86.21】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0.06</v>
      </c>
      <c r="EK6" s="21">
        <f t="shared" si="14"/>
        <v>0.02</v>
      </c>
      <c r="EL6" s="20">
        <f t="shared" si="14"/>
        <v>0</v>
      </c>
      <c r="EM6" s="20">
        <f t="shared" si="14"/>
        <v>0</v>
      </c>
      <c r="EN6" s="21">
        <f t="shared" si="14"/>
        <v>0.08</v>
      </c>
      <c r="EO6" s="20" t="str">
        <f>IF(EO7="","",IF(EO7="-","【-】","【"&amp;SUBSTITUTE(TEXT(EO7,"#,##0.00"),"-","△")&amp;"】"))</f>
        <v>【0.11】</v>
      </c>
    </row>
    <row r="7" spans="1:145" s="22" customFormat="1" x14ac:dyDescent="0.15">
      <c r="A7" s="14"/>
      <c r="B7" s="23">
        <v>2023</v>
      </c>
      <c r="C7" s="23">
        <v>364681</v>
      </c>
      <c r="D7" s="23">
        <v>47</v>
      </c>
      <c r="E7" s="23">
        <v>17</v>
      </c>
      <c r="F7" s="23">
        <v>4</v>
      </c>
      <c r="G7" s="23">
        <v>0</v>
      </c>
      <c r="H7" s="23" t="s">
        <v>97</v>
      </c>
      <c r="I7" s="23" t="s">
        <v>98</v>
      </c>
      <c r="J7" s="23" t="s">
        <v>99</v>
      </c>
      <c r="K7" s="23" t="s">
        <v>100</v>
      </c>
      <c r="L7" s="23" t="s">
        <v>101</v>
      </c>
      <c r="M7" s="23" t="s">
        <v>102</v>
      </c>
      <c r="N7" s="24" t="s">
        <v>103</v>
      </c>
      <c r="O7" s="24" t="s">
        <v>104</v>
      </c>
      <c r="P7" s="24">
        <v>25.6</v>
      </c>
      <c r="Q7" s="24">
        <v>108.96</v>
      </c>
      <c r="R7" s="24">
        <v>2860</v>
      </c>
      <c r="S7" s="24">
        <v>7622</v>
      </c>
      <c r="T7" s="24">
        <v>194.84</v>
      </c>
      <c r="U7" s="24">
        <v>39.119999999999997</v>
      </c>
      <c r="V7" s="24">
        <v>1928</v>
      </c>
      <c r="W7" s="24">
        <v>0.89</v>
      </c>
      <c r="X7" s="24">
        <v>2166.29</v>
      </c>
      <c r="Y7" s="24">
        <v>99.15</v>
      </c>
      <c r="Z7" s="24">
        <v>100.71</v>
      </c>
      <c r="AA7" s="24">
        <v>97.22</v>
      </c>
      <c r="AB7" s="24">
        <v>91</v>
      </c>
      <c r="AC7" s="24">
        <v>113.14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1689.08</v>
      </c>
      <c r="BG7" s="24">
        <v>1445.52</v>
      </c>
      <c r="BH7" s="24">
        <v>1371.67</v>
      </c>
      <c r="BI7" s="24">
        <v>1287.79</v>
      </c>
      <c r="BJ7" s="24">
        <v>1342.35</v>
      </c>
      <c r="BK7" s="24">
        <v>1087.96</v>
      </c>
      <c r="BL7" s="24">
        <v>1209.45</v>
      </c>
      <c r="BM7" s="24">
        <v>1042.6400000000001</v>
      </c>
      <c r="BN7" s="24">
        <v>1305.58</v>
      </c>
      <c r="BO7" s="24">
        <v>1219.99</v>
      </c>
      <c r="BP7" s="24">
        <v>1156.82</v>
      </c>
      <c r="BQ7" s="24">
        <v>78.59</v>
      </c>
      <c r="BR7" s="24">
        <v>80.150000000000006</v>
      </c>
      <c r="BS7" s="24">
        <v>72.59</v>
      </c>
      <c r="BT7" s="24">
        <v>55.6</v>
      </c>
      <c r="BU7" s="24">
        <v>56.95</v>
      </c>
      <c r="BV7" s="24">
        <v>59.67</v>
      </c>
      <c r="BW7" s="24">
        <v>55.93</v>
      </c>
      <c r="BX7" s="24">
        <v>55.76</v>
      </c>
      <c r="BY7" s="24">
        <v>51.73</v>
      </c>
      <c r="BZ7" s="24">
        <v>48.61</v>
      </c>
      <c r="CA7" s="24">
        <v>75.33</v>
      </c>
      <c r="CB7" s="24">
        <v>150</v>
      </c>
      <c r="CC7" s="24">
        <v>149.97999999999999</v>
      </c>
      <c r="CD7" s="24">
        <v>158.30000000000001</v>
      </c>
      <c r="CE7" s="24">
        <v>211.43</v>
      </c>
      <c r="CF7" s="24">
        <v>195.32</v>
      </c>
      <c r="CG7" s="24">
        <v>270.60000000000002</v>
      </c>
      <c r="CH7" s="24">
        <v>289.60000000000002</v>
      </c>
      <c r="CI7" s="24">
        <v>296.14999999999998</v>
      </c>
      <c r="CJ7" s="24">
        <v>290.54000000000002</v>
      </c>
      <c r="CK7" s="24">
        <v>319.42</v>
      </c>
      <c r="CL7" s="24">
        <v>215.73</v>
      </c>
      <c r="CM7" s="24">
        <v>40.53</v>
      </c>
      <c r="CN7" s="24">
        <v>40.409999999999997</v>
      </c>
      <c r="CO7" s="24">
        <v>40.71</v>
      </c>
      <c r="CP7" s="24">
        <v>39.76</v>
      </c>
      <c r="CQ7" s="24">
        <v>36.53</v>
      </c>
      <c r="CR7" s="24">
        <v>37.65</v>
      </c>
      <c r="CS7" s="24">
        <v>36.71</v>
      </c>
      <c r="CT7" s="24">
        <v>33.799999999999997</v>
      </c>
      <c r="CU7" s="24">
        <v>32.380000000000003</v>
      </c>
      <c r="CV7" s="24">
        <v>36.03</v>
      </c>
      <c r="CW7" s="24">
        <v>43.28</v>
      </c>
      <c r="CX7" s="24">
        <v>86.09</v>
      </c>
      <c r="CY7" s="24">
        <v>86.49</v>
      </c>
      <c r="CZ7" s="24">
        <v>86.8</v>
      </c>
      <c r="DA7" s="24">
        <v>87.61</v>
      </c>
      <c r="DB7" s="24">
        <v>88.17</v>
      </c>
      <c r="DC7" s="24">
        <v>67.37</v>
      </c>
      <c r="DD7" s="24">
        <v>70.05</v>
      </c>
      <c r="DE7" s="24">
        <v>67.09</v>
      </c>
      <c r="DF7" s="24">
        <v>67.31</v>
      </c>
      <c r="DG7" s="24">
        <v>63.97</v>
      </c>
      <c r="DH7" s="24">
        <v>86.21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0.06</v>
      </c>
      <c r="EK7" s="24">
        <v>0.02</v>
      </c>
      <c r="EL7" s="24">
        <v>0</v>
      </c>
      <c r="EM7" s="24">
        <v>0</v>
      </c>
      <c r="EN7" s="24">
        <v>0.08</v>
      </c>
      <c r="EO7" s="24">
        <v>0.11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2025-02-04T01:35:23Z</cp:lastPrinted>
  <dcterms:created xsi:type="dcterms:W3CDTF">2025-01-24T07:31:49Z</dcterms:created>
  <dcterms:modified xsi:type="dcterms:W3CDTF">2025-02-17T01:58:34Z</dcterms:modified>
  <cp:category/>
</cp:coreProperties>
</file>