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7-01［非適］簡易水道\"/>
    </mc:Choice>
  </mc:AlternateContent>
  <xr:revisionPtr revIDLastSave="0" documentId="13_ncr:1_{E0A595DB-0525-45B5-8C78-C1A3ACEF0DBD}" xr6:coauthVersionLast="47" xr6:coauthVersionMax="47" xr10:uidLastSave="{00000000-0000-0000-0000-000000000000}"/>
  <workbookProtection workbookAlgorithmName="SHA-512" workbookHashValue="RYzChbVNjvh1NxBJSJChamYIMOp+tbRtxdF76rn2S1+qNsC0M5CUe6RXlzBoTtlSgedoGZa+8sVMrDFZFCDMXQ==" workbookSaltValue="oAKzvkD32TPbd5DYHmMRR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AL10" i="4"/>
  <c r="W10" i="4"/>
  <c r="B10" i="4"/>
  <c r="BB8" i="4"/>
  <c r="AT8" i="4"/>
  <c r="AL8" i="4"/>
  <c r="AD8" i="4"/>
  <c r="W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<sst xmlns="http://schemas.openxmlformats.org/spreadsheetml/2006/main" count="233" uniqueCount="116">
  <si>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</si>
  <si>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</si>
  <si>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</si>
  <si>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</si>
  <si>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</si>
  <si>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</si>
  <si>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</si>
  <si>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</si>
  <si>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</si>
  <si>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</si>
  <si>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</si>
  <si>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</si>
  <si>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</si>
  <si>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</si>
  <si>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</si>
  <si>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</si>
  <si>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</si>
  <si>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</si>
  <si>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</si>
  <si>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</si>
  <si>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</si>
  <si>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</si>
  <si>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</si>
  <si>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</si>
  <si>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</si>
  <si>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</si>
  <si>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</si>
  <si>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</si>
  <si>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</si>
  <si>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</si>
  <si>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</si>
  <si>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</si>
  <si>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</si>
  <si>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</si>
  <si>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</si>
  <si>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</si>
  <si>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</si>
  <si>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</si>
  <si>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</si>
  <si>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</si>
  <si>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</si>
  <si>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</si>
  <si>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</si>
  <si>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</si>
  <si>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</si>
  <si>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</si>
  <si>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</si>
  <si>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</si>
  <si>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</si>
  <si>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</si>
  <si>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</si>
  <si>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</si>
  <si>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</si>
  <si>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</si>
  <si>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</si>
  <si>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</si>
  <si>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</si>
  <si>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</si>
  <si>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</si>
  <si>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</si>
  <si>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</si>
  <si>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</si>
  <si>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</si>
  <si>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</si>
  <si>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</si>
  <si>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</si>
  <si>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</si>
  <si>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</si>
  <si>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</si>
  <si>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</si>
  <si>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</si>
  <si>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</si>
  <si>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</si>
  <si>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</si>
  <si>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</si>
  <si>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</si>
  <si>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</si>
  <si>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</si>
  <si>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</si>
  <si>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</si>
  <si>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</si>
  <si>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</si>
  <si>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</si>
  <si>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</si>
  <si>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</si>
  <si>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</si>
  <si>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</si>
  <si>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</si>
  <si>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</si>
  <si>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</si>
  <si>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</si>
  <si>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</si>
  <si>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</si>
  <si>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</si>
  <si>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</si>
  <si>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</si>
  <si>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</si>
  <si>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</si>
  <si>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</si>
  <si>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</si>
  <si>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</si>
  <si>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</si>
  <si>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</si>
  <si>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</si>
  <si>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</si>
  <si>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</si>
  <si>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</si>
  <si>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</si>
  <si>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</si>
  <si>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</si>
  <si>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</si>
  <si>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</si>
  <si>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</si>
  <si>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山間部の給水人口が59人の簡易水道である。今後も給水人口、給水戸数の減少が見込まれ繰越金の枯渇も考えると経営は非常に厳しい状況である。
東祖谷地域の山間部の簡易水道であるので、マンパワー不足もあり現在、委託で管理を行っているが、効率性や将来性は乏しい。</t>
    <rPh sb="0" eb="3">
      <t>サンカンブ</t>
    </rPh>
    <rPh sb="4" eb="6">
      <t>キュウスイ</t>
    </rPh>
    <rPh sb="6" eb="8">
      <t>ジンコウ</t>
    </rPh>
    <rPh sb="11" eb="12">
      <t>ニン</t>
    </rPh>
    <rPh sb="13" eb="15">
      <t>カンイ</t>
    </rPh>
    <rPh sb="15" eb="17">
      <t>スイドウ</t>
    </rPh>
    <rPh sb="21" eb="23">
      <t>コンゴ</t>
    </rPh>
    <rPh sb="24" eb="26">
      <t>キュウスイ</t>
    </rPh>
    <rPh sb="26" eb="28">
      <t>ジンコウ</t>
    </rPh>
    <rPh sb="29" eb="31">
      <t>キュウスイ</t>
    </rPh>
    <rPh sb="31" eb="33">
      <t>コスウ</t>
    </rPh>
    <rPh sb="34" eb="36">
      <t>ゲンショウ</t>
    </rPh>
    <rPh sb="37" eb="39">
      <t>ミコ</t>
    </rPh>
    <rPh sb="41" eb="43">
      <t>クリコシ</t>
    </rPh>
    <rPh sb="43" eb="44">
      <t>キン</t>
    </rPh>
    <rPh sb="45" eb="47">
      <t>コカツ</t>
    </rPh>
    <rPh sb="48" eb="49">
      <t>カンガ</t>
    </rPh>
    <rPh sb="52" eb="54">
      <t>ケイエイ</t>
    </rPh>
    <rPh sb="55" eb="57">
      <t>ヒジョウ</t>
    </rPh>
    <rPh sb="58" eb="59">
      <t>キビ</t>
    </rPh>
    <rPh sb="61" eb="63">
      <t>ジョウキョウ</t>
    </rPh>
    <rPh sb="68" eb="71">
      <t>ヒガシイヤ</t>
    </rPh>
    <rPh sb="71" eb="73">
      <t>チイキ</t>
    </rPh>
    <rPh sb="74" eb="77">
      <t>サンカンブ</t>
    </rPh>
    <rPh sb="78" eb="80">
      <t>カンイ</t>
    </rPh>
    <rPh sb="80" eb="82">
      <t>スイドウ</t>
    </rPh>
    <rPh sb="93" eb="95">
      <t>フソク</t>
    </rPh>
    <rPh sb="98" eb="100">
      <t>ゲンザイ</t>
    </rPh>
    <rPh sb="101" eb="103">
      <t>イタク</t>
    </rPh>
    <rPh sb="104" eb="106">
      <t>カンリ</t>
    </rPh>
    <rPh sb="107" eb="108">
      <t>オコナ</t>
    </rPh>
    <rPh sb="114" eb="117">
      <t>コウリツセイ</t>
    </rPh>
    <rPh sb="118" eb="121">
      <t>ショウライセイ</t>
    </rPh>
    <rPh sb="122" eb="123">
      <t>トボ</t>
    </rPh>
    <phoneticPr fontId="4"/>
  </si>
  <si>
    <t>不良等の箇所については、修繕を毎年行っているが、大きな資本を投入し更新とはならない。経営的な観点から見ると大規模な更新は難しい。</t>
    <rPh sb="0" eb="2">
      <t>フリョウ</t>
    </rPh>
    <rPh sb="2" eb="3">
      <t>ナド</t>
    </rPh>
    <rPh sb="4" eb="6">
      <t>カショ</t>
    </rPh>
    <rPh sb="12" eb="14">
      <t>シュウゼン</t>
    </rPh>
    <rPh sb="15" eb="17">
      <t>マイトシ</t>
    </rPh>
    <rPh sb="17" eb="18">
      <t>オコナ</t>
    </rPh>
    <rPh sb="24" eb="25">
      <t>オオ</t>
    </rPh>
    <rPh sb="27" eb="29">
      <t>シホン</t>
    </rPh>
    <rPh sb="30" eb="32">
      <t>トウニュウ</t>
    </rPh>
    <rPh sb="33" eb="35">
      <t>コウシン</t>
    </rPh>
    <rPh sb="42" eb="45">
      <t>ケイエイテキ</t>
    </rPh>
    <rPh sb="46" eb="48">
      <t>カンテン</t>
    </rPh>
    <rPh sb="50" eb="51">
      <t>ミ</t>
    </rPh>
    <rPh sb="53" eb="56">
      <t>ダイキボ</t>
    </rPh>
    <rPh sb="57" eb="59">
      <t>コウシン</t>
    </rPh>
    <rPh sb="60" eb="61">
      <t>ムズカ</t>
    </rPh>
    <phoneticPr fontId="4"/>
  </si>
  <si>
    <t>長期的な視点で見ると施設や管路の老朽化は否めない状況であるが、資本投下に見合うだけの給水収益の増加は見込めない。また山間地にあるので、簡易水道から地元管理水道への移管及び水道種別の変更等を含め検討を行っていかなければならない。</t>
    <rPh sb="0" eb="3">
      <t>チョウキテキ</t>
    </rPh>
    <rPh sb="4" eb="6">
      <t>シテン</t>
    </rPh>
    <rPh sb="7" eb="8">
      <t>ミ</t>
    </rPh>
    <rPh sb="10" eb="12">
      <t>シセツ</t>
    </rPh>
    <rPh sb="13" eb="15">
      <t>カンロ</t>
    </rPh>
    <rPh sb="16" eb="19">
      <t>ロウキュウカ</t>
    </rPh>
    <rPh sb="20" eb="21">
      <t>イナ</t>
    </rPh>
    <rPh sb="24" eb="26">
      <t>ジョウキョウ</t>
    </rPh>
    <rPh sb="31" eb="33">
      <t>シホン</t>
    </rPh>
    <rPh sb="33" eb="35">
      <t>トウカ</t>
    </rPh>
    <rPh sb="36" eb="38">
      <t>ミア</t>
    </rPh>
    <rPh sb="42" eb="44">
      <t>キュウスイ</t>
    </rPh>
    <rPh sb="44" eb="46">
      <t>シュウエキ</t>
    </rPh>
    <rPh sb="47" eb="49">
      <t>ゾウカ</t>
    </rPh>
    <rPh sb="50" eb="52">
      <t>ミコ</t>
    </rPh>
    <rPh sb="58" eb="60">
      <t>サンカン</t>
    </rPh>
    <rPh sb="60" eb="61">
      <t>チ</t>
    </rPh>
    <rPh sb="67" eb="69">
      <t>カンイ</t>
    </rPh>
    <rPh sb="69" eb="71">
      <t>スイドウ</t>
    </rPh>
    <rPh sb="71" eb="73">
      <t>ジモト</t>
    </rPh>
    <rPh sb="72" eb="73">
      <t>ウエチ</t>
    </rPh>
    <rPh sb="73" eb="75">
      <t>ジモト</t>
    </rPh>
    <rPh sb="74" eb="75">
      <t>ウエチ</t>
    </rPh>
    <rPh sb="75" eb="78">
      <t>ゲンジツテキ</t>
    </rPh>
    <rPh sb="79" eb="80">
      <t>オモ</t>
    </rPh>
    <rPh sb="83" eb="84">
      <t>オヨ</t>
    </rPh>
    <rPh sb="85" eb="87">
      <t>スイドウ</t>
    </rPh>
    <rPh sb="87" eb="89">
      <t>シュベツ</t>
    </rPh>
    <rPh sb="90" eb="92">
      <t>ヘンコウ</t>
    </rPh>
    <rPh sb="92" eb="93">
      <t>ナド</t>
    </rPh>
    <rPh sb="94" eb="95">
      <t>フク</t>
    </rPh>
    <rPh sb="96" eb="98">
      <t>ケントウ</t>
    </rPh>
    <rPh sb="99" eb="10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</si>
</sst>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7B-435A-8677-A5A4CF2BDF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F7B-435A-8677-A5A4CF2BDF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57.13</c:v>
                </c:pt>
                <c:pt idx="1">
                  <c:v>50.72</c:v>
                </c:pt>
                <c:pt idx="2">
                  <c:v>49.89</c:v>
                </c:pt>
                <c:pt idx="3">
                  <c:v>48.89</c:v>
                </c:pt>
                <c:pt idx="4">
                  <c:v>45.57</c:v>
                </c:pt>
              </c:numCache>
            </c:numRef>
          </c:val>
          <c:extLst>
            <c:ext xmlns:c16="http://schemas.microsoft.com/office/drawing/2014/chart" uri="{C3380CC4-5D6E-409C-BE32-E72D297353CC}">
              <c16:uniqueId val="{00000000-0D57-4609-8378-A89167C4740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0D57-4609-8378-A89167C4740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82.92</c:v>
                </c:pt>
                <c:pt idx="1">
                  <c:v>84.41</c:v>
                </c:pt>
                <c:pt idx="2">
                  <c:v>84.41</c:v>
                </c:pt>
                <c:pt idx="3">
                  <c:v>84.4</c:v>
                </c:pt>
                <c:pt idx="4">
                  <c:v>84.41</c:v>
                </c:pt>
              </c:numCache>
            </c:numRef>
          </c:val>
          <c:extLst>
            <c:ext xmlns:c16="http://schemas.microsoft.com/office/drawing/2014/chart" uri="{C3380CC4-5D6E-409C-BE32-E72D297353CC}">
              <c16:uniqueId val="{00000000-58D2-4A6F-812C-3800FC98272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58D2-4A6F-812C-3800FC98272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37.76</c:v>
                </c:pt>
                <c:pt idx="1">
                  <c:v>19.82</c:v>
                </c:pt>
                <c:pt idx="2">
                  <c:v>34.46</c:v>
                </c:pt>
                <c:pt idx="3">
                  <c:v>25.41</c:v>
                </c:pt>
                <c:pt idx="4">
                  <c:v>22.57</c:v>
                </c:pt>
              </c:numCache>
            </c:numRef>
          </c:val>
          <c:extLst>
            <c:ext xmlns:c16="http://schemas.microsoft.com/office/drawing/2014/chart" uri="{C3380CC4-5D6E-409C-BE32-E72D297353CC}">
              <c16:uniqueId val="{00000000-3E14-408C-ADE9-51772197FB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3E14-408C-ADE9-51772197FB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4-49E8-9D4B-74E93157D2D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4-49E8-9D4B-74E93157D2D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4-4DB9-86F5-CBD6DBCC55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4-4DB9-86F5-CBD6DBCC55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B-44B9-8D42-882B9FAD699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B-44B9-8D42-882B9FAD699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ED-4E9B-8C50-FED55FA73A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ED-4E9B-8C50-FED55FA73A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1E-4703-80BD-76593F5DBE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411E-4703-80BD-76593F5DBE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26.15</c:v>
                </c:pt>
                <c:pt idx="1">
                  <c:v>19.82</c:v>
                </c:pt>
                <c:pt idx="2">
                  <c:v>34.46</c:v>
                </c:pt>
                <c:pt idx="3">
                  <c:v>21.34</c:v>
                </c:pt>
                <c:pt idx="4">
                  <c:v>17.170000000000002</c:v>
                </c:pt>
              </c:numCache>
            </c:numRef>
          </c:val>
          <c:extLst>
            <c:ext xmlns:c16="http://schemas.microsoft.com/office/drawing/2014/chart" uri="{C3380CC4-5D6E-409C-BE32-E72D297353CC}">
              <c16:uniqueId val="{00000000-3EEE-4B3A-8D86-87119BD929E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3EEE-4B3A-8D86-87119BD929E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56.17</c:v>
                </c:pt>
                <c:pt idx="1">
                  <c:v>80.72</c:v>
                </c:pt>
                <c:pt idx="2">
                  <c:v>46.05</c:v>
                </c:pt>
                <c:pt idx="3">
                  <c:v>67.72</c:v>
                </c:pt>
                <c:pt idx="4">
                  <c:v>96.11</c:v>
                </c:pt>
              </c:numCache>
            </c:numRef>
          </c:val>
          <c:extLst>
            <c:ext xmlns:c16="http://schemas.microsoft.com/office/drawing/2014/chart" uri="{C3380CC4-5D6E-409C-BE32-E72D297353CC}">
              <c16:uniqueId val="{00000000-DB4D-4C55-819A-3BCB17AA1F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DB4D-4C55-819A-3BCB17AA1F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徳島県　三好市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22861</v>
      </c>
      <c r="AM8" s="59"/>
      <c r="AN8" s="59"/>
      <c r="AO8" s="59"/>
      <c r="AP8" s="59"/>
      <c r="AQ8" s="59"/>
      <c r="AR8" s="59"/>
      <c r="AS8" s="59"/>
      <c r="AT8" s="35">
        <f>データ!$S$6</f>
        <v>721.42</v>
      </c>
      <c r="AU8" s="35"/>
      <c r="AV8" s="35"/>
      <c r="AW8" s="35"/>
      <c r="AX8" s="35"/>
      <c r="AY8" s="35"/>
      <c r="AZ8" s="35"/>
      <c r="BA8" s="35"/>
      <c r="BB8" s="35">
        <f>データ!$T$6</f>
        <v>31.69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51.75</v>
      </c>
      <c r="Q10" s="35"/>
      <c r="R10" s="35"/>
      <c r="S10" s="35"/>
      <c r="T10" s="35"/>
      <c r="U10" s="35"/>
      <c r="V10" s="35"/>
      <c r="W10" s="59">
        <f>データ!$Q$6</f>
        <v>550</v>
      </c>
      <c r="X10" s="59"/>
      <c r="Y10" s="59"/>
      <c r="Z10" s="59"/>
      <c r="AA10" s="59"/>
      <c r="AB10" s="59"/>
      <c r="AC10" s="59"/>
      <c r="AD10" s="2"/>
      <c r="AE10" s="2"/>
      <c r="AF10" s="2"/>
      <c r="AG10" s="2"/>
      <c r="AH10" s="2"/>
      <c r="AI10" s="2"/>
      <c r="AJ10" s="2"/>
      <c r="AK10" s="2"/>
      <c r="AL10" s="59">
        <f>データ!$U$6</f>
        <v>59</v>
      </c>
      <c r="AM10" s="59"/>
      <c r="AN10" s="59"/>
      <c r="AO10" s="59"/>
      <c r="AP10" s="59"/>
      <c r="AQ10" s="59"/>
      <c r="AR10" s="59"/>
      <c r="AS10" s="59"/>
      <c r="AT10" s="35">
        <f>データ!$V$6</f>
        <v>0.4</v>
      </c>
      <c r="AU10" s="35"/>
      <c r="AV10" s="35"/>
      <c r="AW10" s="35"/>
      <c r="AX10" s="35"/>
      <c r="AY10" s="35"/>
      <c r="AZ10" s="35"/>
      <c r="BA10" s="35"/>
      <c r="BB10" s="35">
        <f>データ!$W$6</f>
        <v>147.5</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aYHmor4Z4bdZJuTGCeb3RH6ux9IQxLNc0R+fF7vkwC/BaRfrPNc8PsBNBIp2Ana15lYC0FtI72lxlPkTcheYag==" saltValue="k/laVzJAHVWNQ+vNX+2S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362085</v>
      </c>
      <c r="D6" s="20">
        <f t="shared" si="3"/>
        <v>47</v>
      </c>
      <c r="E6" s="20">
        <f t="shared" si="3"/>
        <v>1</v>
      </c>
      <c r="F6" s="20">
        <f t="shared" si="3"/>
        <v>0</v>
      </c>
      <c r="G6" s="20">
        <f t="shared" si="3"/>
        <v>0</v>
      </c>
      <c r="H6" s="20" t="str">
        <f t="shared" si="3"/>
        <v>徳島県　三好市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51.75</v>
      </c>
      <c r="Q6" s="21">
        <f t="shared" si="3"/>
        <v>550</v>
      </c>
      <c r="R6" s="21">
        <f t="shared" si="3"/>
        <v>22861</v>
      </c>
      <c r="S6" s="21">
        <f t="shared" si="3"/>
        <v>721.42</v>
      </c>
      <c r="T6" s="21">
        <f t="shared" si="3"/>
        <v>31.69</v>
      </c>
      <c r="U6" s="21">
        <f t="shared" si="3"/>
        <v>59</v>
      </c>
      <c r="V6" s="21">
        <f t="shared" si="3"/>
        <v>0.4</v>
      </c>
      <c r="W6" s="21">
        <f t="shared" si="3"/>
        <v>147.5</v>
      </c>
      <c r="X6" s="22">
        <f>IF(X7="",NA(),X7)</f>
        <v>37.76</v>
      </c>
      <c r="Y6" s="22">
        <f t="shared" ref="Y6:AG6" si="4">IF(Y7="",NA(),Y7)</f>
        <v>19.82</v>
      </c>
      <c r="Z6" s="22">
        <f t="shared" si="4"/>
        <v>34.46</v>
      </c>
      <c r="AA6" s="22">
        <f t="shared" si="4"/>
        <v>25.41</v>
      </c>
      <c r="AB6" s="22">
        <f t="shared" si="4"/>
        <v>22.57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1183.92</v>
      </c>
      <c r="BK6" s="22">
        <f t="shared" si="7"/>
        <v>1128.72</v>
      </c>
      <c r="BL6" s="22">
        <f t="shared" si="7"/>
        <v>1125.25</v>
      </c>
      <c r="BM6" s="22">
        <f t="shared" si="7"/>
        <v>1157.05</v>
      </c>
      <c r="BN6" s="22">
        <f t="shared" si="7"/>
        <v>1228.8</v>
      </c>
      <c r="BO6" s="21" t="str">
        <f>IF(BO7="","",IF(BO7="-","【-】","【"&amp;SUBSTITUTE(TEXT(BO7,"#,##0.00"),"-","△")&amp;"】"))</f>
        <v>【1,045.20】</v>
      </c>
      <c r="BP6" s="22">
        <f>IF(BP7="",NA(),BP7)</f>
        <v>26.15</v>
      </c>
      <c r="BQ6" s="22">
        <f t="shared" ref="BQ6:BY6" si="8">IF(BQ7="",NA(),BQ7)</f>
        <v>19.82</v>
      </c>
      <c r="BR6" s="22">
        <f t="shared" si="8"/>
        <v>34.46</v>
      </c>
      <c r="BS6" s="22">
        <f t="shared" si="8"/>
        <v>21.34</v>
      </c>
      <c r="BT6" s="22">
        <f t="shared" si="8"/>
        <v>17.170000000000002</v>
      </c>
      <c r="BU6" s="22">
        <f t="shared" si="8"/>
        <v>42.5</v>
      </c>
      <c r="BV6" s="22">
        <f t="shared" si="8"/>
        <v>41.84</v>
      </c>
      <c r="BW6" s="22">
        <f t="shared" si="8"/>
        <v>41.44</v>
      </c>
      <c r="BX6" s="22">
        <f t="shared" si="8"/>
        <v>37.65</v>
      </c>
      <c r="BY6" s="22">
        <f t="shared" si="8"/>
        <v>37.31</v>
      </c>
      <c r="BZ6" s="21" t="str">
        <f>IF(BZ7="","",IF(BZ7="-","【-】","【"&amp;SUBSTITUTE(TEXT(BZ7,"#,##0.00"),"-","△")&amp;"】"))</f>
        <v>【49.51】</v>
      </c>
      <c r="CA6" s="22">
        <f>IF(CA7="",NA(),CA7)</f>
        <v>56.17</v>
      </c>
      <c r="CB6" s="22">
        <f t="shared" ref="CB6:CJ6" si="9">IF(CB7="",NA(),CB7)</f>
        <v>80.72</v>
      </c>
      <c r="CC6" s="22">
        <f t="shared" si="9"/>
        <v>46.05</v>
      </c>
      <c r="CD6" s="22">
        <f t="shared" si="9"/>
        <v>67.72</v>
      </c>
      <c r="CE6" s="22">
        <f t="shared" si="9"/>
        <v>96.11</v>
      </c>
      <c r="CF6" s="22">
        <f t="shared" si="9"/>
        <v>377.72</v>
      </c>
      <c r="CG6" s="22">
        <f t="shared" si="9"/>
        <v>390.47</v>
      </c>
      <c r="CH6" s="22">
        <f t="shared" si="9"/>
        <v>403.61</v>
      </c>
      <c r="CI6" s="22">
        <f t="shared" si="9"/>
        <v>442.82</v>
      </c>
      <c r="CJ6" s="22">
        <f t="shared" si="9"/>
        <v>425.76</v>
      </c>
      <c r="CK6" s="21" t="str">
        <f>IF(CK7="","",IF(CK7="-","【-】","【"&amp;SUBSTITUTE(TEXT(CK7,"#,##0.00"),"-","△")&amp;"】"))</f>
        <v>【317.14】</v>
      </c>
      <c r="CL6" s="22">
        <f>IF(CL7="",NA(),CL7)</f>
        <v>57.13</v>
      </c>
      <c r="CM6" s="22">
        <f t="shared" ref="CM6:CU6" si="10">IF(CM7="",NA(),CM7)</f>
        <v>50.72</v>
      </c>
      <c r="CN6" s="22">
        <f t="shared" si="10"/>
        <v>49.89</v>
      </c>
      <c r="CO6" s="22">
        <f t="shared" si="10"/>
        <v>48.89</v>
      </c>
      <c r="CP6" s="22">
        <f t="shared" si="10"/>
        <v>45.57</v>
      </c>
      <c r="CQ6" s="22">
        <f t="shared" si="10"/>
        <v>48.01</v>
      </c>
      <c r="CR6" s="22">
        <f t="shared" si="10"/>
        <v>49.08</v>
      </c>
      <c r="CS6" s="22">
        <f t="shared" si="10"/>
        <v>51.46</v>
      </c>
      <c r="CT6" s="22">
        <f t="shared" si="10"/>
        <v>51.84</v>
      </c>
      <c r="CU6" s="22">
        <f t="shared" si="10"/>
        <v>52.34</v>
      </c>
      <c r="CV6" s="21" t="str">
        <f>IF(CV7="","",IF(CV7="-","【-】","【"&amp;SUBSTITUTE(TEXT(CV7,"#,##0.00"),"-","△")&amp;"】"))</f>
        <v>【55.00】</v>
      </c>
      <c r="CW6" s="22">
        <f>IF(CW7="",NA(),CW7)</f>
        <v>82.92</v>
      </c>
      <c r="CX6" s="22">
        <f t="shared" ref="CX6:DF6" si="11">IF(CX7="",NA(),CX7)</f>
        <v>84.41</v>
      </c>
      <c r="CY6" s="22">
        <f t="shared" si="11"/>
        <v>84.41</v>
      </c>
      <c r="CZ6" s="22">
        <f t="shared" si="11"/>
        <v>84.4</v>
      </c>
      <c r="DA6" s="22">
        <f t="shared" si="11"/>
        <v>84.41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362085</v>
      </c>
      <c r="D7" s="24">
        <v>47</v>
      </c>
      <c r="E7" s="24">
        <v>1</v>
      </c>
      <c r="F7" s="24">
        <v>0</v>
      </c>
      <c r="G7" s="24">
        <v>0</v>
      </c>
      <c r="H7" s="24" t="s">
        <v>95</v>
      </c>
      <c r="I7" s="24" t="s">
        <v>96</v>
      </c>
      <c r="J7" s="24" t="s">
        <v>97</v>
      </c>
      <c r="K7" s="24" t="s">
        <v>98</v>
      </c>
      <c r="L7" s="24" t="s">
        <v>99</v>
      </c>
      <c r="M7" s="24" t="s">
        <v>100</v>
      </c>
      <c r="N7" s="25" t="s">
        <v>101</v>
      </c>
      <c r="O7" s="25" t="s">
        <v>102</v>
      </c>
      <c r="P7" s="25">
        <v>51.75</v>
      </c>
      <c r="Q7" s="25">
        <v>550</v>
      </c>
      <c r="R7" s="25">
        <v>22861</v>
      </c>
      <c r="S7" s="25">
        <v>721.42</v>
      </c>
      <c r="T7" s="25">
        <v>31.69</v>
      </c>
      <c r="U7" s="25">
        <v>59</v>
      </c>
      <c r="V7" s="25">
        <v>0.4</v>
      </c>
      <c r="W7" s="25">
        <v>147.5</v>
      </c>
      <c r="X7" s="25">
        <v>37.76</v>
      </c>
      <c r="Y7" s="25">
        <v>19.82</v>
      </c>
      <c r="Z7" s="25">
        <v>34.46</v>
      </c>
      <c r="AA7" s="25">
        <v>25.41</v>
      </c>
      <c r="AB7" s="25">
        <v>22.57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1183.92</v>
      </c>
      <c r="BK7" s="25">
        <v>1128.72</v>
      </c>
      <c r="BL7" s="25">
        <v>1125.25</v>
      </c>
      <c r="BM7" s="25">
        <v>1157.05</v>
      </c>
      <c r="BN7" s="25">
        <v>1228.8</v>
      </c>
      <c r="BO7" s="25">
        <v>1045.2</v>
      </c>
      <c r="BP7" s="25">
        <v>26.15</v>
      </c>
      <c r="BQ7" s="25">
        <v>19.82</v>
      </c>
      <c r="BR7" s="25">
        <v>34.46</v>
      </c>
      <c r="BS7" s="25">
        <v>21.34</v>
      </c>
      <c r="BT7" s="25">
        <v>17.170000000000002</v>
      </c>
      <c r="BU7" s="25">
        <v>42.5</v>
      </c>
      <c r="BV7" s="25">
        <v>41.84</v>
      </c>
      <c r="BW7" s="25">
        <v>41.44</v>
      </c>
      <c r="BX7" s="25">
        <v>37.65</v>
      </c>
      <c r="BY7" s="25">
        <v>37.31</v>
      </c>
      <c r="BZ7" s="25">
        <v>49.51</v>
      </c>
      <c r="CA7" s="25">
        <v>56.17</v>
      </c>
      <c r="CB7" s="25">
        <v>80.72</v>
      </c>
      <c r="CC7" s="25">
        <v>46.05</v>
      </c>
      <c r="CD7" s="25">
        <v>67.72</v>
      </c>
      <c r="CE7" s="25">
        <v>96.11</v>
      </c>
      <c r="CF7" s="25">
        <v>377.72</v>
      </c>
      <c r="CG7" s="25">
        <v>390.47</v>
      </c>
      <c r="CH7" s="25">
        <v>403.61</v>
      </c>
      <c r="CI7" s="25">
        <v>442.82</v>
      </c>
      <c r="CJ7" s="25">
        <v>425.76</v>
      </c>
      <c r="CK7" s="25">
        <v>317.14</v>
      </c>
      <c r="CL7" s="25">
        <v>57.13</v>
      </c>
      <c r="CM7" s="25">
        <v>50.72</v>
      </c>
      <c r="CN7" s="25">
        <v>49.89</v>
      </c>
      <c r="CO7" s="25">
        <v>48.89</v>
      </c>
      <c r="CP7" s="25">
        <v>45.57</v>
      </c>
      <c r="CQ7" s="25">
        <v>48.01</v>
      </c>
      <c r="CR7" s="25">
        <v>49.08</v>
      </c>
      <c r="CS7" s="25">
        <v>51.46</v>
      </c>
      <c r="CT7" s="25">
        <v>51.84</v>
      </c>
      <c r="CU7" s="25">
        <v>52.34</v>
      </c>
      <c r="CV7" s="25">
        <v>55</v>
      </c>
      <c r="CW7" s="25">
        <v>82.92</v>
      </c>
      <c r="CX7" s="25">
        <v>84.41</v>
      </c>
      <c r="CY7" s="25">
        <v>84.41</v>
      </c>
      <c r="CZ7" s="25">
        <v>84.4</v>
      </c>
      <c r="DA7" s="25">
        <v>84.41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2025-01-24T06:40:46Z</dcterms:created>
  <dcterms:modified xsi:type="dcterms:W3CDTF">2025-02-17T01:07:30Z</dcterms:modified>
  <cp:category/>
</cp:coreProperties>
</file>