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3［法適］下水道（農集）\"/>
    </mc:Choice>
  </mc:AlternateContent>
  <xr:revisionPtr revIDLastSave="0" documentId="13_ncr:1_{41E7F6E7-EC21-4159-BA87-4B476AB75248}" xr6:coauthVersionLast="47" xr6:coauthVersionMax="47" xr10:uidLastSave="{00000000-0000-0000-0000-000000000000}"/>
  <workbookProtection workbookAlgorithmName="SHA-512" workbookHashValue="xvLK3QaSrEYWkK53nFz0yx/SRlSqWbW0aJK/3co9WMw46CwyuBSKJWCikZo2FVyjeHKrQcgcFE+I/dETKcsr+w==" workbookSaltValue="z1g9t4yuj6StMEraj15Py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AT10" i="4"/>
  <c r="AD10" i="4"/>
  <c r="B10" i="4"/>
  <c r="P8" i="4"/>
  <c r="I8" i="4"/>
</calcChain>
</file>

<file path=xl/sharedStrings.xml><?xml version="1.0" encoding="utf-8"?>
<sst xmlns="http://schemas.openxmlformats.org/spreadsheetml/2006/main" count="297" uniqueCount="115">
  <si>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</si>
  <si>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</si>
  <si>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</si>
  <si>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</si>
  <si>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</si>
  <si>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</si>
  <si>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</si>
  <si>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</si>
  <si>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</si>
  <si>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</si>
  <si>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</si>
  <si>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</si>
  <si>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</si>
  <si>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</si>
  <si>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</si>
  <si>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</si>
  <si>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</si>
  <si>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</si>
  <si>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</si>
  <si>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</si>
  <si>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</si>
  <si>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</si>
  <si>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</si>
  <si>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</si>
  <si>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</si>
  <si>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</si>
  <si>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</si>
  <si>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</si>
  <si>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</si>
  <si>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</si>
  <si>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</si>
  <si>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</si>
  <si>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</si>
  <si>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</si>
  <si>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</si>
  <si>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</si>
  <si>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</si>
  <si>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</si>
  <si>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</si>
  <si>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</si>
  <si>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</si>
  <si>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</si>
  <si>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</si>
  <si>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</si>
  <si>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</si>
  <si>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</si>
  <si>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</si>
  <si>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</si>
  <si>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</si>
  <si>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</si>
  <si>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</si>
  <si>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</si>
  <si>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</si>
  <si>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</si>
  <si>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</si>
  <si>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</si>
  <si>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</si>
  <si>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</si>
  <si>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</si>
  <si>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</si>
  <si>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</si>
  <si>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</si>
  <si>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</si>
  <si>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</si>
  <si>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</si>
  <si>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</si>
  <si>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</si>
  <si>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</si>
  <si>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</si>
  <si>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</si>
  <si>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</si>
  <si>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</si>
  <si>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</si>
  <si>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</si>
  <si>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</si>
  <si>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</si>
  <si>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</si>
  <si>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</si>
  <si>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</si>
  <si>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</si>
  <si>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</si>
  <si>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</si>
  <si>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</si>
  <si>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</si>
  <si>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</si>
  <si>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</si>
  <si>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</si>
  <si>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</si>
  <si>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</si>
  <si>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</si>
  <si>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</si>
  <si>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</si>
  <si>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</si>
  <si>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</si>
  <si>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</si>
  <si>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</si>
  <si>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</si>
  <si>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</si>
  <si>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</si>
  <si>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</si>
  <si>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</si>
  <si>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</si>
  <si>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</si>
  <si>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</si>
  <si>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</si>
  <si>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</si>
  <si>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</si>
  <si>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</si>
  <si>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</si>
  <si>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</si>
  <si>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</si>
  <si>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</si>
  <si>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</si>
  <si>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施設は、供用開始から約25年以上が経過し老朽化が進み以前は故障箇所も多かったが、平成23年度から平成27年度にかけて、処理場の機能強化を実施したため現状では、管渠の老朽化度合を示す管渠老朽化率は0.0％であり減価償却率も類似団体の数値より低いため、勝浦町の施設はまだまだ新しいといえる。
　　現在、施設の機能診断と最適整備構想の策定を行い令和５年度から「機能強化事業」を実施している。今後も適切な施設の運営を行うため、機能強化事業の実施と継続的な保守点検の実施について検討・実施していく必要がある。</t>
    <phoneticPr fontId="4"/>
  </si>
  <si>
    <t>本町の農業集落排水事業において、経営の健全化を示す経常収支比率（表①）の値は、単年度の収支が黒字であることを示す100％を超え102％となっている。
こちらは不足分を一般会計からの繰出金で賄っているためである。
その為令和7年度から9年度にかけ料金改定を行い、経営を安定化させる予定である。
　累積欠損金比率（表②）は0％で累積欠損金はないが、汚水処理に係る経費を使用料でどの程度賄えているかを表す経費回収率（表⑤）の値も前年に引き続き24.5％と悪いため今後は、適正な使用料収入の確保及び汚水処理費の削減が必要である。　　　　　　　　　　　　　　　　　　　　施設の１日の利用率（表⑦）60％未満である。
　水洗化率（表⑧）については、75％前後で推移しており、全国平均と比較しても低く、施設への接続率が低い状態が続いており、水洗化率の向上にむけた普及啓発を行っていく必要がある。
　また、汚水処理原価（表⑥）については、以前から、維持管理費等の増加に伴い、悪化傾向となっていたが、近年は「機器等の大きな故障がなかったため」維持管理費が減少している。今後も維持管理費の削減や接続率の向上による有収水量を増加させる取り組みなど改善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</si>
</sst>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F19-4F9C-875B-A35072EE0D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FF19-4F9C-875B-A35072EE0D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59.63</c:v>
                </c:pt>
                <c:pt idx="4">
                  <c:v>59.63</c:v>
                </c:pt>
              </c:numCache>
            </c:numRef>
          </c:val>
          <c:extLst>
            <c:ext xmlns:c16="http://schemas.microsoft.com/office/drawing/2014/chart" uri="{C3380CC4-5D6E-409C-BE32-E72D297353CC}">
              <c16:uniqueId val="{00000000-6A3C-4324-8E18-BCD6686D76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6A3C-4324-8E18-BCD6686D76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74.540000000000006</c:v>
                </c:pt>
                <c:pt idx="4">
                  <c:v>78.569999999999993</c:v>
                </c:pt>
              </c:numCache>
            </c:numRef>
          </c:val>
          <c:extLst>
            <c:ext xmlns:c16="http://schemas.microsoft.com/office/drawing/2014/chart" uri="{C3380CC4-5D6E-409C-BE32-E72D297353CC}">
              <c16:uniqueId val="{00000000-FC7D-40D7-A792-70421C8537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FC7D-40D7-A792-70421C8537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99.38</c:v>
                </c:pt>
                <c:pt idx="4">
                  <c:v>102.14</c:v>
                </c:pt>
              </c:numCache>
            </c:numRef>
          </c:val>
          <c:extLst>
            <c:ext xmlns:c16="http://schemas.microsoft.com/office/drawing/2014/chart" uri="{C3380CC4-5D6E-409C-BE32-E72D297353CC}">
              <c16:uniqueId val="{00000000-3517-4C4A-9BCB-F394BB12E0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3517-4C4A-9BCB-F394BB12E0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6</c:v>
                </c:pt>
                <c:pt idx="4">
                  <c:v>11.42</c:v>
                </c:pt>
              </c:numCache>
            </c:numRef>
          </c:val>
          <c:extLst>
            <c:ext xmlns:c16="http://schemas.microsoft.com/office/drawing/2014/chart" uri="{C3380CC4-5D6E-409C-BE32-E72D297353CC}">
              <c16:uniqueId val="{00000000-DB78-45C6-8FBA-17D2D40940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DB78-45C6-8FBA-17D2D40940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CE-4B66-A71F-DCFA8A90C9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E6CE-4B66-A71F-DCFA8A90C9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263-407F-BD3B-E75F7FBE4F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E263-407F-BD3B-E75F7FBE4F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56.77</c:v>
                </c:pt>
                <c:pt idx="4">
                  <c:v>78.739999999999995</c:v>
                </c:pt>
              </c:numCache>
            </c:numRef>
          </c:val>
          <c:extLst>
            <c:ext xmlns:c16="http://schemas.microsoft.com/office/drawing/2014/chart" uri="{C3380CC4-5D6E-409C-BE32-E72D297353CC}">
              <c16:uniqueId val="{00000000-B7A4-4DD3-81EF-C2E4AF1BFA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B7A4-4DD3-81EF-C2E4AF1BFA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652-4C18-B8D0-5651349640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1652-4C18-B8D0-5651349640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30.49</c:v>
                </c:pt>
                <c:pt idx="4">
                  <c:v>24.5</c:v>
                </c:pt>
              </c:numCache>
            </c:numRef>
          </c:val>
          <c:extLst>
            <c:ext xmlns:c16="http://schemas.microsoft.com/office/drawing/2014/chart" uri="{C3380CC4-5D6E-409C-BE32-E72D297353CC}">
              <c16:uniqueId val="{00000000-DEC6-4DEE-9A79-C04328FDB1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DEC6-4DEE-9A79-C04328FDB1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496.67</c:v>
                </c:pt>
                <c:pt idx="4">
                  <c:v>541.16999999999996</c:v>
                </c:pt>
              </c:numCache>
            </c:numRef>
          </c:val>
          <c:extLst>
            <c:ext xmlns:c16="http://schemas.microsoft.com/office/drawing/2014/chart" uri="{C3380CC4-5D6E-409C-BE32-E72D297353CC}">
              <c16:uniqueId val="{00000000-00E5-414D-99CD-38B004979B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00E5-414D-99CD-38B004979B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勝浦町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4694</v>
      </c>
      <c r="AM8" s="45"/>
      <c r="AN8" s="45"/>
      <c r="AO8" s="45"/>
      <c r="AP8" s="45"/>
      <c r="AQ8" s="45"/>
      <c r="AR8" s="45"/>
      <c r="AS8" s="45"/>
      <c r="AT8" s="44">
        <f>データ!T6</f>
        <v>69.83</v>
      </c>
      <c r="AU8" s="44"/>
      <c r="AV8" s="44"/>
      <c r="AW8" s="44"/>
      <c r="AX8" s="44"/>
      <c r="AY8" s="44"/>
      <c r="AZ8" s="44"/>
      <c r="BA8" s="44"/>
      <c r="BB8" s="44">
        <f>データ!U6</f>
        <v>67.22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76.69</v>
      </c>
      <c r="J10" s="44"/>
      <c r="K10" s="44"/>
      <c r="L10" s="44"/>
      <c r="M10" s="44"/>
      <c r="N10" s="44"/>
      <c r="O10" s="44"/>
      <c r="P10" s="44">
        <f>データ!P6</f>
        <v>12.33</v>
      </c>
      <c r="Q10" s="44"/>
      <c r="R10" s="44"/>
      <c r="S10" s="44"/>
      <c r="T10" s="44"/>
      <c r="U10" s="44"/>
      <c r="V10" s="44"/>
      <c r="W10" s="44">
        <f>データ!Q6</f>
        <v>100</v>
      </c>
      <c r="X10" s="44"/>
      <c r="Y10" s="44"/>
      <c r="Z10" s="44"/>
      <c r="AA10" s="44"/>
      <c r="AB10" s="44"/>
      <c r="AC10" s="44"/>
      <c r="AD10" s="45">
        <f>データ!R6</f>
        <v>3138</v>
      </c>
      <c r="AE10" s="45"/>
      <c r="AF10" s="45"/>
      <c r="AG10" s="45"/>
      <c r="AH10" s="45"/>
      <c r="AI10" s="45"/>
      <c r="AJ10" s="45"/>
      <c r="AK10" s="2"/>
      <c r="AL10" s="45">
        <f>データ!V6</f>
        <v>574</v>
      </c>
      <c r="AM10" s="45"/>
      <c r="AN10" s="45"/>
      <c r="AO10" s="45"/>
      <c r="AP10" s="45"/>
      <c r="AQ10" s="45"/>
      <c r="AR10" s="45"/>
      <c r="AS10" s="45"/>
      <c r="AT10" s="44">
        <f>データ!W6</f>
        <v>0.26</v>
      </c>
      <c r="AU10" s="44"/>
      <c r="AV10" s="44"/>
      <c r="AW10" s="44"/>
      <c r="AX10" s="44"/>
      <c r="AY10" s="44"/>
      <c r="AZ10" s="44"/>
      <c r="BA10" s="44"/>
      <c r="BB10" s="44">
        <f>データ!X6</f>
        <v>2207.69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A/EKzoE/SAbMknMXP9HNhrqRFiFajC6Y6Ctgvmw7Nf6mPhta5uLSZWqe8Lb/5rcyk1cCw7sLLdkwk/Wj7Rn8Kw==" saltValue="VObLir1u4qdnQu3urGR6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363014</v>
      </c>
      <c r="D6" s="19">
        <f t="shared" si="3"/>
        <v>46</v>
      </c>
      <c r="E6" s="19">
        <f t="shared" si="3"/>
        <v>17</v>
      </c>
      <c r="F6" s="19">
        <f t="shared" si="3"/>
        <v>5</v>
      </c>
      <c r="G6" s="19">
        <f t="shared" si="3"/>
        <v>0</v>
      </c>
      <c r="H6" s="19" t="str">
        <f t="shared" si="3"/>
        <v>徳島県　勝浦町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76.69</v>
      </c>
      <c r="P6" s="20">
        <f t="shared" si="3"/>
        <v>12.33</v>
      </c>
      <c r="Q6" s="20">
        <f t="shared" si="3"/>
        <v>100</v>
      </c>
      <c r="R6" s="20">
        <f t="shared" si="3"/>
        <v>3138</v>
      </c>
      <c r="S6" s="20">
        <f t="shared" si="3"/>
        <v>4694</v>
      </c>
      <c r="T6" s="20">
        <f t="shared" si="3"/>
        <v>69.83</v>
      </c>
      <c r="U6" s="20">
        <f t="shared" si="3"/>
        <v>67.22</v>
      </c>
      <c r="V6" s="20">
        <f t="shared" si="3"/>
        <v>574</v>
      </c>
      <c r="W6" s="20">
        <f t="shared" si="3"/>
        <v>0.26</v>
      </c>
      <c r="X6" s="20">
        <f t="shared" si="3"/>
        <v>2207.69</v>
      </c>
      <c r="Y6" s="21" t="str">
        <f>IF(Y7="",NA(),Y7)</f>
        <v>-</v>
      </c>
      <c r="Z6" s="21" t="str">
        <f t="shared" ref="Z6:AH6" si="4">IF(Z7="",NA(),Z7)</f>
        <v>-</v>
      </c>
      <c r="AA6" s="21" t="str">
        <f t="shared" si="4"/>
        <v>-</v>
      </c>
      <c r="AB6" s="21">
        <f t="shared" si="4"/>
        <v>99.38</v>
      </c>
      <c r="AC6" s="21">
        <f t="shared" si="4"/>
        <v>102.14</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56.77</v>
      </c>
      <c r="AY6" s="21">
        <f t="shared" si="6"/>
        <v>78.739999999999995</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30.49</v>
      </c>
      <c r="BU6" s="21">
        <f t="shared" si="8"/>
        <v>24.5</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496.67</v>
      </c>
      <c r="CF6" s="21">
        <f t="shared" si="9"/>
        <v>541.16999999999996</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59.63</v>
      </c>
      <c r="CQ6" s="21">
        <f t="shared" si="10"/>
        <v>59.63</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74.540000000000006</v>
      </c>
      <c r="DB6" s="21">
        <f t="shared" si="11"/>
        <v>78.569999999999993</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6</v>
      </c>
      <c r="DM6" s="21">
        <f t="shared" si="12"/>
        <v>11.42</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15">
      <c r="A7" s="14"/>
      <c r="B7" s="23">
        <v>2023</v>
      </c>
      <c r="C7" s="23">
        <v>363014</v>
      </c>
      <c r="D7" s="23">
        <v>46</v>
      </c>
      <c r="E7" s="23">
        <v>17</v>
      </c>
      <c r="F7" s="23">
        <v>5</v>
      </c>
      <c r="G7" s="23">
        <v>0</v>
      </c>
      <c r="H7" s="23" t="s">
        <v>96</v>
      </c>
      <c r="I7" s="23" t="s">
        <v>97</v>
      </c>
      <c r="J7" s="23" t="s">
        <v>98</v>
      </c>
      <c r="K7" s="23" t="s">
        <v>99</v>
      </c>
      <c r="L7" s="23" t="s">
        <v>100</v>
      </c>
      <c r="M7" s="23" t="s">
        <v>101</v>
      </c>
      <c r="N7" s="24" t="s">
        <v>102</v>
      </c>
      <c r="O7" s="24">
        <v>76.69</v>
      </c>
      <c r="P7" s="24">
        <v>12.33</v>
      </c>
      <c r="Q7" s="24">
        <v>100</v>
      </c>
      <c r="R7" s="24">
        <v>3138</v>
      </c>
      <c r="S7" s="24">
        <v>4694</v>
      </c>
      <c r="T7" s="24">
        <v>69.83</v>
      </c>
      <c r="U7" s="24">
        <v>67.22</v>
      </c>
      <c r="V7" s="24">
        <v>574</v>
      </c>
      <c r="W7" s="24">
        <v>0.26</v>
      </c>
      <c r="X7" s="24">
        <v>2207.69</v>
      </c>
      <c r="Y7" s="24" t="s">
        <v>102</v>
      </c>
      <c r="Z7" s="24" t="s">
        <v>102</v>
      </c>
      <c r="AA7" s="24" t="s">
        <v>102</v>
      </c>
      <c r="AB7" s="24">
        <v>99.38</v>
      </c>
      <c r="AC7" s="24">
        <v>102.14</v>
      </c>
      <c r="AD7" s="24" t="s">
        <v>102</v>
      </c>
      <c r="AE7" s="24" t="s">
        <v>102</v>
      </c>
      <c r="AF7" s="24" t="s">
        <v>102</v>
      </c>
      <c r="AG7" s="24">
        <v>105.5</v>
      </c>
      <c r="AH7" s="24">
        <v>106.35</v>
      </c>
      <c r="AI7" s="24">
        <v>104.44</v>
      </c>
      <c r="AJ7" s="24" t="s">
        <v>102</v>
      </c>
      <c r="AK7" s="24" t="s">
        <v>102</v>
      </c>
      <c r="AL7" s="24" t="s">
        <v>102</v>
      </c>
      <c r="AM7" s="24">
        <v>0</v>
      </c>
      <c r="AN7" s="24">
        <v>0</v>
      </c>
      <c r="AO7" s="24" t="s">
        <v>102</v>
      </c>
      <c r="AP7" s="24" t="s">
        <v>102</v>
      </c>
      <c r="AQ7" s="24" t="s">
        <v>102</v>
      </c>
      <c r="AR7" s="24">
        <v>145.43</v>
      </c>
      <c r="AS7" s="24">
        <v>129.88999999999999</v>
      </c>
      <c r="AT7" s="24">
        <v>124.06</v>
      </c>
      <c r="AU7" s="24" t="s">
        <v>102</v>
      </c>
      <c r="AV7" s="24" t="s">
        <v>102</v>
      </c>
      <c r="AW7" s="24" t="s">
        <v>102</v>
      </c>
      <c r="AX7" s="24">
        <v>56.77</v>
      </c>
      <c r="AY7" s="24">
        <v>78.739999999999995</v>
      </c>
      <c r="AZ7" s="24" t="s">
        <v>102</v>
      </c>
      <c r="BA7" s="24" t="s">
        <v>102</v>
      </c>
      <c r="BB7" s="24" t="s">
        <v>102</v>
      </c>
      <c r="BC7" s="24">
        <v>38.4</v>
      </c>
      <c r="BD7" s="24">
        <v>44.04</v>
      </c>
      <c r="BE7" s="24">
        <v>42.02</v>
      </c>
      <c r="BF7" s="24" t="s">
        <v>102</v>
      </c>
      <c r="BG7" s="24" t="s">
        <v>102</v>
      </c>
      <c r="BH7" s="24" t="s">
        <v>102</v>
      </c>
      <c r="BI7" s="24">
        <v>0</v>
      </c>
      <c r="BJ7" s="24">
        <v>0</v>
      </c>
      <c r="BK7" s="24" t="s">
        <v>102</v>
      </c>
      <c r="BL7" s="24" t="s">
        <v>102</v>
      </c>
      <c r="BM7" s="24" t="s">
        <v>102</v>
      </c>
      <c r="BN7" s="24">
        <v>900.82</v>
      </c>
      <c r="BO7" s="24">
        <v>839.21</v>
      </c>
      <c r="BP7" s="24">
        <v>785.1</v>
      </c>
      <c r="BQ7" s="24" t="s">
        <v>102</v>
      </c>
      <c r="BR7" s="24" t="s">
        <v>102</v>
      </c>
      <c r="BS7" s="24" t="s">
        <v>102</v>
      </c>
      <c r="BT7" s="24">
        <v>30.49</v>
      </c>
      <c r="BU7" s="24">
        <v>24.5</v>
      </c>
      <c r="BV7" s="24" t="s">
        <v>102</v>
      </c>
      <c r="BW7" s="24" t="s">
        <v>102</v>
      </c>
      <c r="BX7" s="24" t="s">
        <v>102</v>
      </c>
      <c r="BY7" s="24">
        <v>52.94</v>
      </c>
      <c r="BZ7" s="24">
        <v>52.05</v>
      </c>
      <c r="CA7" s="24">
        <v>56.93</v>
      </c>
      <c r="CB7" s="24" t="s">
        <v>102</v>
      </c>
      <c r="CC7" s="24" t="s">
        <v>102</v>
      </c>
      <c r="CD7" s="24" t="s">
        <v>102</v>
      </c>
      <c r="CE7" s="24">
        <v>496.67</v>
      </c>
      <c r="CF7" s="24">
        <v>541.16999999999996</v>
      </c>
      <c r="CG7" s="24" t="s">
        <v>102</v>
      </c>
      <c r="CH7" s="24" t="s">
        <v>102</v>
      </c>
      <c r="CI7" s="24" t="s">
        <v>102</v>
      </c>
      <c r="CJ7" s="24">
        <v>303.27999999999997</v>
      </c>
      <c r="CK7" s="24">
        <v>301.86</v>
      </c>
      <c r="CL7" s="24">
        <v>271.14999999999998</v>
      </c>
      <c r="CM7" s="24" t="s">
        <v>102</v>
      </c>
      <c r="CN7" s="24" t="s">
        <v>102</v>
      </c>
      <c r="CO7" s="24" t="s">
        <v>102</v>
      </c>
      <c r="CP7" s="24">
        <v>59.63</v>
      </c>
      <c r="CQ7" s="24">
        <v>59.63</v>
      </c>
      <c r="CR7" s="24" t="s">
        <v>102</v>
      </c>
      <c r="CS7" s="24" t="s">
        <v>102</v>
      </c>
      <c r="CT7" s="24" t="s">
        <v>102</v>
      </c>
      <c r="CU7" s="24">
        <v>52.35</v>
      </c>
      <c r="CV7" s="24">
        <v>46.25</v>
      </c>
      <c r="CW7" s="24">
        <v>49.87</v>
      </c>
      <c r="CX7" s="24" t="s">
        <v>102</v>
      </c>
      <c r="CY7" s="24" t="s">
        <v>102</v>
      </c>
      <c r="CZ7" s="24" t="s">
        <v>102</v>
      </c>
      <c r="DA7" s="24">
        <v>74.540000000000006</v>
      </c>
      <c r="DB7" s="24">
        <v>78.569999999999993</v>
      </c>
      <c r="DC7" s="24" t="s">
        <v>102</v>
      </c>
      <c r="DD7" s="24" t="s">
        <v>102</v>
      </c>
      <c r="DE7" s="24" t="s">
        <v>102</v>
      </c>
      <c r="DF7" s="24">
        <v>84.39</v>
      </c>
      <c r="DG7" s="24">
        <v>83.96</v>
      </c>
      <c r="DH7" s="24">
        <v>87.54</v>
      </c>
      <c r="DI7" s="24" t="s">
        <v>102</v>
      </c>
      <c r="DJ7" s="24" t="s">
        <v>102</v>
      </c>
      <c r="DK7" s="24" t="s">
        <v>102</v>
      </c>
      <c r="DL7" s="24">
        <v>6</v>
      </c>
      <c r="DM7" s="24">
        <v>11.42</v>
      </c>
      <c r="DN7" s="24" t="s">
        <v>102</v>
      </c>
      <c r="DO7" s="24" t="s">
        <v>102</v>
      </c>
      <c r="DP7" s="24" t="s">
        <v>102</v>
      </c>
      <c r="DQ7" s="24">
        <v>25.19</v>
      </c>
      <c r="DR7" s="24">
        <v>25.46</v>
      </c>
      <c r="DS7" s="24">
        <v>28.42</v>
      </c>
      <c r="DT7" s="24" t="s">
        <v>102</v>
      </c>
      <c r="DU7" s="24" t="s">
        <v>102</v>
      </c>
      <c r="DV7" s="24" t="s">
        <v>102</v>
      </c>
      <c r="DW7" s="24">
        <v>0</v>
      </c>
      <c r="DX7" s="24">
        <v>0</v>
      </c>
      <c r="DY7" s="24" t="s">
        <v>102</v>
      </c>
      <c r="DZ7" s="24" t="s">
        <v>102</v>
      </c>
      <c r="EA7" s="24" t="s">
        <v>102</v>
      </c>
      <c r="EB7" s="24">
        <v>0</v>
      </c>
      <c r="EC7" s="24">
        <v>0.19</v>
      </c>
      <c r="ED7" s="24">
        <v>0.08</v>
      </c>
      <c r="EE7" s="24" t="s">
        <v>102</v>
      </c>
      <c r="EF7" s="24" t="s">
        <v>102</v>
      </c>
      <c r="EG7" s="24" t="s">
        <v>102</v>
      </c>
      <c r="EH7" s="24">
        <v>0</v>
      </c>
      <c r="EI7" s="24">
        <v>0</v>
      </c>
      <c r="EJ7" s="24" t="s">
        <v>102</v>
      </c>
      <c r="EK7" s="24" t="s">
        <v>102</v>
      </c>
      <c r="EL7" s="24" t="s">
        <v>102</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2025-02-07T01:41:10Z</cp:lastPrinted>
  <dcterms:created xsi:type="dcterms:W3CDTF">2025-01-24T07:20:14Z</dcterms:created>
  <dcterms:modified xsi:type="dcterms:W3CDTF">2025-02-17T01:17:14Z</dcterms:modified>
  <cp:category/>
</cp:coreProperties>
</file>