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ca36fileshare.tksm-lan.local\110135000市町村課\2024\Ｉ_地方債\05 R6年度地方債担当（研修生下席）\②後期（吉田）\01_地方公営企業\009_公営企業に係る経営比較分析表（令和５年度決算）の分析等について（依頼）\08_HP公開\【法  適  用】経営比較分析表\06-02［法適］下水道（特環）\"/>
    </mc:Choice>
  </mc:AlternateContent>
  <xr:revisionPtr revIDLastSave="0" documentId="13_ncr:1_{EDF83B9D-0C4D-45F0-8E44-473910C94DE7}" xr6:coauthVersionLast="47" xr6:coauthVersionMax="47" xr10:uidLastSave="{00000000-0000-0000-0000-000000000000}"/>
  <workbookProtection workbookAlgorithmName="SHA-512" workbookHashValue="937zFfmezjfSzACW3jAISfvqqwDAwOC5bvEzLUHFpWRJSRUF1VNOOyexdg9FUlN44X2P2UqMnHVbSf1Ye7ckFQ==" workbookSaltValue="rXECYvjX0ckhTXye7CgsMg==" workbookSpinCount="100000" lockStructure="1"/>
  <bookViews>
    <workbookView xWindow="-120" yWindow="-120" windowWidth="29040" windowHeight="1584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J85" i="4"/>
  <c r="I85" i="4"/>
  <c r="F85" i="4"/>
  <c r="AT10" i="4"/>
  <c r="AL10" i="4"/>
  <c r="I10" i="4"/>
  <c r="AL8" i="4"/>
  <c r="P8" i="4"/>
  <c r="I8" i="4"/>
</calcChain>
</file>

<file path=xl/sharedStrings.xml><?xml version="1.0" encoding="utf-8"?>
<sst xmlns="http://schemas.openxmlformats.org/spreadsheetml/2006/main" count="319" uniqueCount="115">
  <si>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</si>
  <si>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</si>
  <si>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</si>
  <si>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</si>
  <si>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</si>
  <si>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</si>
  <si>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</si>
  <si>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</si>
  <si>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</si>
  <si>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</si>
  <si>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</si>
  <si>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</si>
  <si>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</si>
  <si>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</si>
  <si>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</si>
  <si>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</si>
  <si>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</si>
  <si>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</si>
  <si>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</si>
  <si>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</si>
  <si>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</si>
  <si>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</si>
  <si>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</si>
  <si>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</si>
  <si>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</si>
  <si>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</si>
  <si>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</si>
  <si>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</si>
  <si>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</si>
  <si>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</si>
  <si>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</si>
  <si>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</si>
  <si>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</si>
  <si>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</si>
  <si>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</si>
  <si>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</si>
  <si>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</si>
  <si>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</si>
  <si>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</si>
  <si>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</si>
  <si>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</si>
  <si>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</si>
  <si>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</si>
  <si>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</si>
  <si>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</si>
  <si>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</si>
  <si>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</si>
  <si>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</si>
  <si>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</si>
  <si>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</si>
  <si>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</si>
  <si>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</si>
  <si>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</si>
  <si>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</si>
  <si>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</si>
  <si>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</si>
  <si>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</si>
  <si>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</si>
  <si>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</si>
  <si>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</si>
  <si>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</si>
  <si>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</si>
  <si>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</si>
  <si>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</si>
  <si>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</si>
  <si>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</si>
  <si>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</si>
  <si>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</si>
  <si>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</si>
  <si>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</si>
  <si>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</si>
  <si>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</si>
  <si>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</si>
  <si>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</si>
  <si>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</si>
  <si>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</si>
  <si>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</si>
  <si>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</si>
  <si>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</si>
  <si>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</si>
  <si>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</si>
  <si>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</si>
  <si>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</si>
  <si>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</si>
  <si>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</si>
  <si>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</si>
  <si>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</si>
  <si>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</si>
  <si>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</si>
  <si>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</si>
  <si>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</si>
  <si>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</si>
  <si>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</si>
  <si>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</si>
  <si>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</si>
  <si>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</si>
  <si>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徳島県　東みよし町</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</si>
  <si>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</si>
  <si>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</si>
  <si>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</si>
  <si>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</si>
  <si>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</si>
  <si>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</si>
  <si>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</si>
  <si>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</si>
  <si>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</si>
  <si>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</si>
  <si>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</si>
  <si>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</si>
  <si>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</si>
  <si>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</si>
  <si>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</si>
  <si>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①令和5年4月1日より公営企業会計へ移行し、移行初年度の経常収支比率は105.71％となったものの、収支不足額を一般会計補助（基準外）に頼っている状況であり、更なる経営改善への取り組みが必要である。
③流動比率は100％以上となるよう、支払い能力を高めるための経営改善を図っていく必要がある。
⑤令和４年度に事業計画の見直しを行い、経済的比較に基づき下水道処理区域の見直し（縮小）を行い、下水道整備の概成に向かっている。既供用開始区域内の下水道接続世帯の増加、また平成30年度料金改定などから使用料収入も増加傾向であるが、今後は人口減少が要因となる使用料収入の減少も見込まれることから経費回収率は横這い傾向で推移すると考えられる。
⑥維持管理に係る人員を最小限としているため、汚水処理原価は平均値より安価に推移しているが、今後は処理設備の耐用年数の経過のため、更新等による改築・修繕に係る経費が増加するため、悪化する可能性がある。
⑦下水道の接続数の微増や、コロナ過からの社会経済活動の回復などにより施設利用率は増加に転じている。今後は下水道接続数や使用者数などから、実情に合ったスペックとするなど施設計画の見直しも図っていく必要がある。
⑧供用開始区域内における下水道接続世帯は微増しているものの、人口減少などによる世帯員数の減少などが要因となり、水洗化率は横這い傾向である。</t>
    <phoneticPr fontId="4"/>
  </si>
  <si>
    <t>平成15年12月より供用開始しているため、法定耐用年数を経過した管渠延長はないが、汚水処理場等の機械・電気設備は耐用年数の経過するものもあり、故障等件数も増加傾向にあるため、点検・調査や計画的な改築・更新を進めている。
　また、下水道管路施設におけるストックマネジメントにも着手し、適正な維持管理と計画的な管路施設の更新を進めていく。</t>
    <phoneticPr fontId="4"/>
  </si>
  <si>
    <t>平成15年12月より供用開始しており、今後施設の老朽化に対する修繕・改築に係る費用の増加、近年の物価上昇が要因となる維持管理費の増加など下水道事業に関する費用は増加見込みであるにもかかわらず、集合処理区域の縮小や人口減少により使用料収入の増加が見込まれない現状にある。
　接続率の向上対策や使用料金の改定を検討するとともに、処理施設のスペックダウンや効率のよい設備の導入を検討するなど、健全な経営体質による安定的な事業継続への改革を図る必要がある。</t>
    <rPh sb="0" eb="2">
      <t>ヘイセイ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</si>
</sst>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9140-4C0F-A0B1-E851464CDB9F}"/>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0.06</c:v>
                </c:pt>
              </c:numCache>
            </c:numRef>
          </c:val>
          <c:smooth val="0"/>
          <c:extLst>
            <c:ext xmlns:c16="http://schemas.microsoft.com/office/drawing/2014/chart" uri="{C3380CC4-5D6E-409C-BE32-E72D297353CC}">
              <c16:uniqueId val="{00000001-9140-4C0F-A0B1-E851464CDB9F}"/>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46.44</c:v>
                </c:pt>
              </c:numCache>
            </c:numRef>
          </c:val>
          <c:extLst>
            <c:ext xmlns:c16="http://schemas.microsoft.com/office/drawing/2014/chart" uri="{C3380CC4-5D6E-409C-BE32-E72D297353CC}">
              <c16:uniqueId val="{00000000-BF15-415B-BA06-B8515DFAAC6E}"/>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42.09</c:v>
                </c:pt>
              </c:numCache>
            </c:numRef>
          </c:val>
          <c:smooth val="0"/>
          <c:extLst>
            <c:ext xmlns:c16="http://schemas.microsoft.com/office/drawing/2014/chart" uri="{C3380CC4-5D6E-409C-BE32-E72D297353CC}">
              <c16:uniqueId val="{00000001-BF15-415B-BA06-B8515DFAAC6E}"/>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0</c:v>
                </c:pt>
                <c:pt idx="2">
                  <c:v>0</c:v>
                </c:pt>
                <c:pt idx="3">
                  <c:v>0</c:v>
                </c:pt>
                <c:pt idx="4">
                  <c:v>70.44</c:v>
                </c:pt>
              </c:numCache>
            </c:numRef>
          </c:val>
          <c:extLst>
            <c:ext xmlns:c16="http://schemas.microsoft.com/office/drawing/2014/chart" uri="{C3380CC4-5D6E-409C-BE32-E72D297353CC}">
              <c16:uniqueId val="{00000000-9B00-42A5-BFB9-5B82EA160E36}"/>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84.73</c:v>
                </c:pt>
              </c:numCache>
            </c:numRef>
          </c:val>
          <c:smooth val="0"/>
          <c:extLst>
            <c:ext xmlns:c16="http://schemas.microsoft.com/office/drawing/2014/chart" uri="{C3380CC4-5D6E-409C-BE32-E72D297353CC}">
              <c16:uniqueId val="{00000001-9B00-42A5-BFB9-5B82EA160E36}"/>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0</c:v>
                </c:pt>
                <c:pt idx="2">
                  <c:v>0</c:v>
                </c:pt>
                <c:pt idx="3">
                  <c:v>0</c:v>
                </c:pt>
                <c:pt idx="4">
                  <c:v>105.71</c:v>
                </c:pt>
              </c:numCache>
            </c:numRef>
          </c:val>
          <c:extLst>
            <c:ext xmlns:c16="http://schemas.microsoft.com/office/drawing/2014/chart" uri="{C3380CC4-5D6E-409C-BE32-E72D297353CC}">
              <c16:uniqueId val="{00000000-ED3F-4484-9228-5A7B342FBAB6}"/>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107.11</c:v>
                </c:pt>
              </c:numCache>
            </c:numRef>
          </c:val>
          <c:smooth val="0"/>
          <c:extLst>
            <c:ext xmlns:c16="http://schemas.microsoft.com/office/drawing/2014/chart" uri="{C3380CC4-5D6E-409C-BE32-E72D297353CC}">
              <c16:uniqueId val="{00000001-ED3F-4484-9228-5A7B342FBAB6}"/>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0</c:v>
                </c:pt>
                <c:pt idx="2">
                  <c:v>0</c:v>
                </c:pt>
                <c:pt idx="3">
                  <c:v>0</c:v>
                </c:pt>
                <c:pt idx="4">
                  <c:v>42.02</c:v>
                </c:pt>
              </c:numCache>
            </c:numRef>
          </c:val>
          <c:extLst>
            <c:ext xmlns:c16="http://schemas.microsoft.com/office/drawing/2014/chart" uri="{C3380CC4-5D6E-409C-BE32-E72D297353CC}">
              <c16:uniqueId val="{00000000-2A01-4A26-94E8-851602489294}"/>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26.77</c:v>
                </c:pt>
              </c:numCache>
            </c:numRef>
          </c:val>
          <c:smooth val="0"/>
          <c:extLst>
            <c:ext xmlns:c16="http://schemas.microsoft.com/office/drawing/2014/chart" uri="{C3380CC4-5D6E-409C-BE32-E72D297353CC}">
              <c16:uniqueId val="{00000001-2A01-4A26-94E8-851602489294}"/>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D949-45FB-BFAC-9D3DCC0F1E61}"/>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7.0000000000000007E-2</c:v>
                </c:pt>
              </c:numCache>
            </c:numRef>
          </c:val>
          <c:smooth val="0"/>
          <c:extLst>
            <c:ext xmlns:c16="http://schemas.microsoft.com/office/drawing/2014/chart" uri="{C3380CC4-5D6E-409C-BE32-E72D297353CC}">
              <c16:uniqueId val="{00000001-D949-45FB-BFAC-9D3DCC0F1E61}"/>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3332-49D7-8AB4-44F24CB77E51}"/>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69.540000000000006</c:v>
                </c:pt>
              </c:numCache>
            </c:numRef>
          </c:val>
          <c:smooth val="0"/>
          <c:extLst>
            <c:ext xmlns:c16="http://schemas.microsoft.com/office/drawing/2014/chart" uri="{C3380CC4-5D6E-409C-BE32-E72D297353CC}">
              <c16:uniqueId val="{00000001-3332-49D7-8AB4-44F24CB77E51}"/>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0</c:v>
                </c:pt>
                <c:pt idx="2">
                  <c:v>0</c:v>
                </c:pt>
                <c:pt idx="3">
                  <c:v>0</c:v>
                </c:pt>
                <c:pt idx="4">
                  <c:v>95.67</c:v>
                </c:pt>
              </c:numCache>
            </c:numRef>
          </c:val>
          <c:extLst>
            <c:ext xmlns:c16="http://schemas.microsoft.com/office/drawing/2014/chart" uri="{C3380CC4-5D6E-409C-BE32-E72D297353CC}">
              <c16:uniqueId val="{00000000-B58E-4535-8887-132001F2872A}"/>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50.63</c:v>
                </c:pt>
              </c:numCache>
            </c:numRef>
          </c:val>
          <c:smooth val="0"/>
          <c:extLst>
            <c:ext xmlns:c16="http://schemas.microsoft.com/office/drawing/2014/chart" uri="{C3380CC4-5D6E-409C-BE32-E72D297353CC}">
              <c16:uniqueId val="{00000001-B58E-4535-8887-132001F2872A}"/>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6AE6-4472-90BD-1B1D683CE8EC}"/>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1168.69</c:v>
                </c:pt>
              </c:numCache>
            </c:numRef>
          </c:val>
          <c:smooth val="0"/>
          <c:extLst>
            <c:ext xmlns:c16="http://schemas.microsoft.com/office/drawing/2014/chart" uri="{C3380CC4-5D6E-409C-BE32-E72D297353CC}">
              <c16:uniqueId val="{00000001-6AE6-4472-90BD-1B1D683CE8EC}"/>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0</c:v>
                </c:pt>
                <c:pt idx="2">
                  <c:v>0</c:v>
                </c:pt>
                <c:pt idx="3">
                  <c:v>0</c:v>
                </c:pt>
                <c:pt idx="4">
                  <c:v>63.45</c:v>
                </c:pt>
              </c:numCache>
            </c:numRef>
          </c:val>
          <c:extLst>
            <c:ext xmlns:c16="http://schemas.microsoft.com/office/drawing/2014/chart" uri="{C3380CC4-5D6E-409C-BE32-E72D297353CC}">
              <c16:uniqueId val="{00000000-FC60-4D2C-B3A3-11E22D656C37}"/>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70.709999999999994</c:v>
                </c:pt>
              </c:numCache>
            </c:numRef>
          </c:val>
          <c:smooth val="0"/>
          <c:extLst>
            <c:ext xmlns:c16="http://schemas.microsoft.com/office/drawing/2014/chart" uri="{C3380CC4-5D6E-409C-BE32-E72D297353CC}">
              <c16:uniqueId val="{00000001-FC60-4D2C-B3A3-11E22D656C37}"/>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0</c:v>
                </c:pt>
                <c:pt idx="2">
                  <c:v>0</c:v>
                </c:pt>
                <c:pt idx="3">
                  <c:v>0</c:v>
                </c:pt>
                <c:pt idx="4">
                  <c:v>232.7</c:v>
                </c:pt>
              </c:numCache>
            </c:numRef>
          </c:val>
          <c:extLst>
            <c:ext xmlns:c16="http://schemas.microsoft.com/office/drawing/2014/chart" uri="{C3380CC4-5D6E-409C-BE32-E72D297353CC}">
              <c16:uniqueId val="{00000000-EB61-4B98-836E-2D374BFEE3DD}"/>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233.15</c:v>
                </c:pt>
              </c:numCache>
            </c:numRef>
          </c:val>
          <c:smooth val="0"/>
          <c:extLst>
            <c:ext xmlns:c16="http://schemas.microsoft.com/office/drawing/2014/chart" uri="{C3380CC4-5D6E-409C-BE32-E72D297353CC}">
              <c16:uniqueId val="{00000001-EB61-4B98-836E-2D374BFEE3DD}"/>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【48.91】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【1,156.82】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【215.73】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徳島県　東みよし町</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4" t="str">
        <f>データ!I6</f>
        <v>法適用</v>
      </c>
      <c r="C8" s="34"/>
      <c r="D8" s="34"/>
      <c r="E8" s="34"/>
      <c r="F8" s="34"/>
      <c r="G8" s="34"/>
      <c r="H8" s="34"/>
      <c r="I8" s="34" t="str">
        <f>データ!J6</f>
        <v>下水道事業</v>
      </c>
      <c r="J8" s="34"/>
      <c r="K8" s="34"/>
      <c r="L8" s="34"/>
      <c r="M8" s="34"/>
      <c r="N8" s="34"/>
      <c r="O8" s="34"/>
      <c r="P8" s="34" t="str">
        <f>データ!K6</f>
        <v>特定環境保全公共下水道</v>
      </c>
      <c r="Q8" s="34"/>
      <c r="R8" s="34"/>
      <c r="S8" s="34"/>
      <c r="T8" s="34"/>
      <c r="U8" s="34"/>
      <c r="V8" s="34"/>
      <c r="W8" s="34" t="str">
        <f>データ!L6</f>
        <v>D2</v>
      </c>
      <c r="X8" s="34"/>
      <c r="Y8" s="34"/>
      <c r="Z8" s="34"/>
      <c r="AA8" s="34"/>
      <c r="AB8" s="34"/>
      <c r="AC8" s="34"/>
      <c r="AD8" s="35" t="str">
        <f>データ!$M$6</f>
        <v>非設置</v>
      </c>
      <c r="AE8" s="35"/>
      <c r="AF8" s="35"/>
      <c r="AG8" s="35"/>
      <c r="AH8" s="35"/>
      <c r="AI8" s="35"/>
      <c r="AJ8" s="35"/>
      <c r="AK8" s="3"/>
      <c r="AL8" s="36">
        <f>データ!S6</f>
        <v>13405</v>
      </c>
      <c r="AM8" s="36"/>
      <c r="AN8" s="36"/>
      <c r="AO8" s="36"/>
      <c r="AP8" s="36"/>
      <c r="AQ8" s="36"/>
      <c r="AR8" s="36"/>
      <c r="AS8" s="36"/>
      <c r="AT8" s="37">
        <f>データ!T6</f>
        <v>122.48</v>
      </c>
      <c r="AU8" s="37"/>
      <c r="AV8" s="37"/>
      <c r="AW8" s="37"/>
      <c r="AX8" s="37"/>
      <c r="AY8" s="37"/>
      <c r="AZ8" s="37"/>
      <c r="BA8" s="37"/>
      <c r="BB8" s="37">
        <f>データ!U6</f>
        <v>109.45</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7" t="str">
        <f>データ!N6</f>
        <v>-</v>
      </c>
      <c r="C10" s="37"/>
      <c r="D10" s="37"/>
      <c r="E10" s="37"/>
      <c r="F10" s="37"/>
      <c r="G10" s="37"/>
      <c r="H10" s="37"/>
      <c r="I10" s="37">
        <f>データ!O6</f>
        <v>80.39</v>
      </c>
      <c r="J10" s="37"/>
      <c r="K10" s="37"/>
      <c r="L10" s="37"/>
      <c r="M10" s="37"/>
      <c r="N10" s="37"/>
      <c r="O10" s="37"/>
      <c r="P10" s="37">
        <f>データ!P6</f>
        <v>21.47</v>
      </c>
      <c r="Q10" s="37"/>
      <c r="R10" s="37"/>
      <c r="S10" s="37"/>
      <c r="T10" s="37"/>
      <c r="U10" s="37"/>
      <c r="V10" s="37"/>
      <c r="W10" s="37">
        <f>データ!Q6</f>
        <v>78.66</v>
      </c>
      <c r="X10" s="37"/>
      <c r="Y10" s="37"/>
      <c r="Z10" s="37"/>
      <c r="AA10" s="37"/>
      <c r="AB10" s="37"/>
      <c r="AC10" s="37"/>
      <c r="AD10" s="36">
        <f>データ!R6</f>
        <v>2970</v>
      </c>
      <c r="AE10" s="36"/>
      <c r="AF10" s="36"/>
      <c r="AG10" s="36"/>
      <c r="AH10" s="36"/>
      <c r="AI10" s="36"/>
      <c r="AJ10" s="36"/>
      <c r="AK10" s="2"/>
      <c r="AL10" s="36">
        <f>データ!V6</f>
        <v>2855</v>
      </c>
      <c r="AM10" s="36"/>
      <c r="AN10" s="36"/>
      <c r="AO10" s="36"/>
      <c r="AP10" s="36"/>
      <c r="AQ10" s="36"/>
      <c r="AR10" s="36"/>
      <c r="AS10" s="36"/>
      <c r="AT10" s="37">
        <f>データ!W6</f>
        <v>1.02</v>
      </c>
      <c r="AU10" s="37"/>
      <c r="AV10" s="37"/>
      <c r="AW10" s="37"/>
      <c r="AX10" s="37"/>
      <c r="AY10" s="37"/>
      <c r="AZ10" s="37"/>
      <c r="BA10" s="37"/>
      <c r="BB10" s="37">
        <f>データ!X6</f>
        <v>2799.02</v>
      </c>
      <c r="BC10" s="37"/>
      <c r="BD10" s="37"/>
      <c r="BE10" s="37"/>
      <c r="BF10" s="37"/>
      <c r="BG10" s="37"/>
      <c r="BH10" s="37"/>
      <c r="BI10" s="37"/>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112</v>
      </c>
      <c r="BM16" s="65"/>
      <c r="BN16" s="65"/>
      <c r="BO16" s="65"/>
      <c r="BP16" s="65"/>
      <c r="BQ16" s="65"/>
      <c r="BR16" s="65"/>
      <c r="BS16" s="65"/>
      <c r="BT16" s="65"/>
      <c r="BU16" s="65"/>
      <c r="BV16" s="65"/>
      <c r="BW16" s="65"/>
      <c r="BX16" s="65"/>
      <c r="BY16" s="65"/>
      <c r="BZ16" s="6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113</v>
      </c>
      <c r="BM47" s="65"/>
      <c r="BN47" s="65"/>
      <c r="BO47" s="65"/>
      <c r="BP47" s="65"/>
      <c r="BQ47" s="65"/>
      <c r="BR47" s="65"/>
      <c r="BS47" s="65"/>
      <c r="BT47" s="65"/>
      <c r="BU47" s="65"/>
      <c r="BV47" s="65"/>
      <c r="BW47" s="65"/>
      <c r="BX47" s="65"/>
      <c r="BY47" s="65"/>
      <c r="BZ47" s="6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15">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114</v>
      </c>
      <c r="BM66" s="65"/>
      <c r="BN66" s="65"/>
      <c r="BO66" s="65"/>
      <c r="BP66" s="65"/>
      <c r="BQ66" s="65"/>
      <c r="BR66" s="65"/>
      <c r="BS66" s="65"/>
      <c r="BT66" s="65"/>
      <c r="BU66" s="65"/>
      <c r="BV66" s="65"/>
      <c r="BW66" s="65"/>
      <c r="BX66" s="65"/>
      <c r="BY66" s="65"/>
      <c r="BZ66" s="6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15">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【105.09】</v>
      </c>
      <c r="F85" s="12" t="str">
        <f>データ!AT6</f>
        <v>【65.73】</v>
      </c>
      <c r="G85" s="12" t="str">
        <f>データ!BE6</f>
        <v>【48.91】</v>
      </c>
      <c r="H85" s="12" t="str">
        <f>データ!BP6</f>
        <v>【1,156.82】</v>
      </c>
      <c r="I85" s="12" t="str">
        <f>データ!CA6</f>
        <v>【75.33】</v>
      </c>
      <c r="J85" s="12" t="str">
        <f>データ!CL6</f>
        <v>【215.73】</v>
      </c>
      <c r="K85" s="12" t="str">
        <f>データ!CW6</f>
        <v>【43.28】</v>
      </c>
      <c r="L85" s="12" t="str">
        <f>データ!DH6</f>
        <v>【86.21】</v>
      </c>
      <c r="M85" s="12" t="str">
        <f>データ!DS6</f>
        <v>【29.62】</v>
      </c>
      <c r="N85" s="12" t="str">
        <f>データ!ED6</f>
        <v>【0.09】</v>
      </c>
      <c r="O85" s="12" t="str">
        <f>データ!EO6</f>
        <v>【0.11】</v>
      </c>
    </row>
  </sheetData>
  <sheetProtection algorithmName="SHA-512" hashValue="iqbu7uZu2Oa6Hu6lj1IMcr9qKTPd3P/aE5XqqEumlJbUzBkrdnZQlv5YZc7KTU3z5CEu14QKWNgRzw6Ek41Frg==" saltValue="BnYESiTrJ/bF6cJU2/hLQw=="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364894</v>
      </c>
      <c r="D6" s="19">
        <f t="shared" si="3"/>
        <v>46</v>
      </c>
      <c r="E6" s="19">
        <f t="shared" si="3"/>
        <v>17</v>
      </c>
      <c r="F6" s="19">
        <f t="shared" si="3"/>
        <v>4</v>
      </c>
      <c r="G6" s="19">
        <f t="shared" si="3"/>
        <v>0</v>
      </c>
      <c r="H6" s="19" t="str">
        <f t="shared" si="3"/>
        <v>徳島県　東みよし町</v>
      </c>
      <c r="I6" s="19" t="str">
        <f t="shared" si="3"/>
        <v>法適用</v>
      </c>
      <c r="J6" s="19" t="str">
        <f t="shared" si="3"/>
        <v>下水道事業</v>
      </c>
      <c r="K6" s="19" t="str">
        <f t="shared" si="3"/>
        <v>特定環境保全公共下水道</v>
      </c>
      <c r="L6" s="19" t="str">
        <f t="shared" si="3"/>
        <v>D2</v>
      </c>
      <c r="M6" s="19" t="str">
        <f t="shared" si="3"/>
        <v>非設置</v>
      </c>
      <c r="N6" s="20" t="str">
        <f t="shared" si="3"/>
        <v>-</v>
      </c>
      <c r="O6" s="20">
        <f t="shared" si="3"/>
        <v>80.39</v>
      </c>
      <c r="P6" s="20">
        <f t="shared" si="3"/>
        <v>21.47</v>
      </c>
      <c r="Q6" s="20">
        <f t="shared" si="3"/>
        <v>78.66</v>
      </c>
      <c r="R6" s="20">
        <f t="shared" si="3"/>
        <v>2970</v>
      </c>
      <c r="S6" s="20">
        <f t="shared" si="3"/>
        <v>13405</v>
      </c>
      <c r="T6" s="20">
        <f t="shared" si="3"/>
        <v>122.48</v>
      </c>
      <c r="U6" s="20">
        <f t="shared" si="3"/>
        <v>109.45</v>
      </c>
      <c r="V6" s="20">
        <f t="shared" si="3"/>
        <v>2855</v>
      </c>
      <c r="W6" s="20">
        <f t="shared" si="3"/>
        <v>1.02</v>
      </c>
      <c r="X6" s="20">
        <f t="shared" si="3"/>
        <v>2799.02</v>
      </c>
      <c r="Y6" s="21" t="str">
        <f>IF(Y7="",NA(),Y7)</f>
        <v>-</v>
      </c>
      <c r="Z6" s="21" t="str">
        <f t="shared" ref="Z6:AH6" si="4">IF(Z7="",NA(),Z7)</f>
        <v>-</v>
      </c>
      <c r="AA6" s="21" t="str">
        <f t="shared" si="4"/>
        <v>-</v>
      </c>
      <c r="AB6" s="21" t="str">
        <f t="shared" si="4"/>
        <v>-</v>
      </c>
      <c r="AC6" s="21">
        <f t="shared" si="4"/>
        <v>105.71</v>
      </c>
      <c r="AD6" s="21" t="str">
        <f t="shared" si="4"/>
        <v>-</v>
      </c>
      <c r="AE6" s="21" t="str">
        <f t="shared" si="4"/>
        <v>-</v>
      </c>
      <c r="AF6" s="21" t="str">
        <f t="shared" si="4"/>
        <v>-</v>
      </c>
      <c r="AG6" s="21" t="str">
        <f t="shared" si="4"/>
        <v>-</v>
      </c>
      <c r="AH6" s="21">
        <f t="shared" si="4"/>
        <v>107.11</v>
      </c>
      <c r="AI6" s="20" t="str">
        <f>IF(AI7="","",IF(AI7="-","【-】","【"&amp;SUBSTITUTE(TEXT(AI7,"#,##0.00"),"-","△")&amp;"】"))</f>
        <v>【105.09】</v>
      </c>
      <c r="AJ6" s="21" t="str">
        <f>IF(AJ7="",NA(),AJ7)</f>
        <v>-</v>
      </c>
      <c r="AK6" s="21" t="str">
        <f t="shared" ref="AK6:AS6" si="5">IF(AK7="",NA(),AK7)</f>
        <v>-</v>
      </c>
      <c r="AL6" s="21" t="str">
        <f t="shared" si="5"/>
        <v>-</v>
      </c>
      <c r="AM6" s="21" t="str">
        <f t="shared" si="5"/>
        <v>-</v>
      </c>
      <c r="AN6" s="20">
        <f t="shared" si="5"/>
        <v>0</v>
      </c>
      <c r="AO6" s="21" t="str">
        <f t="shared" si="5"/>
        <v>-</v>
      </c>
      <c r="AP6" s="21" t="str">
        <f t="shared" si="5"/>
        <v>-</v>
      </c>
      <c r="AQ6" s="21" t="str">
        <f t="shared" si="5"/>
        <v>-</v>
      </c>
      <c r="AR6" s="21" t="str">
        <f t="shared" si="5"/>
        <v>-</v>
      </c>
      <c r="AS6" s="21">
        <f t="shared" si="5"/>
        <v>69.540000000000006</v>
      </c>
      <c r="AT6" s="20" t="str">
        <f>IF(AT7="","",IF(AT7="-","【-】","【"&amp;SUBSTITUTE(TEXT(AT7,"#,##0.00"),"-","△")&amp;"】"))</f>
        <v>【65.73】</v>
      </c>
      <c r="AU6" s="21" t="str">
        <f>IF(AU7="",NA(),AU7)</f>
        <v>-</v>
      </c>
      <c r="AV6" s="21" t="str">
        <f t="shared" ref="AV6:BD6" si="6">IF(AV7="",NA(),AV7)</f>
        <v>-</v>
      </c>
      <c r="AW6" s="21" t="str">
        <f t="shared" si="6"/>
        <v>-</v>
      </c>
      <c r="AX6" s="21" t="str">
        <f t="shared" si="6"/>
        <v>-</v>
      </c>
      <c r="AY6" s="21">
        <f t="shared" si="6"/>
        <v>95.67</v>
      </c>
      <c r="AZ6" s="21" t="str">
        <f t="shared" si="6"/>
        <v>-</v>
      </c>
      <c r="BA6" s="21" t="str">
        <f t="shared" si="6"/>
        <v>-</v>
      </c>
      <c r="BB6" s="21" t="str">
        <f t="shared" si="6"/>
        <v>-</v>
      </c>
      <c r="BC6" s="21" t="str">
        <f t="shared" si="6"/>
        <v>-</v>
      </c>
      <c r="BD6" s="21">
        <f t="shared" si="6"/>
        <v>50.63</v>
      </c>
      <c r="BE6" s="20" t="str">
        <f>IF(BE7="","",IF(BE7="-","【-】","【"&amp;SUBSTITUTE(TEXT(BE7,"#,##0.00"),"-","△")&amp;"】"))</f>
        <v>【48.91】</v>
      </c>
      <c r="BF6" s="21" t="str">
        <f>IF(BF7="",NA(),BF7)</f>
        <v>-</v>
      </c>
      <c r="BG6" s="21" t="str">
        <f t="shared" ref="BG6:BO6" si="7">IF(BG7="",NA(),BG7)</f>
        <v>-</v>
      </c>
      <c r="BH6" s="21" t="str">
        <f t="shared" si="7"/>
        <v>-</v>
      </c>
      <c r="BI6" s="21" t="str">
        <f t="shared" si="7"/>
        <v>-</v>
      </c>
      <c r="BJ6" s="20">
        <f t="shared" si="7"/>
        <v>0</v>
      </c>
      <c r="BK6" s="21" t="str">
        <f t="shared" si="7"/>
        <v>-</v>
      </c>
      <c r="BL6" s="21" t="str">
        <f t="shared" si="7"/>
        <v>-</v>
      </c>
      <c r="BM6" s="21" t="str">
        <f t="shared" si="7"/>
        <v>-</v>
      </c>
      <c r="BN6" s="21" t="str">
        <f t="shared" si="7"/>
        <v>-</v>
      </c>
      <c r="BO6" s="21">
        <f t="shared" si="7"/>
        <v>1168.69</v>
      </c>
      <c r="BP6" s="20" t="str">
        <f>IF(BP7="","",IF(BP7="-","【-】","【"&amp;SUBSTITUTE(TEXT(BP7,"#,##0.00"),"-","△")&amp;"】"))</f>
        <v>【1,156.82】</v>
      </c>
      <c r="BQ6" s="21" t="str">
        <f>IF(BQ7="",NA(),BQ7)</f>
        <v>-</v>
      </c>
      <c r="BR6" s="21" t="str">
        <f t="shared" ref="BR6:BZ6" si="8">IF(BR7="",NA(),BR7)</f>
        <v>-</v>
      </c>
      <c r="BS6" s="21" t="str">
        <f t="shared" si="8"/>
        <v>-</v>
      </c>
      <c r="BT6" s="21" t="str">
        <f t="shared" si="8"/>
        <v>-</v>
      </c>
      <c r="BU6" s="21">
        <f t="shared" si="8"/>
        <v>63.45</v>
      </c>
      <c r="BV6" s="21" t="str">
        <f t="shared" si="8"/>
        <v>-</v>
      </c>
      <c r="BW6" s="21" t="str">
        <f t="shared" si="8"/>
        <v>-</v>
      </c>
      <c r="BX6" s="21" t="str">
        <f t="shared" si="8"/>
        <v>-</v>
      </c>
      <c r="BY6" s="21" t="str">
        <f t="shared" si="8"/>
        <v>-</v>
      </c>
      <c r="BZ6" s="21">
        <f t="shared" si="8"/>
        <v>70.709999999999994</v>
      </c>
      <c r="CA6" s="20" t="str">
        <f>IF(CA7="","",IF(CA7="-","【-】","【"&amp;SUBSTITUTE(TEXT(CA7,"#,##0.00"),"-","△")&amp;"】"))</f>
        <v>【75.33】</v>
      </c>
      <c r="CB6" s="21" t="str">
        <f>IF(CB7="",NA(),CB7)</f>
        <v>-</v>
      </c>
      <c r="CC6" s="21" t="str">
        <f t="shared" ref="CC6:CK6" si="9">IF(CC7="",NA(),CC7)</f>
        <v>-</v>
      </c>
      <c r="CD6" s="21" t="str">
        <f t="shared" si="9"/>
        <v>-</v>
      </c>
      <c r="CE6" s="21" t="str">
        <f t="shared" si="9"/>
        <v>-</v>
      </c>
      <c r="CF6" s="21">
        <f t="shared" si="9"/>
        <v>232.7</v>
      </c>
      <c r="CG6" s="21" t="str">
        <f t="shared" si="9"/>
        <v>-</v>
      </c>
      <c r="CH6" s="21" t="str">
        <f t="shared" si="9"/>
        <v>-</v>
      </c>
      <c r="CI6" s="21" t="str">
        <f t="shared" si="9"/>
        <v>-</v>
      </c>
      <c r="CJ6" s="21" t="str">
        <f t="shared" si="9"/>
        <v>-</v>
      </c>
      <c r="CK6" s="21">
        <f t="shared" si="9"/>
        <v>233.15</v>
      </c>
      <c r="CL6" s="20" t="str">
        <f>IF(CL7="","",IF(CL7="-","【-】","【"&amp;SUBSTITUTE(TEXT(CL7,"#,##0.00"),"-","△")&amp;"】"))</f>
        <v>【215.73】</v>
      </c>
      <c r="CM6" s="21" t="str">
        <f>IF(CM7="",NA(),CM7)</f>
        <v>-</v>
      </c>
      <c r="CN6" s="21" t="str">
        <f t="shared" ref="CN6:CV6" si="10">IF(CN7="",NA(),CN7)</f>
        <v>-</v>
      </c>
      <c r="CO6" s="21" t="str">
        <f t="shared" si="10"/>
        <v>-</v>
      </c>
      <c r="CP6" s="21" t="str">
        <f t="shared" si="10"/>
        <v>-</v>
      </c>
      <c r="CQ6" s="21">
        <f t="shared" si="10"/>
        <v>46.44</v>
      </c>
      <c r="CR6" s="21" t="str">
        <f t="shared" si="10"/>
        <v>-</v>
      </c>
      <c r="CS6" s="21" t="str">
        <f t="shared" si="10"/>
        <v>-</v>
      </c>
      <c r="CT6" s="21" t="str">
        <f t="shared" si="10"/>
        <v>-</v>
      </c>
      <c r="CU6" s="21" t="str">
        <f t="shared" si="10"/>
        <v>-</v>
      </c>
      <c r="CV6" s="21">
        <f t="shared" si="10"/>
        <v>42.09</v>
      </c>
      <c r="CW6" s="20" t="str">
        <f>IF(CW7="","",IF(CW7="-","【-】","【"&amp;SUBSTITUTE(TEXT(CW7,"#,##0.00"),"-","△")&amp;"】"))</f>
        <v>【43.28】</v>
      </c>
      <c r="CX6" s="21" t="str">
        <f>IF(CX7="",NA(),CX7)</f>
        <v>-</v>
      </c>
      <c r="CY6" s="21" t="str">
        <f t="shared" ref="CY6:DG6" si="11">IF(CY7="",NA(),CY7)</f>
        <v>-</v>
      </c>
      <c r="CZ6" s="21" t="str">
        <f t="shared" si="11"/>
        <v>-</v>
      </c>
      <c r="DA6" s="21" t="str">
        <f t="shared" si="11"/>
        <v>-</v>
      </c>
      <c r="DB6" s="21">
        <f t="shared" si="11"/>
        <v>70.44</v>
      </c>
      <c r="DC6" s="21" t="str">
        <f t="shared" si="11"/>
        <v>-</v>
      </c>
      <c r="DD6" s="21" t="str">
        <f t="shared" si="11"/>
        <v>-</v>
      </c>
      <c r="DE6" s="21" t="str">
        <f t="shared" si="11"/>
        <v>-</v>
      </c>
      <c r="DF6" s="21" t="str">
        <f t="shared" si="11"/>
        <v>-</v>
      </c>
      <c r="DG6" s="21">
        <f t="shared" si="11"/>
        <v>84.73</v>
      </c>
      <c r="DH6" s="20" t="str">
        <f>IF(DH7="","",IF(DH7="-","【-】","【"&amp;SUBSTITUTE(TEXT(DH7,"#,##0.00"),"-","△")&amp;"】"))</f>
        <v>【86.21】</v>
      </c>
      <c r="DI6" s="21" t="str">
        <f>IF(DI7="",NA(),DI7)</f>
        <v>-</v>
      </c>
      <c r="DJ6" s="21" t="str">
        <f t="shared" ref="DJ6:DR6" si="12">IF(DJ7="",NA(),DJ7)</f>
        <v>-</v>
      </c>
      <c r="DK6" s="21" t="str">
        <f t="shared" si="12"/>
        <v>-</v>
      </c>
      <c r="DL6" s="21" t="str">
        <f t="shared" si="12"/>
        <v>-</v>
      </c>
      <c r="DM6" s="21">
        <f t="shared" si="12"/>
        <v>42.02</v>
      </c>
      <c r="DN6" s="21" t="str">
        <f t="shared" si="12"/>
        <v>-</v>
      </c>
      <c r="DO6" s="21" t="str">
        <f t="shared" si="12"/>
        <v>-</v>
      </c>
      <c r="DP6" s="21" t="str">
        <f t="shared" si="12"/>
        <v>-</v>
      </c>
      <c r="DQ6" s="21" t="str">
        <f t="shared" si="12"/>
        <v>-</v>
      </c>
      <c r="DR6" s="21">
        <f t="shared" si="12"/>
        <v>26.77</v>
      </c>
      <c r="DS6" s="20" t="str">
        <f>IF(DS7="","",IF(DS7="-","【-】","【"&amp;SUBSTITUTE(TEXT(DS7,"#,##0.00"),"-","△")&amp;"】"))</f>
        <v>【29.62】</v>
      </c>
      <c r="DT6" s="21" t="str">
        <f>IF(DT7="",NA(),DT7)</f>
        <v>-</v>
      </c>
      <c r="DU6" s="21" t="str">
        <f t="shared" ref="DU6:EC6" si="13">IF(DU7="",NA(),DU7)</f>
        <v>-</v>
      </c>
      <c r="DV6" s="21" t="str">
        <f t="shared" si="13"/>
        <v>-</v>
      </c>
      <c r="DW6" s="21" t="str">
        <f t="shared" si="13"/>
        <v>-</v>
      </c>
      <c r="DX6" s="20">
        <f t="shared" si="13"/>
        <v>0</v>
      </c>
      <c r="DY6" s="21" t="str">
        <f t="shared" si="13"/>
        <v>-</v>
      </c>
      <c r="DZ6" s="21" t="str">
        <f t="shared" si="13"/>
        <v>-</v>
      </c>
      <c r="EA6" s="21" t="str">
        <f t="shared" si="13"/>
        <v>-</v>
      </c>
      <c r="EB6" s="21" t="str">
        <f t="shared" si="13"/>
        <v>-</v>
      </c>
      <c r="EC6" s="21">
        <f t="shared" si="13"/>
        <v>7.0000000000000007E-2</v>
      </c>
      <c r="ED6" s="20" t="str">
        <f>IF(ED7="","",IF(ED7="-","【-】","【"&amp;SUBSTITUTE(TEXT(ED7,"#,##0.00"),"-","△")&amp;"】"))</f>
        <v>【0.09】</v>
      </c>
      <c r="EE6" s="21" t="str">
        <f>IF(EE7="",NA(),EE7)</f>
        <v>-</v>
      </c>
      <c r="EF6" s="21" t="str">
        <f t="shared" ref="EF6:EN6" si="14">IF(EF7="",NA(),EF7)</f>
        <v>-</v>
      </c>
      <c r="EG6" s="21" t="str">
        <f t="shared" si="14"/>
        <v>-</v>
      </c>
      <c r="EH6" s="21" t="str">
        <f t="shared" si="14"/>
        <v>-</v>
      </c>
      <c r="EI6" s="20">
        <f t="shared" si="14"/>
        <v>0</v>
      </c>
      <c r="EJ6" s="21" t="str">
        <f t="shared" si="14"/>
        <v>-</v>
      </c>
      <c r="EK6" s="21" t="str">
        <f t="shared" si="14"/>
        <v>-</v>
      </c>
      <c r="EL6" s="21" t="str">
        <f t="shared" si="14"/>
        <v>-</v>
      </c>
      <c r="EM6" s="21" t="str">
        <f t="shared" si="14"/>
        <v>-</v>
      </c>
      <c r="EN6" s="21">
        <f t="shared" si="14"/>
        <v>0.06</v>
      </c>
      <c r="EO6" s="20" t="str">
        <f>IF(EO7="","",IF(EO7="-","【-】","【"&amp;SUBSTITUTE(TEXT(EO7,"#,##0.00"),"-","△")&amp;"】"))</f>
        <v>【0.11】</v>
      </c>
    </row>
    <row r="7" spans="1:148" s="22" customFormat="1" x14ac:dyDescent="0.15">
      <c r="A7" s="14"/>
      <c r="B7" s="23">
        <v>2023</v>
      </c>
      <c r="C7" s="23">
        <v>364894</v>
      </c>
      <c r="D7" s="23">
        <v>46</v>
      </c>
      <c r="E7" s="23">
        <v>17</v>
      </c>
      <c r="F7" s="23">
        <v>4</v>
      </c>
      <c r="G7" s="23">
        <v>0</v>
      </c>
      <c r="H7" s="23" t="s">
        <v>96</v>
      </c>
      <c r="I7" s="23" t="s">
        <v>97</v>
      </c>
      <c r="J7" s="23" t="s">
        <v>98</v>
      </c>
      <c r="K7" s="23" t="s">
        <v>99</v>
      </c>
      <c r="L7" s="23" t="s">
        <v>100</v>
      </c>
      <c r="M7" s="23" t="s">
        <v>101</v>
      </c>
      <c r="N7" s="24" t="s">
        <v>102</v>
      </c>
      <c r="O7" s="24">
        <v>80.39</v>
      </c>
      <c r="P7" s="24">
        <v>21.47</v>
      </c>
      <c r="Q7" s="24">
        <v>78.66</v>
      </c>
      <c r="R7" s="24">
        <v>2970</v>
      </c>
      <c r="S7" s="24">
        <v>13405</v>
      </c>
      <c r="T7" s="24">
        <v>122.48</v>
      </c>
      <c r="U7" s="24">
        <v>109.45</v>
      </c>
      <c r="V7" s="24">
        <v>2855</v>
      </c>
      <c r="W7" s="24">
        <v>1.02</v>
      </c>
      <c r="X7" s="24">
        <v>2799.02</v>
      </c>
      <c r="Y7" s="24" t="s">
        <v>102</v>
      </c>
      <c r="Z7" s="24" t="s">
        <v>102</v>
      </c>
      <c r="AA7" s="24" t="s">
        <v>102</v>
      </c>
      <c r="AB7" s="24" t="s">
        <v>102</v>
      </c>
      <c r="AC7" s="24">
        <v>105.71</v>
      </c>
      <c r="AD7" s="24" t="s">
        <v>102</v>
      </c>
      <c r="AE7" s="24" t="s">
        <v>102</v>
      </c>
      <c r="AF7" s="24" t="s">
        <v>102</v>
      </c>
      <c r="AG7" s="24" t="s">
        <v>102</v>
      </c>
      <c r="AH7" s="24">
        <v>107.11</v>
      </c>
      <c r="AI7" s="24">
        <v>105.09</v>
      </c>
      <c r="AJ7" s="24" t="s">
        <v>102</v>
      </c>
      <c r="AK7" s="24" t="s">
        <v>102</v>
      </c>
      <c r="AL7" s="24" t="s">
        <v>102</v>
      </c>
      <c r="AM7" s="24" t="s">
        <v>102</v>
      </c>
      <c r="AN7" s="24">
        <v>0</v>
      </c>
      <c r="AO7" s="24" t="s">
        <v>102</v>
      </c>
      <c r="AP7" s="24" t="s">
        <v>102</v>
      </c>
      <c r="AQ7" s="24" t="s">
        <v>102</v>
      </c>
      <c r="AR7" s="24" t="s">
        <v>102</v>
      </c>
      <c r="AS7" s="24">
        <v>69.540000000000006</v>
      </c>
      <c r="AT7" s="24">
        <v>65.73</v>
      </c>
      <c r="AU7" s="24" t="s">
        <v>102</v>
      </c>
      <c r="AV7" s="24" t="s">
        <v>102</v>
      </c>
      <c r="AW7" s="24" t="s">
        <v>102</v>
      </c>
      <c r="AX7" s="24" t="s">
        <v>102</v>
      </c>
      <c r="AY7" s="24">
        <v>95.67</v>
      </c>
      <c r="AZ7" s="24" t="s">
        <v>102</v>
      </c>
      <c r="BA7" s="24" t="s">
        <v>102</v>
      </c>
      <c r="BB7" s="24" t="s">
        <v>102</v>
      </c>
      <c r="BC7" s="24" t="s">
        <v>102</v>
      </c>
      <c r="BD7" s="24">
        <v>50.63</v>
      </c>
      <c r="BE7" s="24">
        <v>48.91</v>
      </c>
      <c r="BF7" s="24" t="s">
        <v>102</v>
      </c>
      <c r="BG7" s="24" t="s">
        <v>102</v>
      </c>
      <c r="BH7" s="24" t="s">
        <v>102</v>
      </c>
      <c r="BI7" s="24" t="s">
        <v>102</v>
      </c>
      <c r="BJ7" s="24">
        <v>0</v>
      </c>
      <c r="BK7" s="24" t="s">
        <v>102</v>
      </c>
      <c r="BL7" s="24" t="s">
        <v>102</v>
      </c>
      <c r="BM7" s="24" t="s">
        <v>102</v>
      </c>
      <c r="BN7" s="24" t="s">
        <v>102</v>
      </c>
      <c r="BO7" s="24">
        <v>1168.69</v>
      </c>
      <c r="BP7" s="24">
        <v>1156.82</v>
      </c>
      <c r="BQ7" s="24" t="s">
        <v>102</v>
      </c>
      <c r="BR7" s="24" t="s">
        <v>102</v>
      </c>
      <c r="BS7" s="24" t="s">
        <v>102</v>
      </c>
      <c r="BT7" s="24" t="s">
        <v>102</v>
      </c>
      <c r="BU7" s="24">
        <v>63.45</v>
      </c>
      <c r="BV7" s="24" t="s">
        <v>102</v>
      </c>
      <c r="BW7" s="24" t="s">
        <v>102</v>
      </c>
      <c r="BX7" s="24" t="s">
        <v>102</v>
      </c>
      <c r="BY7" s="24" t="s">
        <v>102</v>
      </c>
      <c r="BZ7" s="24">
        <v>70.709999999999994</v>
      </c>
      <c r="CA7" s="24">
        <v>75.33</v>
      </c>
      <c r="CB7" s="24" t="s">
        <v>102</v>
      </c>
      <c r="CC7" s="24" t="s">
        <v>102</v>
      </c>
      <c r="CD7" s="24" t="s">
        <v>102</v>
      </c>
      <c r="CE7" s="24" t="s">
        <v>102</v>
      </c>
      <c r="CF7" s="24">
        <v>232.7</v>
      </c>
      <c r="CG7" s="24" t="s">
        <v>102</v>
      </c>
      <c r="CH7" s="24" t="s">
        <v>102</v>
      </c>
      <c r="CI7" s="24" t="s">
        <v>102</v>
      </c>
      <c r="CJ7" s="24" t="s">
        <v>102</v>
      </c>
      <c r="CK7" s="24">
        <v>233.15</v>
      </c>
      <c r="CL7" s="24">
        <v>215.73</v>
      </c>
      <c r="CM7" s="24" t="s">
        <v>102</v>
      </c>
      <c r="CN7" s="24" t="s">
        <v>102</v>
      </c>
      <c r="CO7" s="24" t="s">
        <v>102</v>
      </c>
      <c r="CP7" s="24" t="s">
        <v>102</v>
      </c>
      <c r="CQ7" s="24">
        <v>46.44</v>
      </c>
      <c r="CR7" s="24" t="s">
        <v>102</v>
      </c>
      <c r="CS7" s="24" t="s">
        <v>102</v>
      </c>
      <c r="CT7" s="24" t="s">
        <v>102</v>
      </c>
      <c r="CU7" s="24" t="s">
        <v>102</v>
      </c>
      <c r="CV7" s="24">
        <v>42.09</v>
      </c>
      <c r="CW7" s="24">
        <v>43.28</v>
      </c>
      <c r="CX7" s="24" t="s">
        <v>102</v>
      </c>
      <c r="CY7" s="24" t="s">
        <v>102</v>
      </c>
      <c r="CZ7" s="24" t="s">
        <v>102</v>
      </c>
      <c r="DA7" s="24" t="s">
        <v>102</v>
      </c>
      <c r="DB7" s="24">
        <v>70.44</v>
      </c>
      <c r="DC7" s="24" t="s">
        <v>102</v>
      </c>
      <c r="DD7" s="24" t="s">
        <v>102</v>
      </c>
      <c r="DE7" s="24" t="s">
        <v>102</v>
      </c>
      <c r="DF7" s="24" t="s">
        <v>102</v>
      </c>
      <c r="DG7" s="24">
        <v>84.73</v>
      </c>
      <c r="DH7" s="24">
        <v>86.21</v>
      </c>
      <c r="DI7" s="24" t="s">
        <v>102</v>
      </c>
      <c r="DJ7" s="24" t="s">
        <v>102</v>
      </c>
      <c r="DK7" s="24" t="s">
        <v>102</v>
      </c>
      <c r="DL7" s="24" t="s">
        <v>102</v>
      </c>
      <c r="DM7" s="24">
        <v>42.02</v>
      </c>
      <c r="DN7" s="24" t="s">
        <v>102</v>
      </c>
      <c r="DO7" s="24" t="s">
        <v>102</v>
      </c>
      <c r="DP7" s="24" t="s">
        <v>102</v>
      </c>
      <c r="DQ7" s="24" t="s">
        <v>102</v>
      </c>
      <c r="DR7" s="24">
        <v>26.77</v>
      </c>
      <c r="DS7" s="24">
        <v>29.62</v>
      </c>
      <c r="DT7" s="24" t="s">
        <v>102</v>
      </c>
      <c r="DU7" s="24" t="s">
        <v>102</v>
      </c>
      <c r="DV7" s="24" t="s">
        <v>102</v>
      </c>
      <c r="DW7" s="24" t="s">
        <v>102</v>
      </c>
      <c r="DX7" s="24">
        <v>0</v>
      </c>
      <c r="DY7" s="24" t="s">
        <v>102</v>
      </c>
      <c r="DZ7" s="24" t="s">
        <v>102</v>
      </c>
      <c r="EA7" s="24" t="s">
        <v>102</v>
      </c>
      <c r="EB7" s="24" t="s">
        <v>102</v>
      </c>
      <c r="EC7" s="24">
        <v>7.0000000000000007E-2</v>
      </c>
      <c r="ED7" s="24">
        <v>0.09</v>
      </c>
      <c r="EE7" s="24" t="s">
        <v>102</v>
      </c>
      <c r="EF7" s="24" t="s">
        <v>102</v>
      </c>
      <c r="EG7" s="24" t="s">
        <v>102</v>
      </c>
      <c r="EH7" s="24" t="s">
        <v>102</v>
      </c>
      <c r="EI7" s="24">
        <v>0</v>
      </c>
      <c r="EJ7" s="24" t="s">
        <v>102</v>
      </c>
      <c r="EK7" s="24" t="s">
        <v>102</v>
      </c>
      <c r="EL7" s="24" t="s">
        <v>102</v>
      </c>
      <c r="EM7" s="24" t="s">
        <v>102</v>
      </c>
      <c r="EN7" s="24">
        <v>0.06</v>
      </c>
      <c r="EO7" s="24">
        <v>0.11</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110</v>
      </c>
      <c r="D13" t="s">
        <v>110</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2417146</cp:lastModifiedBy>
  <dcterms:created xsi:type="dcterms:W3CDTF">2025-01-24T07:14:00Z</dcterms:created>
  <dcterms:modified xsi:type="dcterms:W3CDTF">2025-02-17T02:01:06Z</dcterms:modified>
  <cp:category/>
</cp:coreProperties>
</file>