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1［法適］下水道（公共）\"/>
    </mc:Choice>
  </mc:AlternateContent>
  <xr:revisionPtr revIDLastSave="0" documentId="13_ncr:1_{ABD7A019-4E18-442F-BC2A-F8F27497D83E}" xr6:coauthVersionLast="47" xr6:coauthVersionMax="47" xr10:uidLastSave="{00000000-0000-0000-0000-000000000000}"/>
  <workbookProtection workbookAlgorithmName="SHA-512" workbookHashValue="9CbYTKNhgKMLEKb3eA2lBQu7iQpqx1k/8+GBVe1mzI7T7hvmBRELWeVuhCRv7VZMWxL2iyIwAD83P04wvPM+sw==" workbookSaltValue="xhPBg51WRdrJUnDLAUN7R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I85" i="4"/>
  <c r="F85" i="4"/>
  <c r="E85" i="4"/>
  <c r="AT10" i="4"/>
  <c r="AL10" i="4"/>
  <c r="I10"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<sst xmlns="http://schemas.openxmlformats.org/spreadsheetml/2006/main" count="253" uniqueCount="115">
  <si>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</si>
  <si>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</si>
  <si>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</si>
  <si>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</si>
  <si>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</si>
  <si>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</si>
  <si>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</si>
  <si>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</si>
  <si>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</si>
  <si>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</si>
  <si>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</si>
  <si>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</si>
  <si>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</si>
  <si>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</si>
  <si>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</si>
  <si>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</si>
  <si>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</si>
  <si>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</si>
  <si>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</si>
  <si>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</si>
  <si>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</si>
  <si>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</si>
  <si>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</si>
  <si>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</si>
  <si>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</si>
  <si>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</si>
  <si>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</si>
  <si>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</si>
  <si>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</si>
  <si>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</si>
  <si>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</si>
  <si>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</si>
  <si>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</si>
  <si>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</si>
  <si>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</si>
  <si>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</si>
  <si>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</si>
  <si>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</si>
  <si>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</si>
  <si>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</si>
  <si>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</si>
  <si>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</si>
  <si>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</si>
  <si>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</si>
  <si>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</si>
  <si>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</si>
  <si>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</si>
  <si>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</si>
  <si>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</si>
  <si>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</si>
  <si>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</si>
  <si>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</si>
  <si>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</si>
  <si>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</si>
  <si>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</si>
  <si>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</si>
  <si>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</si>
  <si>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</si>
  <si>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</si>
  <si>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</si>
  <si>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</si>
  <si>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</si>
  <si>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</si>
  <si>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</si>
  <si>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</si>
  <si>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</si>
  <si>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</si>
  <si>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</si>
  <si>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</si>
  <si>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</si>
  <si>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</si>
  <si>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</si>
  <si>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</si>
  <si>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</si>
  <si>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</si>
  <si>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</si>
  <si>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</si>
  <si>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</si>
  <si>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</si>
  <si>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</si>
  <si>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</si>
  <si>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</si>
  <si>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</si>
  <si>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</si>
  <si>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</si>
  <si>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</si>
  <si>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</si>
  <si>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</si>
  <si>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</si>
  <si>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</si>
  <si>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</si>
  <si>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</si>
  <si>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</si>
  <si>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</si>
  <si>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</si>
  <si>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</si>
  <si>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徳島市</t>
  </si>
  <si>
    <t>法適用</t>
  </si>
  <si>
    <t>下水道事業</t>
  </si>
  <si>
    <t>公共下水道</t>
  </si>
  <si>
    <t>Bc1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</si>
  <si>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</si>
  <si>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</si>
  <si>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</si>
  <si>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</si>
  <si>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</si>
  <si>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</si>
  <si>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</si>
  <si>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</si>
  <si>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</si>
  <si>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</si>
  <si>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</si>
  <si>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令和４年10月の下水道使用料改定に伴い、３年ぶりの黒字決算となり、①経常収支比率は100％を上回り、②累積欠損金比率も前年度より低下している。
　ただ、資金面においては、不足分を一時借入金で対応するなど、十分確保出来ておらず、③流動比率も企業債償還日の関係で、一時的に増加が見られたものの、それでもなお全国平均を下回っており、④企業債残高対事業規模比率においては全国平均を大きく上回るなど厳しい経営状態が続いている。
　使用料改定に伴い、下水道使用料収入が増となったことから、⑤経費回収率は100％を上回り、⑥汚水処理原価についても全国平均と比べて費用が抑えられている一方で、施設の老朽化に伴い、今後維持管理経費の増が見込まれており、引き続き厳しい運営状態が継続することが想定されている。
　現在、北部処理区での下水道整備を進めているものの、⑦施設利用率、⑧水洗化率は全国平均を下回っており、引き続き接続率の向上による有収水量の増加や水洗化の促進を図りたい。</t>
    <rPh sb="1" eb="3">
      <t>レイワ</t>
    </rPh>
    <rPh sb="4" eb="5">
      <t>ネン</t>
    </rPh>
    <rPh sb="7" eb="8">
      <t>ガツ</t>
    </rPh>
    <rPh sb="9" eb="12">
      <t>ゲスイドウ</t>
    </rPh>
    <rPh sb="12" eb="15">
      <t>シヨウリョウ</t>
    </rPh>
    <rPh sb="15" eb="17">
      <t>カイテイ</t>
    </rPh>
    <rPh sb="18" eb="19">
      <t>トモナ</t>
    </rPh>
    <rPh sb="22" eb="23">
      <t>ネン</t>
    </rPh>
    <rPh sb="26" eb="28">
      <t>クロジ</t>
    </rPh>
    <rPh sb="47" eb="49">
      <t>ウワマワ</t>
    </rPh>
    <rPh sb="60" eb="63">
      <t>ゼンネンド</t>
    </rPh>
    <rPh sb="65" eb="67">
      <t>テイカ</t>
    </rPh>
    <rPh sb="120" eb="123">
      <t>キギョウサイ</t>
    </rPh>
    <rPh sb="123" eb="126">
      <t>ショウカンビ</t>
    </rPh>
    <rPh sb="127" eb="129">
      <t>カンケイ</t>
    </rPh>
    <rPh sb="131" eb="134">
      <t>イチジテキ</t>
    </rPh>
    <rPh sb="135" eb="137">
      <t>ゾウカ</t>
    </rPh>
    <rPh sb="138" eb="139">
      <t>ミ</t>
    </rPh>
    <rPh sb="170" eb="171">
      <t>タイ</t>
    </rPh>
    <rPh sb="187" eb="188">
      <t>オオ</t>
    </rPh>
    <rPh sb="226" eb="228">
      <t>シュウニュウ</t>
    </rPh>
    <rPh sb="285" eb="287">
      <t>イッポウ</t>
    </rPh>
    <rPh sb="318" eb="319">
      <t>ヒ</t>
    </rPh>
    <rPh sb="320" eb="321">
      <t>ツヅ</t>
    </rPh>
    <rPh sb="418" eb="421">
      <t>スイセンカ</t>
    </rPh>
    <rPh sb="422" eb="424">
      <t>ソクシン</t>
    </rPh>
    <phoneticPr fontId="4"/>
  </si>
  <si>
    <t>　本市においては、昭和23年より公共下水道に着手しており、当初に整備した下水道施設の老朽化が進み、地方公営企業法等に定められている50年の法定耐用年数を超過した管渠も多く、①有形固定資産減価償却率は50％を超過し、全国平均を大きく上回っており、②管渠老朽化率も大幅に上回っている。
　一方で、現時点においても、未普及地域への整備を進めていることもあり、③管渠改善率についても、類似団体の平均値は上回るものの、全国平均を下回る状況となっている。</t>
    <rPh sb="103" eb="105">
      <t>チョウカ</t>
    </rPh>
    <phoneticPr fontId="4"/>
  </si>
  <si>
    <t>　経営面において、３年ぶりの黒字決算となったものの、累積欠損金が解消されるまでには至っておらず、資金繰りが苦しいことに加え、施設の老朽化の進捗に伴い、計画的な改築・更新を進めていく必要がある。
　また、南海トラフ地震を想定した、地震や津波等の災害対策にも備える必要があり、対応に多額の費用が掛かる一方、人口減少や節水機器の普及等に伴う使用量の減少傾向が続いており、経営状況は引き続き厳しい状況が続くと想定される。
　将来にわたって、持続的かつ安定的な下水道サービスを提供するため、下水道使用料の適正化や、ウォーターPPPの導入、事業の外部委託の活用により事業の集約・集中を進める等一層の経営の効率化・健全化を図る必要がある。</t>
    <rPh sb="10" eb="11">
      <t>ネン</t>
    </rPh>
    <rPh sb="14" eb="16">
      <t>クロジ</t>
    </rPh>
    <rPh sb="26" eb="28">
      <t>ルイセキ</t>
    </rPh>
    <rPh sb="28" eb="31">
      <t>ケッソンキン</t>
    </rPh>
    <rPh sb="32" eb="34">
      <t>カイショウ</t>
    </rPh>
    <rPh sb="41" eb="42">
      <t>イタ</t>
    </rPh>
    <rPh sb="59" eb="60">
      <t>クワ</t>
    </rPh>
    <rPh sb="163" eb="164">
      <t>トウ</t>
    </rPh>
    <rPh sb="171" eb="173">
      <t>ゲンショウ</t>
    </rPh>
    <rPh sb="173" eb="175">
      <t>ケイコウ</t>
    </rPh>
    <rPh sb="176" eb="177">
      <t>ツヅ</t>
    </rPh>
    <rPh sb="264" eb="266">
      <t>ジギョウ</t>
    </rPh>
    <rPh sb="267" eb="269">
      <t>ガイブ</t>
    </rPh>
    <rPh sb="269" eb="271">
      <t>イタク</t>
    </rPh>
    <rPh sb="272" eb="274">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</si>
</sst>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0.04</c:v>
                </c:pt>
                <c:pt idx="2">
                  <c:v>0.1</c:v>
                </c:pt>
                <c:pt idx="3">
                  <c:v>0.21</c:v>
                </c:pt>
                <c:pt idx="4">
                  <c:v>0.08</c:v>
                </c:pt>
              </c:numCache>
            </c:numRef>
          </c:val>
          <c:extLst>
            <c:ext xmlns:c16="http://schemas.microsoft.com/office/drawing/2014/chart" uri="{C3380CC4-5D6E-409C-BE32-E72D297353CC}">
              <c16:uniqueId val="{00000000-A889-4162-B4FD-5CB40A6E789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A889-4162-B4FD-5CB40A6E789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48.68</c:v>
                </c:pt>
                <c:pt idx="2">
                  <c:v>48.18</c:v>
                </c:pt>
                <c:pt idx="3">
                  <c:v>48</c:v>
                </c:pt>
                <c:pt idx="4">
                  <c:v>48.6</c:v>
                </c:pt>
              </c:numCache>
            </c:numRef>
          </c:val>
          <c:extLst>
            <c:ext xmlns:c16="http://schemas.microsoft.com/office/drawing/2014/chart" uri="{C3380CC4-5D6E-409C-BE32-E72D297353CC}">
              <c16:uniqueId val="{00000000-2EC7-4BAE-862B-A93E5EF8852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2EC7-4BAE-862B-A93E5EF8852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88.78</c:v>
                </c:pt>
                <c:pt idx="2">
                  <c:v>88.56</c:v>
                </c:pt>
                <c:pt idx="3">
                  <c:v>88.59</c:v>
                </c:pt>
                <c:pt idx="4">
                  <c:v>88.69</c:v>
                </c:pt>
              </c:numCache>
            </c:numRef>
          </c:val>
          <c:extLst>
            <c:ext xmlns:c16="http://schemas.microsoft.com/office/drawing/2014/chart" uri="{C3380CC4-5D6E-409C-BE32-E72D297353CC}">
              <c16:uniqueId val="{00000000-6C2E-4F8F-BF87-7AD233F7B50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6C2E-4F8F-BF87-7AD233F7B50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102.16</c:v>
                </c:pt>
                <c:pt idx="2">
                  <c:v>97.43</c:v>
                </c:pt>
                <c:pt idx="3">
                  <c:v>97.38</c:v>
                </c:pt>
                <c:pt idx="4">
                  <c:v>101.95</c:v>
                </c:pt>
              </c:numCache>
            </c:numRef>
          </c:val>
          <c:extLst>
            <c:ext xmlns:c16="http://schemas.microsoft.com/office/drawing/2014/chart" uri="{C3380CC4-5D6E-409C-BE32-E72D297353CC}">
              <c16:uniqueId val="{00000000-6A6D-4AF7-9069-D7F1629C77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6A6D-4AF7-9069-D7F1629C77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53.6</c:v>
                </c:pt>
                <c:pt idx="2">
                  <c:v>54.59</c:v>
                </c:pt>
                <c:pt idx="3">
                  <c:v>55.6</c:v>
                </c:pt>
                <c:pt idx="4">
                  <c:v>56.43</c:v>
                </c:pt>
              </c:numCache>
            </c:numRef>
          </c:val>
          <c:extLst>
            <c:ext xmlns:c16="http://schemas.microsoft.com/office/drawing/2014/chart" uri="{C3380CC4-5D6E-409C-BE32-E72D297353CC}">
              <c16:uniqueId val="{00000000-F981-4F6E-BB11-1E71E62FB80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F981-4F6E-BB11-1E71E62FB80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23.13</c:v>
                </c:pt>
                <c:pt idx="2">
                  <c:v>23.77</c:v>
                </c:pt>
                <c:pt idx="3">
                  <c:v>26.36</c:v>
                </c:pt>
                <c:pt idx="4">
                  <c:v>27.56</c:v>
                </c:pt>
              </c:numCache>
            </c:numRef>
          </c:val>
          <c:extLst>
            <c:ext xmlns:c16="http://schemas.microsoft.com/office/drawing/2014/chart" uri="{C3380CC4-5D6E-409C-BE32-E72D297353CC}">
              <c16:uniqueId val="{00000000-B325-486A-AFB7-05EE5054DF8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B325-486A-AFB7-05EE5054DF8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formatCode="#,##0.00;&quot;△&quot;#,##0.00;&quot;-&quot;">
                  <c:v>3.66</c:v>
                </c:pt>
                <c:pt idx="3" formatCode="#,##0.00;&quot;△&quot;#,##0.00;&quot;-&quot;">
                  <c:v>7.83</c:v>
                </c:pt>
                <c:pt idx="4" formatCode="#,##0.00;&quot;△&quot;#,##0.00;&quot;-&quot;">
                  <c:v>4.21</c:v>
                </c:pt>
              </c:numCache>
            </c:numRef>
          </c:val>
          <c:extLst>
            <c:ext xmlns:c16="http://schemas.microsoft.com/office/drawing/2014/chart" uri="{C3380CC4-5D6E-409C-BE32-E72D297353CC}">
              <c16:uniqueId val="{00000000-46D9-446D-B7A8-877F82AD28F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46D9-446D-B7A8-877F82AD28F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31.37</c:v>
                </c:pt>
                <c:pt idx="2">
                  <c:v>41.35</c:v>
                </c:pt>
                <c:pt idx="3">
                  <c:v>38.35</c:v>
                </c:pt>
                <c:pt idx="4">
                  <c:v>67.150000000000006</c:v>
                </c:pt>
              </c:numCache>
            </c:numRef>
          </c:val>
          <c:extLst>
            <c:ext xmlns:c16="http://schemas.microsoft.com/office/drawing/2014/chart" uri="{C3380CC4-5D6E-409C-BE32-E72D297353CC}">
              <c16:uniqueId val="{00000000-4FCD-46EC-AF8A-1B6346B494D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4FCD-46EC-AF8A-1B6346B494D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693.45</c:v>
                </c:pt>
                <c:pt idx="2">
                  <c:v>850.65</c:v>
                </c:pt>
                <c:pt idx="3">
                  <c:v>856.37</c:v>
                </c:pt>
                <c:pt idx="4">
                  <c:v>957.19</c:v>
                </c:pt>
              </c:numCache>
            </c:numRef>
          </c:val>
          <c:extLst>
            <c:ext xmlns:c16="http://schemas.microsoft.com/office/drawing/2014/chart" uri="{C3380CC4-5D6E-409C-BE32-E72D297353CC}">
              <c16:uniqueId val="{00000000-1052-4E3B-9A18-977015200C6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1052-4E3B-9A18-977015200C6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107.38</c:v>
                </c:pt>
                <c:pt idx="2">
                  <c:v>100.17</c:v>
                </c:pt>
                <c:pt idx="3">
                  <c:v>107.44</c:v>
                </c:pt>
                <c:pt idx="4">
                  <c:v>117.06</c:v>
                </c:pt>
              </c:numCache>
            </c:numRef>
          </c:val>
          <c:extLst>
            <c:ext xmlns:c16="http://schemas.microsoft.com/office/drawing/2014/chart" uri="{C3380CC4-5D6E-409C-BE32-E72D297353CC}">
              <c16:uniqueId val="{00000000-CD01-41C8-9EF2-46AEE3E57F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CD01-41C8-9EF2-46AEE3E57F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114.87</c:v>
                </c:pt>
                <c:pt idx="2">
                  <c:v>123.5</c:v>
                </c:pt>
                <c:pt idx="3">
                  <c:v>122.85</c:v>
                </c:pt>
                <c:pt idx="4">
                  <c:v>126.08</c:v>
                </c:pt>
              </c:numCache>
            </c:numRef>
          </c:val>
          <c:extLst>
            <c:ext xmlns:c16="http://schemas.microsoft.com/office/drawing/2014/chart" uri="{C3380CC4-5D6E-409C-BE32-E72D297353CC}">
              <c16:uniqueId val="{00000000-D4CA-4EAE-894A-89E31F787E4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D4CA-4EAE-894A-89E31F787E4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徳島市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Bc1</v>
      </c>
      <c r="X8" s="64"/>
      <c r="Y8" s="64"/>
      <c r="Z8" s="64"/>
      <c r="AA8" s="64"/>
      <c r="AB8" s="64"/>
      <c r="AC8" s="64"/>
      <c r="AD8" s="65" t="str">
        <f>データ!$M$6</f>
        <v>自治体職員</v>
      </c>
      <c r="AE8" s="65"/>
      <c r="AF8" s="65"/>
      <c r="AG8" s="65"/>
      <c r="AH8" s="65"/>
      <c r="AI8" s="65"/>
      <c r="AJ8" s="65"/>
      <c r="AK8" s="3"/>
      <c r="AL8" s="45">
        <f>データ!S6</f>
        <v>246967</v>
      </c>
      <c r="AM8" s="45"/>
      <c r="AN8" s="45"/>
      <c r="AO8" s="45"/>
      <c r="AP8" s="45"/>
      <c r="AQ8" s="45"/>
      <c r="AR8" s="45"/>
      <c r="AS8" s="45"/>
      <c r="AT8" s="44">
        <f>データ!T6</f>
        <v>191.52</v>
      </c>
      <c r="AU8" s="44"/>
      <c r="AV8" s="44"/>
      <c r="AW8" s="44"/>
      <c r="AX8" s="44"/>
      <c r="AY8" s="44"/>
      <c r="AZ8" s="44"/>
      <c r="BA8" s="44"/>
      <c r="BB8" s="44">
        <f>データ!U6</f>
        <v>1289.51</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50.41</v>
      </c>
      <c r="J10" s="44"/>
      <c r="K10" s="44"/>
      <c r="L10" s="44"/>
      <c r="M10" s="44"/>
      <c r="N10" s="44"/>
      <c r="O10" s="44"/>
      <c r="P10" s="44">
        <f>データ!P6</f>
        <v>28.63</v>
      </c>
      <c r="Q10" s="44"/>
      <c r="R10" s="44"/>
      <c r="S10" s="44"/>
      <c r="T10" s="44"/>
      <c r="U10" s="44"/>
      <c r="V10" s="44"/>
      <c r="W10" s="44">
        <f>データ!Q6</f>
        <v>67.099999999999994</v>
      </c>
      <c r="X10" s="44"/>
      <c r="Y10" s="44"/>
      <c r="Z10" s="44"/>
      <c r="AA10" s="44"/>
      <c r="AB10" s="44"/>
      <c r="AC10" s="44"/>
      <c r="AD10" s="45">
        <f>データ!R6</f>
        <v>2617</v>
      </c>
      <c r="AE10" s="45"/>
      <c r="AF10" s="45"/>
      <c r="AG10" s="45"/>
      <c r="AH10" s="45"/>
      <c r="AI10" s="45"/>
      <c r="AJ10" s="45"/>
      <c r="AK10" s="2"/>
      <c r="AL10" s="45">
        <f>データ!V6</f>
        <v>70331</v>
      </c>
      <c r="AM10" s="45"/>
      <c r="AN10" s="45"/>
      <c r="AO10" s="45"/>
      <c r="AP10" s="45"/>
      <c r="AQ10" s="45"/>
      <c r="AR10" s="45"/>
      <c r="AS10" s="45"/>
      <c r="AT10" s="44">
        <f>データ!W6</f>
        <v>13.54</v>
      </c>
      <c r="AU10" s="44"/>
      <c r="AV10" s="44"/>
      <c r="AW10" s="44"/>
      <c r="AX10" s="44"/>
      <c r="AY10" s="44"/>
      <c r="AZ10" s="44"/>
      <c r="BA10" s="44"/>
      <c r="BB10" s="44">
        <f>データ!X6</f>
        <v>5194.3100000000004</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NqrlXxsqU0UrehYBdm0ar+NFssBIyrHri55rF3rO8hQJGzi8SEXZ9zne8u5yHNv/RLfEj649MR/jTT+76EUOQ==" saltValue="u8o2F4YILNJBBN77BRUfc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362018</v>
      </c>
      <c r="D6" s="19">
        <f t="shared" si="3"/>
        <v>46</v>
      </c>
      <c r="E6" s="19">
        <f t="shared" si="3"/>
        <v>17</v>
      </c>
      <c r="F6" s="19">
        <f t="shared" si="3"/>
        <v>1</v>
      </c>
      <c r="G6" s="19">
        <f t="shared" si="3"/>
        <v>0</v>
      </c>
      <c r="H6" s="19" t="str">
        <f t="shared" si="3"/>
        <v>徳島県　徳島市</v>
      </c>
      <c r="I6" s="19" t="str">
        <f t="shared" si="3"/>
        <v>法適用</v>
      </c>
      <c r="J6" s="19" t="str">
        <f t="shared" si="3"/>
        <v>下水道事業</v>
      </c>
      <c r="K6" s="19" t="str">
        <f t="shared" si="3"/>
        <v>公共下水道</v>
      </c>
      <c r="L6" s="19" t="str">
        <f t="shared" si="3"/>
        <v>Bc1</v>
      </c>
      <c r="M6" s="19" t="str">
        <f t="shared" si="3"/>
        <v>自治体職員</v>
      </c>
      <c r="N6" s="20" t="str">
        <f t="shared" si="3"/>
        <v>-</v>
      </c>
      <c r="O6" s="20">
        <f t="shared" si="3"/>
        <v>50.41</v>
      </c>
      <c r="P6" s="20">
        <f t="shared" si="3"/>
        <v>28.63</v>
      </c>
      <c r="Q6" s="20">
        <f t="shared" si="3"/>
        <v>67.099999999999994</v>
      </c>
      <c r="R6" s="20">
        <f t="shared" si="3"/>
        <v>2617</v>
      </c>
      <c r="S6" s="20">
        <f t="shared" si="3"/>
        <v>246967</v>
      </c>
      <c r="T6" s="20">
        <f t="shared" si="3"/>
        <v>191.52</v>
      </c>
      <c r="U6" s="20">
        <f t="shared" si="3"/>
        <v>1289.51</v>
      </c>
      <c r="V6" s="20">
        <f t="shared" si="3"/>
        <v>70331</v>
      </c>
      <c r="W6" s="20">
        <f t="shared" si="3"/>
        <v>13.54</v>
      </c>
      <c r="X6" s="20">
        <f t="shared" si="3"/>
        <v>5194.3100000000004</v>
      </c>
      <c r="Y6" s="21" t="str">
        <f>IF(Y7="",NA(),Y7)</f>
        <v>-</v>
      </c>
      <c r="Z6" s="21">
        <f t="shared" ref="Z6:AH6" si="4">IF(Z7="",NA(),Z7)</f>
        <v>102.16</v>
      </c>
      <c r="AA6" s="21">
        <f t="shared" si="4"/>
        <v>97.43</v>
      </c>
      <c r="AB6" s="21">
        <f t="shared" si="4"/>
        <v>97.38</v>
      </c>
      <c r="AC6" s="21">
        <f t="shared" si="4"/>
        <v>101.95</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1">
        <f t="shared" si="5"/>
        <v>3.66</v>
      </c>
      <c r="AM6" s="21">
        <f t="shared" si="5"/>
        <v>7.83</v>
      </c>
      <c r="AN6" s="21">
        <f t="shared" si="5"/>
        <v>4.21</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31.37</v>
      </c>
      <c r="AW6" s="21">
        <f t="shared" si="6"/>
        <v>41.35</v>
      </c>
      <c r="AX6" s="21">
        <f t="shared" si="6"/>
        <v>38.35</v>
      </c>
      <c r="AY6" s="21">
        <f t="shared" si="6"/>
        <v>67.150000000000006</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693.45</v>
      </c>
      <c r="BH6" s="21">
        <f t="shared" si="7"/>
        <v>850.65</v>
      </c>
      <c r="BI6" s="21">
        <f t="shared" si="7"/>
        <v>856.37</v>
      </c>
      <c r="BJ6" s="21">
        <f t="shared" si="7"/>
        <v>957.19</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107.38</v>
      </c>
      <c r="BS6" s="21">
        <f t="shared" si="8"/>
        <v>100.17</v>
      </c>
      <c r="BT6" s="21">
        <f t="shared" si="8"/>
        <v>107.44</v>
      </c>
      <c r="BU6" s="21">
        <f t="shared" si="8"/>
        <v>117.06</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114.87</v>
      </c>
      <c r="CD6" s="21">
        <f t="shared" si="9"/>
        <v>123.5</v>
      </c>
      <c r="CE6" s="21">
        <f t="shared" si="9"/>
        <v>122.85</v>
      </c>
      <c r="CF6" s="21">
        <f t="shared" si="9"/>
        <v>126.08</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48.68</v>
      </c>
      <c r="CO6" s="21">
        <f t="shared" si="10"/>
        <v>48.18</v>
      </c>
      <c r="CP6" s="21">
        <f t="shared" si="10"/>
        <v>48</v>
      </c>
      <c r="CQ6" s="21">
        <f t="shared" si="10"/>
        <v>48.6</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88.78</v>
      </c>
      <c r="CZ6" s="21">
        <f t="shared" si="11"/>
        <v>88.56</v>
      </c>
      <c r="DA6" s="21">
        <f t="shared" si="11"/>
        <v>88.59</v>
      </c>
      <c r="DB6" s="21">
        <f t="shared" si="11"/>
        <v>88.69</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53.6</v>
      </c>
      <c r="DK6" s="21">
        <f t="shared" si="12"/>
        <v>54.59</v>
      </c>
      <c r="DL6" s="21">
        <f t="shared" si="12"/>
        <v>55.6</v>
      </c>
      <c r="DM6" s="21">
        <f t="shared" si="12"/>
        <v>56.43</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1">
        <f t="shared" ref="DU6:EC6" si="13">IF(DU7="",NA(),DU7)</f>
        <v>23.13</v>
      </c>
      <c r="DV6" s="21">
        <f t="shared" si="13"/>
        <v>23.77</v>
      </c>
      <c r="DW6" s="21">
        <f t="shared" si="13"/>
        <v>26.36</v>
      </c>
      <c r="DX6" s="21">
        <f t="shared" si="13"/>
        <v>27.56</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0.04</v>
      </c>
      <c r="EG6" s="21">
        <f t="shared" si="14"/>
        <v>0.1</v>
      </c>
      <c r="EH6" s="21">
        <f t="shared" si="14"/>
        <v>0.21</v>
      </c>
      <c r="EI6" s="21">
        <f t="shared" si="14"/>
        <v>0.08</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362018</v>
      </c>
      <c r="D7" s="23">
        <v>46</v>
      </c>
      <c r="E7" s="23">
        <v>17</v>
      </c>
      <c r="F7" s="23">
        <v>1</v>
      </c>
      <c r="G7" s="23">
        <v>0</v>
      </c>
      <c r="H7" s="23" t="s">
        <v>96</v>
      </c>
      <c r="I7" s="23" t="s">
        <v>97</v>
      </c>
      <c r="J7" s="23" t="s">
        <v>98</v>
      </c>
      <c r="K7" s="23" t="s">
        <v>99</v>
      </c>
      <c r="L7" s="23" t="s">
        <v>100</v>
      </c>
      <c r="M7" s="23" t="s">
        <v>101</v>
      </c>
      <c r="N7" s="24" t="s">
        <v>102</v>
      </c>
      <c r="O7" s="24">
        <v>50.41</v>
      </c>
      <c r="P7" s="24">
        <v>28.63</v>
      </c>
      <c r="Q7" s="24">
        <v>67.099999999999994</v>
      </c>
      <c r="R7" s="24">
        <v>2617</v>
      </c>
      <c r="S7" s="24">
        <v>246967</v>
      </c>
      <c r="T7" s="24">
        <v>191.52</v>
      </c>
      <c r="U7" s="24">
        <v>1289.51</v>
      </c>
      <c r="V7" s="24">
        <v>70331</v>
      </c>
      <c r="W7" s="24">
        <v>13.54</v>
      </c>
      <c r="X7" s="24">
        <v>5194.3100000000004</v>
      </c>
      <c r="Y7" s="24" t="s">
        <v>102</v>
      </c>
      <c r="Z7" s="24">
        <v>102.16</v>
      </c>
      <c r="AA7" s="24">
        <v>97.43</v>
      </c>
      <c r="AB7" s="24">
        <v>97.38</v>
      </c>
      <c r="AC7" s="24">
        <v>101.95</v>
      </c>
      <c r="AD7" s="24" t="s">
        <v>102</v>
      </c>
      <c r="AE7" s="24">
        <v>106.67</v>
      </c>
      <c r="AF7" s="24">
        <v>106.9</v>
      </c>
      <c r="AG7" s="24">
        <v>106.74</v>
      </c>
      <c r="AH7" s="24">
        <v>106.65</v>
      </c>
      <c r="AI7" s="24">
        <v>105.91</v>
      </c>
      <c r="AJ7" s="24" t="s">
        <v>102</v>
      </c>
      <c r="AK7" s="24">
        <v>0</v>
      </c>
      <c r="AL7" s="24">
        <v>3.66</v>
      </c>
      <c r="AM7" s="24">
        <v>7.83</v>
      </c>
      <c r="AN7" s="24">
        <v>4.21</v>
      </c>
      <c r="AO7" s="24" t="s">
        <v>102</v>
      </c>
      <c r="AP7" s="24">
        <v>3.68</v>
      </c>
      <c r="AQ7" s="24">
        <v>5.3</v>
      </c>
      <c r="AR7" s="24">
        <v>6.49</v>
      </c>
      <c r="AS7" s="24">
        <v>6.74</v>
      </c>
      <c r="AT7" s="24">
        <v>3.03</v>
      </c>
      <c r="AU7" s="24" t="s">
        <v>102</v>
      </c>
      <c r="AV7" s="24">
        <v>31.37</v>
      </c>
      <c r="AW7" s="24">
        <v>41.35</v>
      </c>
      <c r="AX7" s="24">
        <v>38.35</v>
      </c>
      <c r="AY7" s="24">
        <v>67.150000000000006</v>
      </c>
      <c r="AZ7" s="24" t="s">
        <v>102</v>
      </c>
      <c r="BA7" s="24">
        <v>67.86</v>
      </c>
      <c r="BB7" s="24">
        <v>72.92</v>
      </c>
      <c r="BC7" s="24">
        <v>81.19</v>
      </c>
      <c r="BD7" s="24">
        <v>85.86</v>
      </c>
      <c r="BE7" s="24">
        <v>78.430000000000007</v>
      </c>
      <c r="BF7" s="24" t="s">
        <v>102</v>
      </c>
      <c r="BG7" s="24">
        <v>693.45</v>
      </c>
      <c r="BH7" s="24">
        <v>850.65</v>
      </c>
      <c r="BI7" s="24">
        <v>856.37</v>
      </c>
      <c r="BJ7" s="24">
        <v>957.19</v>
      </c>
      <c r="BK7" s="24" t="s">
        <v>102</v>
      </c>
      <c r="BL7" s="24">
        <v>709.4</v>
      </c>
      <c r="BM7" s="24">
        <v>734.47</v>
      </c>
      <c r="BN7" s="24">
        <v>720.89</v>
      </c>
      <c r="BO7" s="24">
        <v>676.93</v>
      </c>
      <c r="BP7" s="24">
        <v>630.82000000000005</v>
      </c>
      <c r="BQ7" s="24" t="s">
        <v>102</v>
      </c>
      <c r="BR7" s="24">
        <v>107.38</v>
      </c>
      <c r="BS7" s="24">
        <v>100.17</v>
      </c>
      <c r="BT7" s="24">
        <v>107.44</v>
      </c>
      <c r="BU7" s="24">
        <v>117.06</v>
      </c>
      <c r="BV7" s="24" t="s">
        <v>102</v>
      </c>
      <c r="BW7" s="24">
        <v>91.14</v>
      </c>
      <c r="BX7" s="24">
        <v>90.69</v>
      </c>
      <c r="BY7" s="24">
        <v>90.5</v>
      </c>
      <c r="BZ7" s="24">
        <v>92.66</v>
      </c>
      <c r="CA7" s="24">
        <v>97.81</v>
      </c>
      <c r="CB7" s="24" t="s">
        <v>102</v>
      </c>
      <c r="CC7" s="24">
        <v>114.87</v>
      </c>
      <c r="CD7" s="24">
        <v>123.5</v>
      </c>
      <c r="CE7" s="24">
        <v>122.85</v>
      </c>
      <c r="CF7" s="24">
        <v>126.08</v>
      </c>
      <c r="CG7" s="24" t="s">
        <v>102</v>
      </c>
      <c r="CH7" s="24">
        <v>136.86000000000001</v>
      </c>
      <c r="CI7" s="24">
        <v>138.52000000000001</v>
      </c>
      <c r="CJ7" s="24">
        <v>138.66999999999999</v>
      </c>
      <c r="CK7" s="24">
        <v>139.12</v>
      </c>
      <c r="CL7" s="24">
        <v>138.75</v>
      </c>
      <c r="CM7" s="24" t="s">
        <v>102</v>
      </c>
      <c r="CN7" s="24">
        <v>48.68</v>
      </c>
      <c r="CO7" s="24">
        <v>48.18</v>
      </c>
      <c r="CP7" s="24">
        <v>48</v>
      </c>
      <c r="CQ7" s="24">
        <v>48.6</v>
      </c>
      <c r="CR7" s="24" t="s">
        <v>102</v>
      </c>
      <c r="CS7" s="24">
        <v>60.78</v>
      </c>
      <c r="CT7" s="24">
        <v>59.96</v>
      </c>
      <c r="CU7" s="24">
        <v>59.9</v>
      </c>
      <c r="CV7" s="24">
        <v>60.13</v>
      </c>
      <c r="CW7" s="24">
        <v>58.94</v>
      </c>
      <c r="CX7" s="24" t="s">
        <v>102</v>
      </c>
      <c r="CY7" s="24">
        <v>88.78</v>
      </c>
      <c r="CZ7" s="24">
        <v>88.56</v>
      </c>
      <c r="DA7" s="24">
        <v>88.59</v>
      </c>
      <c r="DB7" s="24">
        <v>88.69</v>
      </c>
      <c r="DC7" s="24" t="s">
        <v>102</v>
      </c>
      <c r="DD7" s="24">
        <v>94.17</v>
      </c>
      <c r="DE7" s="24">
        <v>94.27</v>
      </c>
      <c r="DF7" s="24">
        <v>94.46</v>
      </c>
      <c r="DG7" s="24">
        <v>94.37</v>
      </c>
      <c r="DH7" s="24">
        <v>95.91</v>
      </c>
      <c r="DI7" s="24" t="s">
        <v>102</v>
      </c>
      <c r="DJ7" s="24">
        <v>53.6</v>
      </c>
      <c r="DK7" s="24">
        <v>54.59</v>
      </c>
      <c r="DL7" s="24">
        <v>55.6</v>
      </c>
      <c r="DM7" s="24">
        <v>56.43</v>
      </c>
      <c r="DN7" s="24" t="s">
        <v>102</v>
      </c>
      <c r="DO7" s="24">
        <v>23.25</v>
      </c>
      <c r="DP7" s="24">
        <v>25.2</v>
      </c>
      <c r="DQ7" s="24">
        <v>27.42</v>
      </c>
      <c r="DR7" s="24">
        <v>30.01</v>
      </c>
      <c r="DS7" s="24">
        <v>41.09</v>
      </c>
      <c r="DT7" s="24" t="s">
        <v>102</v>
      </c>
      <c r="DU7" s="24">
        <v>23.13</v>
      </c>
      <c r="DV7" s="24">
        <v>23.77</v>
      </c>
      <c r="DW7" s="24">
        <v>26.36</v>
      </c>
      <c r="DX7" s="24">
        <v>27.56</v>
      </c>
      <c r="DY7" s="24" t="s">
        <v>102</v>
      </c>
      <c r="DZ7" s="24">
        <v>1.06</v>
      </c>
      <c r="EA7" s="24">
        <v>2.02</v>
      </c>
      <c r="EB7" s="24">
        <v>2.67</v>
      </c>
      <c r="EC7" s="24">
        <v>3.43</v>
      </c>
      <c r="ED7" s="24">
        <v>8.68</v>
      </c>
      <c r="EE7" s="24" t="s">
        <v>102</v>
      </c>
      <c r="EF7" s="24">
        <v>0.04</v>
      </c>
      <c r="EG7" s="24">
        <v>0.1</v>
      </c>
      <c r="EH7" s="24">
        <v>0.21</v>
      </c>
      <c r="EI7" s="24">
        <v>0.08</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2025-01-28T02:07:18Z</cp:lastPrinted>
  <dcterms:created xsi:type="dcterms:W3CDTF">2025-01-24T07:06:00Z</dcterms:created>
  <dcterms:modified xsi:type="dcterms:W3CDTF">2025-02-17T00:25:50Z</dcterms:modified>
  <cp:category/>
</cp:coreProperties>
</file>