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3124AFF8-9502-4F61-A5BD-A8EDFFAEB1C1}" xr6:coauthVersionLast="47" xr6:coauthVersionMax="47" xr10:uidLastSave="{00000000-0000-0000-0000-000000000000}"/>
  <bookViews>
    <workbookView xWindow="-3180" yWindow="-16320" windowWidth="28110" windowHeight="164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4" i="7" l="1"/>
  <c r="AH15" i="7"/>
  <c r="AH15" i="8"/>
  <c r="AH14" i="8"/>
  <c r="AH15" i="1"/>
  <c r="AH14" i="1"/>
  <c r="F2" i="8"/>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U86" i="1"/>
  <c r="AU85" i="1"/>
  <c r="AU84" i="1"/>
  <c r="AU83" i="1"/>
  <c r="U15" i="7"/>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U14" i="7"/>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<sst xmlns="http://schemas.openxmlformats.org/spreadsheetml/2006/main" count="1767" uniqueCount="381">
  <si>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</si>
  <si>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</si>
  <si>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</si>
  <si>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</si>
  <si>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</si>
  <si>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</si>
  <si>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</si>
  <si>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</si>
  <si>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</si>
  <si>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</si>
  <si>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</si>
  <si>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</si>
  <si>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</si>
  <si>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</si>
  <si>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</si>
  <si>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</si>
  <si>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</si>
  <si>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</si>
  <si>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</si>
  <si>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</si>
  <si>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</si>
  <si>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</si>
  <si>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</si>
  <si>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</si>
  <si>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</si>
  <si>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</si>
  <si>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</si>
  <si>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</si>
  <si>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</si>
  <si>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</si>
  <si>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</si>
  <si>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</si>
  <si>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</si>
  <si>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</si>
  <si>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</si>
  <si>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</si>
  <si>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</si>
  <si>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</si>
  <si>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</si>
  <si>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</si>
  <si>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</si>
  <si>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</si>
  <si>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</si>
  <si>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</si>
  <si>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</si>
  <si>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</si>
  <si>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</si>
  <si>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</si>
  <si>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</si>
  <si>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</si>
  <si>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</si>
  <si>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</si>
  <si>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</si>
  <si>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</si>
  <si>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</si>
  <si>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</si>
  <si>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</si>
  <si>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</si>
  <si>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</si>
  <si>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</si>
  <si>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</si>
  <si>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</si>
  <si>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</si>
  <si>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</si>
  <si>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</si>
  <si>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</si>
  <si>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</si>
  <si>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</si>
  <si>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</si>
  <si>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</si>
  <si>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</si>
  <si>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</si>
  <si>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</si>
  <si>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</si>
  <si>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</si>
  <si>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</si>
  <si>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</si>
  <si>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</si>
  <si>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</si>
  <si>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</si>
  <si>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</si>
  <si>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</si>
  <si>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</si>
  <si>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</si>
  <si>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</si>
  <si>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</si>
  <si>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</si>
  <si>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</si>
  <si>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</si>
  <si>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</si>
  <si>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</si>
  <si>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</si>
  <si>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</si>
  <si>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</si>
  <si>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</si>
  <si>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</si>
  <si>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</si>
  <si>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</si>
  <si>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</si>
  <si>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</si>
  <si>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</si>
  <si>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</si>
  <si>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</si>
  <si>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</si>
  <si>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</si>
  <si>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</si>
  <si>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</si>
  <si>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</si>
  <si>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</si>
  <si>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</si>
  <si>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</si>
  <si>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</si>
  <si>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</si>
  <si>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</si>
  <si>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</si>
  <si>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</si>
  <si>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</si>
  <si>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</si>
  <si>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</si>
  <si>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</si>
  <si>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</si>
  <si>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</si>
  <si>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</si>
  <si>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</si>
  <si>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</si>
  <si>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</si>
  <si>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</si>
  <si>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</si>
  <si>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</si>
  <si>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</si>
  <si>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</si>
  <si>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</si>
  <si>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</si>
  <si>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</si>
  <si>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</si>
  <si>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</si>
  <si>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</si>
  <si>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</si>
  <si>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</si>
  <si>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</si>
  <si>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</si>
  <si>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</si>
  <si>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</si>
  <si>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</si>
  <si>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</si>
  <si>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</si>
  <si>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</si>
  <si>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</si>
  <si>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</si>
  <si>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</si>
  <si>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</si>
  <si>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</si>
  <si>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</si>
  <si>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</si>
  <si>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</si>
  <si>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</si>
  <si>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</si>
  <si>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</si>
  <si>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</si>
  <si>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</si>
  <si>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</si>
  <si>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</si>
  <si>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</si>
  <si>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</si>
  <si>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</si>
  <si>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</si>
  <si>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</si>
  <si>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</si>
  <si>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</si>
  <si>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</si>
  <si>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</si>
  <si>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</si>
  <si>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</si>
  <si>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</si>
  <si>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</si>
  <si>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</si>
  <si>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</si>
  <si>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</si>
  <si>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</si>
  <si>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</si>
  <si>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</si>
  <si>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</si>
  <si>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</si>
  <si>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</si>
  <si>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</si>
  <si>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</si>
  <si>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</si>
  <si>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</si>
  <si>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</si>
  <si>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</si>
  <si>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</si>
  <si>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</si>
  <si>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</si>
  <si>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</si>
  <si>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</si>
  <si>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</si>
  <si>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</si>
  <si>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</si>
  <si>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</si>
  <si>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</si>
  <si>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</si>
  <si>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</si>
  <si>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</si>
  <si>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</si>
  <si>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</si>
  <si>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</si>
  <si>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</si>
  <si>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</si>
  <si>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</si>
  <si>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</si>
  <si>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</si>
  <si>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</si>
  <si>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</si>
  <si>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</si>
  <si>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</si>
  <si>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</si>
  <si>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</si>
  <si>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</si>
  <si>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</si>
  <si>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</si>
  <si>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</si>
  <si>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</si>
  <si>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</si>
  <si>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</si>
  <si>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</si>
  <si>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</si>
  <si>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</si>
  <si>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</si>
  <si>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</si>
  <si>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</si>
  <si>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</si>
  <si>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</si>
  <si>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</si>
  <si>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</si>
  <si>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</si>
  <si>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</si>
  <si>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</si>
  <si>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</si>
  <si>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</si>
  <si>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</si>
  <si>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</si>
  <si>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</si>
  <si>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</si>
  <si>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</si>
  <si>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</si>
  <si>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</si>
  <si>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</si>
  <si>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</si>
  <si>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</si>
  <si>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</si>
  <si>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</si>
  <si>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</si>
  <si>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</si>
  <si>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</si>
  <si>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</si>
  <si>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</si>
  <si>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</si>
  <si>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</si>
  <si>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</si>
  <si>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</si>
  <si>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</si>
  <si>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</si>
  <si>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</si>
  <si>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</si>
  <si>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</si>
  <si>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</si>
  <si>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</si>
  <si>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</si>
  <si>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</si>
  <si>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</si>
  <si>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</si>
  <si>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</si>
  <si>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</si>
  <si>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</si>
  <si>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</si>
  <si>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</si>
  <si>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</si>
  <si>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</si>
  <si>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</si>
  <si>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</si>
  <si>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</si>
  <si>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</si>
  <si>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</si>
  <si>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</si>
  <si>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</si>
  <si>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</si>
  <si>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</si>
  <si>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</si>
  <si>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</si>
  <si>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</si>
  <si>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</si>
  <si>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</si>
  <si>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</si>
  <si>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</si>
  <si>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</si>
  <si>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</si>
  <si>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</si>
  <si>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</si>
  <si>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</si>
  <si>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</si>
  <si>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</si>
  <si>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</si>
  <si>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</si>
  <si>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</si>
  <si>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</si>
  <si>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</si>
  <si>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</si>
  <si>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</si>
  <si>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</si>
  <si>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</si>
  <si>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</si>
  <si>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</si>
  <si>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</si>
  <si>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</si>
  <si>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</si>
  <si>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</si>
  <si>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</si>
  <si>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</si>
  <si>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</si>
  <si>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</si>
  <si>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</si>
  <si>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</si>
  <si>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</si>
  <si>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</si>
  <si>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</si>
  <si>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</si>
  <si>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</si>
  <si>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</si>
  <si>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</si>
  <si>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</si>
  <si>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</si>
  <si>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</si>
  <si>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</si>
  <si>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</si>
  <si>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</si>
  <si>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</si>
  <si>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</si>
  <si>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</si>
  <si>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</si>
  <si>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</si>
  <si>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</si>
  <si>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</si>
  <si>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</si>
  <si>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</si>
  <si>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</si>
  <si>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</si>
  <si>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</si>
  <si>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</si>
  <si>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</si>
  <si>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</si>
  <si>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</si>
  <si>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</si>
  <si>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</si>
  <si>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</si>
  <si>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</si>
  <si>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</si>
  <si>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</si>
  <si>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</si>
  <si>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</si>
  <si>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</si>
  <si>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</si>
  <si>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</si>
  <si>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</si>
  <si>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</si>
  <si>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</si>
  <si>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</si>
  <si>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</si>
  <si>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</si>
  <si>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</si>
  <si>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</si>
  <si>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</si>
  <si>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</si>
  <si>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</si>
  <si>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</si>
  <si>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</si>
  <si>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</si>
  <si>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</si>
  <si>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</si>
  <si>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</si>
  <si>
    <t>※必ず入力してください</t>
    <rPh sb="1" eb="2">
      <t>カナラ</t>
    </rPh>
    <rPh sb="3" eb="5">
      <t>ニュウリョク</t>
    </rPh>
    <phoneticPr fontId="1"/>
  </si>
  <si>
    <t>※事業者が医師等の意見を確認した場合は記載をお願いします。確認してない場合は入力は不要です</t>
    <rPh sb="1" eb="4">
      <t>ジギョウシャ</t>
    </rPh>
    <rPh sb="38" eb="4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</si>
</sst>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52">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6" fillId="0" borderId="11" xfId="0" applyFont="1" applyBorder="1" applyAlignment="1" applyProtection="1">
      <alignment horizontal="left"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5" fillId="0" borderId="6" xfId="0" applyFont="1" applyBorder="1" applyAlignment="1" applyProtection="1">
      <alignment horizontal="center" wrapText="1"/>
      <protection locked="0"/>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2" xfId="0" applyNumberFormat="1" applyFont="1" applyBorder="1" applyAlignment="1" applyProtection="1">
      <alignment vertical="center" wrapText="1"/>
      <protection locked="0"/>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 fillId="2" borderId="11" xfId="0" applyFont="1" applyFill="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21"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wrapText="1"/>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5" fillId="0" borderId="13"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22" fillId="0" borderId="7" xfId="0" applyNumberFormat="1" applyFont="1" applyBorder="1" applyAlignment="1" applyProtection="1">
      <alignment vertical="center" wrapText="1"/>
      <protection locked="0"/>
    </xf>
    <xf numFmtId="0" fontId="19" fillId="0" borderId="0" xfId="0" applyFont="1" applyAlignment="1" applyProtection="1">
      <alignment horizontal="center" vertical="center" wrapText="1"/>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5" fillId="0" borderId="23"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49" fontId="22" fillId="0" borderId="11" xfId="0" applyNumberFormat="1" applyFont="1" applyBorder="1" applyAlignment="1" applyProtection="1">
      <alignment vertical="center" wrapText="1"/>
      <protection locked="0"/>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49" fontId="22" fillId="0" borderId="0" xfId="0" applyNumberFormat="1" applyFont="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11" fillId="2" borderId="14"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2"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19" fillId="0" borderId="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12" xfId="0" applyFont="1" applyBorder="1" applyAlignment="1" applyProtection="1">
      <alignmen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2" xfId="0"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23" fillId="0" borderId="0" xfId="0" applyFont="1" applyAlignment="1" applyProtection="1">
      <alignment horizontal="left" vertical="center" wrapText="1"/>
      <protection hidden="1"/>
    </xf>
    <xf numFmtId="0" fontId="5" fillId="0" borderId="6" xfId="0" applyFont="1" applyBorder="1" applyAlignment="1" applyProtection="1">
      <alignment horizontal="center" wrapText="1"/>
      <protection hidden="1"/>
    </xf>
    <xf numFmtId="0" fontId="22" fillId="0" borderId="0" xfId="0" applyFont="1" applyAlignment="1" applyProtection="1">
      <alignment vertical="center" wrapText="1"/>
      <protection hidden="1"/>
    </xf>
    <xf numFmtId="0" fontId="22" fillId="0" borderId="11"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8" fillId="0" borderId="0" xfId="0" applyFont="1" applyAlignment="1" applyProtection="1">
      <alignment vertical="top" wrapText="1"/>
      <protection hidden="1"/>
    </xf>
    <xf numFmtId="0" fontId="20" fillId="0" borderId="11" xfId="0" applyFont="1" applyBorder="1" applyAlignment="1" applyProtection="1">
      <alignment vertical="center"/>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19" fillId="0" borderId="11" xfId="0" applyFont="1" applyBorder="1" applyAlignment="1" applyProtection="1">
      <alignment horizontal="center" wrapText="1"/>
      <protection hidden="1"/>
    </xf>
    <xf numFmtId="0" fontId="19" fillId="0" borderId="8" xfId="0" applyFont="1" applyBorder="1" applyAlignment="1" applyProtection="1">
      <alignment horizontal="left" vertical="top" wrapText="1"/>
      <protection hidden="1"/>
    </xf>
    <xf numFmtId="0" fontId="4" fillId="0" borderId="15" xfId="0" applyFont="1" applyBorder="1" applyAlignment="1" applyProtection="1">
      <alignment horizontal="left" vertical="center" wrapText="1"/>
      <protection hidden="1"/>
    </xf>
    <xf numFmtId="0" fontId="4" fillId="0" borderId="15"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2" fillId="0" borderId="15" xfId="0" applyFont="1" applyBorder="1" applyAlignment="1" applyProtection="1">
      <alignment vertical="center" wrapText="1"/>
      <protection hidden="1"/>
    </xf>
    <xf numFmtId="0" fontId="18" fillId="0" borderId="15" xfId="0" applyFont="1" applyBorder="1" applyAlignment="1" applyProtection="1">
      <alignment horizontal="left" vertical="center" wrapText="1" shrinkToFit="1"/>
      <protection hidden="1"/>
    </xf>
    <xf numFmtId="0" fontId="19" fillId="0" borderId="15" xfId="0" applyFont="1" applyBorder="1" applyAlignment="1" applyProtection="1">
      <alignment vertical="center" wrapText="1"/>
      <protection hidden="1"/>
    </xf>
    <xf numFmtId="0" fontId="19" fillId="0" borderId="4" xfId="0" applyFont="1" applyBorder="1" applyAlignment="1" applyProtection="1">
      <alignment vertical="center" wrapText="1"/>
      <protection hidden="1"/>
    </xf>
    <xf numFmtId="0" fontId="19" fillId="0" borderId="6" xfId="0" applyFont="1" applyBorder="1" applyAlignment="1" applyProtection="1">
      <alignment horizontal="lef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F$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checked="Checked"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F$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F$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F$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F$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F$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F$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checked="Checked" fmlaLink="情報取得シート!$D$37" lockText="1" noThreeD="1"/>
</file>

<file path=xl/ctrlProps/ctrlProp268.xml><?xml version="1.0" encoding="utf-8"?>
<formControlPr xmlns="http://schemas.microsoft.com/office/spreadsheetml/2009/9/main" objectType="CheckBox" fmlaLink="情報取得シート!$F$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fmlaLink="情報取得シート!$F$89" lockText="1" noThreeD="1"/>
</file>

<file path=xl/ctrlProps/ctrlProp309.xml><?xml version="1.0" encoding="utf-8"?>
<formControlPr xmlns="http://schemas.microsoft.com/office/spreadsheetml/2009/9/main" objectType="CheckBox" fmlaLink="情報取得シート!$F$90"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fmlaLink="情報取得シート!$F$91" lockText="1" noThreeD="1"/>
</file>

<file path=xl/ctrlProps/ctrlProp311.xml><?xml version="1.0" encoding="utf-8"?>
<formControlPr xmlns="http://schemas.microsoft.com/office/spreadsheetml/2009/9/main" objectType="CheckBox" fmlaLink="情報取得シート!$F$92"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F$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F$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F$296" lockText="1" noThreeD="1"/>
</file>

<file path=xl/ctrlProps/ctrlProp382.xml><?xml version="1.0" encoding="utf-8"?>
<formControlPr xmlns="http://schemas.microsoft.com/office/spreadsheetml/2009/9/main" objectType="CheckBox" fmlaLink="情報取得シート!$F$297" lockText="1" noThreeD="1"/>
</file>

<file path=xl/ctrlProps/ctrlProp383.xml><?xml version="1.0" encoding="utf-8"?>
<formControlPr xmlns="http://schemas.microsoft.com/office/spreadsheetml/2009/9/main" objectType="CheckBox" fmlaLink="情報取得シート!$F$298" lockText="1" noThreeD="1"/>
</file>

<file path=xl/ctrlProps/ctrlProp384.xml><?xml version="1.0" encoding="utf-8"?>
<formControlPr xmlns="http://schemas.microsoft.com/office/spreadsheetml/2009/9/main" objectType="CheckBox" fmlaLink="情報取得シート!$F$299" lockText="1" noThreeD="1"/>
</file>

<file path=xl/ctrlProps/ctrlProp385.xml><?xml version="1.0" encoding="utf-8"?>
<formControlPr xmlns="http://schemas.microsoft.com/office/spreadsheetml/2009/9/main" objectType="CheckBox" fmlaLink="情報取得シート!$F$300" lockText="1" noThreeD="1"/>
</file>

<file path=xl/ctrlProps/ctrlProp386.xml><?xml version="1.0" encoding="utf-8"?>
<formControlPr xmlns="http://schemas.microsoft.com/office/spreadsheetml/2009/9/main" objectType="CheckBox" fmlaLink="情報取得シート!$F$301" lockText="1" noThreeD="1"/>
</file>

<file path=xl/ctrlProps/ctrlProp387.xml><?xml version="1.0" encoding="utf-8"?>
<formControlPr xmlns="http://schemas.microsoft.com/office/spreadsheetml/2009/9/main" objectType="CheckBox" fmlaLink="情報取得シート!$F$302" lockText="1" noThreeD="1"/>
</file>

<file path=xl/ctrlProps/ctrlProp388.xml><?xml version="1.0" encoding="utf-8"?>
<formControlPr xmlns="http://schemas.microsoft.com/office/spreadsheetml/2009/9/main" objectType="CheckBox" fmlaLink="情報取得シート!$F$303" lockText="1" noThreeD="1"/>
</file>

<file path=xl/ctrlProps/ctrlProp389.xml><?xml version="1.0" encoding="utf-8"?>
<formControlPr xmlns="http://schemas.microsoft.com/office/spreadsheetml/2009/9/main" objectType="CheckBox" fmlaLink="情報取得シート!$F$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F$314" lockText="1" noThreeD="1"/>
</file>

<file path=xl/ctrlProps/ctrlProp391.xml><?xml version="1.0" encoding="utf-8"?>
<formControlPr xmlns="http://schemas.microsoft.com/office/spreadsheetml/2009/9/main" objectType="CheckBox" fmlaLink="情報取得シート!$F$315" lockText="1" noThreeD="1"/>
</file>

<file path=xl/ctrlProps/ctrlProp392.xml><?xml version="1.0" encoding="utf-8"?>
<formControlPr xmlns="http://schemas.microsoft.com/office/spreadsheetml/2009/9/main" objectType="CheckBox" fmlaLink="情報取得シート!$F$316" lockText="1" noThreeD="1"/>
</file>

<file path=xl/ctrlProps/ctrlProp393.xml><?xml version="1.0" encoding="utf-8"?>
<formControlPr xmlns="http://schemas.microsoft.com/office/spreadsheetml/2009/9/main" objectType="CheckBox" fmlaLink="情報取得シート!$F$317" lockText="1" noThreeD="1"/>
</file>

<file path=xl/ctrlProps/ctrlProp394.xml><?xml version="1.0" encoding="utf-8"?>
<formControlPr xmlns="http://schemas.microsoft.com/office/spreadsheetml/2009/9/main" objectType="CheckBox" fmlaLink="情報取得シート!$F$318" lockText="1" noThreeD="1"/>
</file>

<file path=xl/ctrlProps/ctrlProp395.xml><?xml version="1.0" encoding="utf-8"?>
<formControlPr xmlns="http://schemas.microsoft.com/office/spreadsheetml/2009/9/main" objectType="CheckBox" fmlaLink="情報取得シート!$F$319" lockText="1" noThreeD="1"/>
</file>

<file path=xl/ctrlProps/ctrlProp396.xml><?xml version="1.0" encoding="utf-8"?>
<formControlPr xmlns="http://schemas.microsoft.com/office/spreadsheetml/2009/9/main" objectType="CheckBox" fmlaLink="情報取得シート!$F$320" lockText="1" noThreeD="1"/>
</file>

<file path=xl/ctrlProps/ctrlProp397.xml><?xml version="1.0" encoding="utf-8"?>
<formControlPr xmlns="http://schemas.microsoft.com/office/spreadsheetml/2009/9/main" objectType="CheckBox" fmlaLink="情報取得シート!$F$321" lockText="1" noThreeD="1"/>
</file>

<file path=xl/ctrlProps/ctrlProp398.xml><?xml version="1.0" encoding="utf-8"?>
<formControlPr xmlns="http://schemas.microsoft.com/office/spreadsheetml/2009/9/main" objectType="CheckBox" fmlaLink="情報取得シート!$F$325" lockText="1" noThreeD="1"/>
</file>

<file path=xl/ctrlProps/ctrlProp399.xml><?xml version="1.0" encoding="utf-8"?>
<formControlPr xmlns="http://schemas.microsoft.com/office/spreadsheetml/2009/9/main" objectType="CheckBox" fmlaLink="情報取得シート!$F$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F$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checked="Checked" fmlaLink="情報取得シート!$D$37" lockText="1" noThreeD="1"/>
</file>

<file path=xl/ctrlProps/ctrlProp425.xml><?xml version="1.0" encoding="utf-8"?>
<formControlPr xmlns="http://schemas.microsoft.com/office/spreadsheetml/2009/9/main" objectType="CheckBox" fmlaLink="情報取得シート!$F$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F$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F$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F$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F$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F$296" lockText="1" noThreeD="1"/>
</file>

<file path=xl/ctrlProps/ctrlProp71.xml><?xml version="1.0" encoding="utf-8"?>
<formControlPr xmlns="http://schemas.microsoft.com/office/spreadsheetml/2009/9/main" objectType="CheckBox" fmlaLink="情報取得シート!$F$297" lockText="1" noThreeD="1"/>
</file>

<file path=xl/ctrlProps/ctrlProp72.xml><?xml version="1.0" encoding="utf-8"?>
<formControlPr xmlns="http://schemas.microsoft.com/office/spreadsheetml/2009/9/main" objectType="CheckBox" fmlaLink="情報取得シート!$F$298" lockText="1" noThreeD="1"/>
</file>

<file path=xl/ctrlProps/ctrlProp73.xml><?xml version="1.0" encoding="utf-8"?>
<formControlPr xmlns="http://schemas.microsoft.com/office/spreadsheetml/2009/9/main" objectType="CheckBox" fmlaLink="情報取得シート!$F$299" lockText="1" noThreeD="1"/>
</file>

<file path=xl/ctrlProps/ctrlProp74.xml><?xml version="1.0" encoding="utf-8"?>
<formControlPr xmlns="http://schemas.microsoft.com/office/spreadsheetml/2009/9/main" objectType="CheckBox" fmlaLink="情報取得シート!$F$300" lockText="1" noThreeD="1"/>
</file>

<file path=xl/ctrlProps/ctrlProp75.xml><?xml version="1.0" encoding="utf-8"?>
<formControlPr xmlns="http://schemas.microsoft.com/office/spreadsheetml/2009/9/main" objectType="CheckBox" fmlaLink="情報取得シート!$F$301" lockText="1" noThreeD="1"/>
</file>

<file path=xl/ctrlProps/ctrlProp76.xml><?xml version="1.0" encoding="utf-8"?>
<formControlPr xmlns="http://schemas.microsoft.com/office/spreadsheetml/2009/9/main" objectType="CheckBox" fmlaLink="情報取得シート!$F$302" lockText="1" noThreeD="1"/>
</file>

<file path=xl/ctrlProps/ctrlProp77.xml><?xml version="1.0" encoding="utf-8"?>
<formControlPr xmlns="http://schemas.microsoft.com/office/spreadsheetml/2009/9/main" objectType="CheckBox" fmlaLink="情報取得シート!$F$303" lockText="1" noThreeD="1"/>
</file>

<file path=xl/ctrlProps/ctrlProp78.xml><?xml version="1.0" encoding="utf-8"?>
<formControlPr xmlns="http://schemas.microsoft.com/office/spreadsheetml/2009/9/main" objectType="CheckBox" fmlaLink="情報取得シート!$F$307" lockText="1" noThreeD="1"/>
</file>

<file path=xl/ctrlProps/ctrlProp79.xml><?xml version="1.0" encoding="utf-8"?>
<formControlPr xmlns="http://schemas.microsoft.com/office/spreadsheetml/2009/9/main" objectType="CheckBox" fmlaLink="情報取得シート!$F$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F$315" lockText="1" noThreeD="1"/>
</file>

<file path=xl/ctrlProps/ctrlProp81.xml><?xml version="1.0" encoding="utf-8"?>
<formControlPr xmlns="http://schemas.microsoft.com/office/spreadsheetml/2009/9/main" objectType="CheckBox" fmlaLink="情報取得シート!$F$316" lockText="1" noThreeD="1"/>
</file>

<file path=xl/ctrlProps/ctrlProp82.xml><?xml version="1.0" encoding="utf-8"?>
<formControlPr xmlns="http://schemas.microsoft.com/office/spreadsheetml/2009/9/main" objectType="CheckBox" fmlaLink="情報取得シート!$F$317" lockText="1" noThreeD="1"/>
</file>

<file path=xl/ctrlProps/ctrlProp83.xml><?xml version="1.0" encoding="utf-8"?>
<formControlPr xmlns="http://schemas.microsoft.com/office/spreadsheetml/2009/9/main" objectType="CheckBox" fmlaLink="情報取得シート!$F$318" lockText="1" noThreeD="1"/>
</file>

<file path=xl/ctrlProps/ctrlProp84.xml><?xml version="1.0" encoding="utf-8"?>
<formControlPr xmlns="http://schemas.microsoft.com/office/spreadsheetml/2009/9/main" objectType="CheckBox" fmlaLink="情報取得シート!$F$319" lockText="1" noThreeD="1"/>
</file>

<file path=xl/ctrlProps/ctrlProp85.xml><?xml version="1.0" encoding="utf-8"?>
<formControlPr xmlns="http://schemas.microsoft.com/office/spreadsheetml/2009/9/main" objectType="CheckBox" fmlaLink="情報取得シート!$F$320" lockText="1" noThreeD="1"/>
</file>

<file path=xl/ctrlProps/ctrlProp86.xml><?xml version="1.0" encoding="utf-8"?>
<formControlPr xmlns="http://schemas.microsoft.com/office/spreadsheetml/2009/9/main" objectType="CheckBox" fmlaLink="情報取得シート!$F$321" lockText="1" noThreeD="1"/>
</file>

<file path=xl/ctrlProps/ctrlProp87.xml><?xml version="1.0" encoding="utf-8"?>
<formControlPr xmlns="http://schemas.microsoft.com/office/spreadsheetml/2009/9/main" objectType="CheckBox" fmlaLink="情報取得シート!$F$325" lockText="1" noThreeD="1"/>
</file>

<file path=xl/ctrlProps/ctrlProp88.xml><?xml version="1.0" encoding="utf-8"?>
<formControlPr xmlns="http://schemas.microsoft.com/office/spreadsheetml/2009/9/main" objectType="CheckBox" fmlaLink="情報取得シート!$F$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5942" y="18894962"/>
              <a:ext cx="2392387" cy="259080"/>
              <a:chOff x="669793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3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5942" y="19169306"/>
              <a:ext cx="2392387" cy="283699"/>
              <a:chOff x="9974547" y="20473894"/>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47" y="20473894"/>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Normal="130" zoomScaleSheetLayoutView="100" zoomScalePageLayoutView="145" workbookViewId="0">
      <selection sqref="A1:W1"/>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410"/>
      <c r="AD1" s="410"/>
      <c r="AE1" s="411"/>
      <c r="AF1" s="91" t="s">
        <v>376</v>
      </c>
    </row>
    <row r="2" spans="1:47" ht="36" customHeight="1" x14ac:dyDescent="0.4">
      <c r="A2" s="412" t="s">
        <v>2</v>
      </c>
      <c r="B2" s="413"/>
      <c r="C2" s="413"/>
      <c r="D2" s="413"/>
      <c r="E2" s="413"/>
      <c r="F2" s="414"/>
      <c r="G2" s="415"/>
      <c r="H2" s="415"/>
      <c r="I2" s="415"/>
      <c r="J2" s="415"/>
      <c r="K2" s="415"/>
      <c r="L2" s="415"/>
      <c r="M2" s="415"/>
      <c r="N2" s="415"/>
      <c r="O2" s="415"/>
      <c r="P2" s="412" t="s">
        <v>3</v>
      </c>
      <c r="Q2" s="412"/>
      <c r="R2" s="412"/>
      <c r="S2" s="412"/>
      <c r="T2" s="412"/>
      <c r="U2" s="412"/>
      <c r="V2" s="416" t="s">
        <v>4</v>
      </c>
      <c r="W2" s="417"/>
      <c r="X2" s="417"/>
      <c r="Y2" s="417"/>
      <c r="Z2" s="417"/>
      <c r="AA2" s="417"/>
      <c r="AB2" s="417"/>
      <c r="AC2" s="417"/>
      <c r="AD2" s="417"/>
      <c r="AE2" s="418"/>
    </row>
    <row r="3" spans="1:47" ht="21" customHeight="1" x14ac:dyDescent="0.4">
      <c r="A3" s="399" t="s">
        <v>5</v>
      </c>
      <c r="B3" s="399"/>
      <c r="C3" s="399"/>
      <c r="D3" s="399"/>
      <c r="E3" s="399"/>
      <c r="F3" s="400"/>
      <c r="G3" s="401"/>
      <c r="H3" s="401"/>
      <c r="I3" s="401"/>
      <c r="J3" s="401"/>
      <c r="K3" s="401"/>
      <c r="L3" s="401"/>
      <c r="M3" s="401"/>
      <c r="N3" s="401"/>
      <c r="O3" s="401"/>
      <c r="P3" s="290"/>
      <c r="Q3" s="290"/>
      <c r="R3" s="290"/>
      <c r="S3" s="290"/>
      <c r="T3" s="290"/>
      <c r="U3" s="290"/>
      <c r="V3" s="290"/>
      <c r="W3" s="290"/>
      <c r="X3" s="290"/>
      <c r="Y3" s="290"/>
      <c r="Z3" s="290"/>
      <c r="AA3" s="290"/>
      <c r="AB3" s="290"/>
      <c r="AC3" s="290"/>
      <c r="AD3" s="290"/>
      <c r="AE3" s="291"/>
    </row>
    <row r="4" spans="1:47" ht="8.4499999999999993" customHeight="1" x14ac:dyDescent="0.4">
      <c r="A4" s="383" t="s">
        <v>6</v>
      </c>
      <c r="B4" s="384"/>
      <c r="C4" s="384"/>
      <c r="D4" s="384"/>
      <c r="E4" s="385"/>
      <c r="F4" s="422"/>
      <c r="G4" s="423"/>
      <c r="H4" s="423"/>
      <c r="I4" s="423"/>
      <c r="J4" s="423"/>
      <c r="K4" s="423"/>
      <c r="L4" s="423"/>
      <c r="M4" s="423"/>
      <c r="N4" s="423"/>
      <c r="O4" s="424"/>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425"/>
      <c r="G5" s="426"/>
      <c r="H5" s="426"/>
      <c r="I5" s="426"/>
      <c r="J5" s="426"/>
      <c r="K5" s="426"/>
      <c r="L5" s="426"/>
      <c r="M5" s="426"/>
      <c r="N5" s="426"/>
      <c r="O5" s="427"/>
      <c r="P5" s="386"/>
      <c r="Q5" s="387"/>
      <c r="R5" s="387"/>
      <c r="S5" s="387"/>
      <c r="T5" s="387"/>
      <c r="U5" s="388"/>
      <c r="V5" s="98"/>
      <c r="W5" s="419"/>
      <c r="X5" s="419"/>
      <c r="Y5" s="419"/>
      <c r="Z5" s="421" t="s">
        <v>9</v>
      </c>
      <c r="AA5" s="419"/>
      <c r="AB5" s="421" t="s">
        <v>10</v>
      </c>
      <c r="AC5" s="419"/>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428"/>
      <c r="G6" s="429"/>
      <c r="H6" s="429"/>
      <c r="I6" s="429"/>
      <c r="J6" s="429"/>
      <c r="K6" s="429"/>
      <c r="L6" s="429"/>
      <c r="M6" s="429"/>
      <c r="N6" s="429"/>
      <c r="O6" s="430"/>
      <c r="P6" s="386"/>
      <c r="Q6" s="387"/>
      <c r="R6" s="387"/>
      <c r="S6" s="387"/>
      <c r="T6" s="387"/>
      <c r="U6" s="388"/>
      <c r="V6" s="98"/>
      <c r="W6" s="420"/>
      <c r="X6" s="420"/>
      <c r="Y6" s="420"/>
      <c r="Z6" s="421"/>
      <c r="AA6" s="420"/>
      <c r="AB6" s="421"/>
      <c r="AC6" s="420"/>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431"/>
      <c r="G7" s="432"/>
      <c r="H7" s="432"/>
      <c r="I7" s="432"/>
      <c r="J7" s="432"/>
      <c r="K7" s="432"/>
      <c r="L7" s="432"/>
      <c r="M7" s="432"/>
      <c r="N7" s="432"/>
      <c r="O7" s="433"/>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437" t="s">
        <v>13</v>
      </c>
      <c r="B8" s="438"/>
      <c r="C8" s="438"/>
      <c r="D8" s="438"/>
      <c r="E8" s="439"/>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40"/>
      <c r="B9" s="441"/>
      <c r="C9" s="441"/>
      <c r="D9" s="441"/>
      <c r="E9" s="442"/>
      <c r="F9" s="451" t="s">
        <v>17</v>
      </c>
      <c r="G9" s="452"/>
      <c r="H9" s="452"/>
      <c r="I9" s="452"/>
      <c r="J9" s="108" t="s">
        <v>18</v>
      </c>
      <c r="K9" s="443"/>
      <c r="L9" s="443"/>
      <c r="M9" s="443"/>
      <c r="N9" s="443"/>
      <c r="O9" s="443"/>
      <c r="P9" s="443"/>
      <c r="Q9" s="443"/>
      <c r="R9" s="443"/>
      <c r="S9" s="443"/>
      <c r="T9" s="443"/>
      <c r="U9" s="443"/>
      <c r="V9" s="443"/>
      <c r="W9" s="443"/>
      <c r="X9" s="443"/>
      <c r="Y9" s="443"/>
      <c r="Z9" s="443"/>
      <c r="AA9" s="443"/>
      <c r="AB9" s="443"/>
      <c r="AC9" s="443"/>
      <c r="AD9" s="443"/>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444" t="s">
        <v>371</v>
      </c>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row>
    <row r="12" spans="1:47" ht="52.5" customHeight="1" x14ac:dyDescent="0.15">
      <c r="A12" s="462" t="s">
        <v>370</v>
      </c>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row>
    <row r="13" spans="1:47" ht="36" customHeight="1" x14ac:dyDescent="0.4">
      <c r="A13" s="466" t="s">
        <v>20</v>
      </c>
      <c r="B13" s="467"/>
      <c r="C13" s="467"/>
      <c r="D13" s="467"/>
      <c r="E13" s="467"/>
      <c r="F13" s="468" t="s">
        <v>21</v>
      </c>
      <c r="G13" s="468"/>
      <c r="H13" s="468"/>
      <c r="I13" s="468"/>
      <c r="J13" s="468"/>
      <c r="K13" s="454" t="s">
        <v>22</v>
      </c>
      <c r="L13" s="454"/>
      <c r="M13" s="454"/>
      <c r="N13" s="454"/>
      <c r="O13" s="454"/>
      <c r="P13" s="454"/>
      <c r="Q13" s="454"/>
      <c r="R13" s="454"/>
      <c r="S13" s="454"/>
      <c r="T13" s="454"/>
      <c r="U13" s="455"/>
      <c r="V13" s="456"/>
      <c r="W13" s="456"/>
      <c r="X13" s="456"/>
      <c r="Y13" s="456"/>
      <c r="Z13" s="456"/>
      <c r="AA13" s="456"/>
      <c r="AB13" s="456"/>
      <c r="AC13" s="456"/>
      <c r="AD13" s="456"/>
      <c r="AE13" s="457"/>
      <c r="AH13" s="194" t="str">
        <f>IF(情報取得シート!$D$19=1,IF(U13="","※指定成分等名を入力してください",""),"")</f>
        <v/>
      </c>
    </row>
    <row r="14" spans="1:47" ht="36" customHeight="1" x14ac:dyDescent="0.4">
      <c r="A14" s="467"/>
      <c r="B14" s="467"/>
      <c r="C14" s="467"/>
      <c r="D14" s="467"/>
      <c r="E14" s="467"/>
      <c r="F14" s="468"/>
      <c r="G14" s="468"/>
      <c r="H14" s="468"/>
      <c r="I14" s="468"/>
      <c r="J14" s="468"/>
      <c r="K14" s="454" t="s">
        <v>23</v>
      </c>
      <c r="L14" s="454"/>
      <c r="M14" s="454"/>
      <c r="N14" s="454"/>
      <c r="O14" s="454"/>
      <c r="P14" s="454"/>
      <c r="Q14" s="454"/>
      <c r="R14" s="454"/>
      <c r="S14" s="454"/>
      <c r="T14" s="454"/>
      <c r="U14" s="455"/>
      <c r="V14" s="456"/>
      <c r="W14" s="456"/>
      <c r="X14" s="456"/>
      <c r="Y14" s="456"/>
      <c r="Z14" s="456"/>
      <c r="AA14" s="456"/>
      <c r="AB14" s="456"/>
      <c r="AC14" s="456"/>
      <c r="AD14" s="456"/>
      <c r="AE14" s="457"/>
      <c r="AH14" s="194" t="str">
        <f>IF(情報取得シート!$D$19=1,IF(U14="","※指定成分及び管理成分等の1日摂取目安量を入力してください",""),"")</f>
        <v/>
      </c>
    </row>
    <row r="15" spans="1:47" ht="36" customHeight="1" x14ac:dyDescent="0.4">
      <c r="A15" s="467"/>
      <c r="B15" s="467"/>
      <c r="C15" s="467"/>
      <c r="D15" s="467"/>
      <c r="E15" s="467"/>
      <c r="F15" s="468"/>
      <c r="G15" s="468"/>
      <c r="H15" s="468"/>
      <c r="I15" s="468"/>
      <c r="J15" s="468"/>
      <c r="K15" s="458" t="s">
        <v>24</v>
      </c>
      <c r="L15" s="459"/>
      <c r="M15" s="459"/>
      <c r="N15" s="459"/>
      <c r="O15" s="459"/>
      <c r="P15" s="459"/>
      <c r="Q15" s="459"/>
      <c r="R15" s="459"/>
      <c r="S15" s="459"/>
      <c r="T15" s="460"/>
      <c r="U15" s="455"/>
      <c r="V15" s="456"/>
      <c r="W15" s="456"/>
      <c r="X15" s="456"/>
      <c r="Y15" s="456"/>
      <c r="Z15" s="456"/>
      <c r="AA15" s="456"/>
      <c r="AB15" s="456"/>
      <c r="AC15" s="456"/>
      <c r="AD15" s="456"/>
      <c r="AE15" s="457"/>
      <c r="AH15" s="194" t="str">
        <f>IF(情報取得シート!$D$19=1,IF(U15="","※1日摂取目安量を入力してください",""),"")</f>
        <v/>
      </c>
    </row>
    <row r="16" spans="1:47" ht="24" customHeight="1" x14ac:dyDescent="0.4">
      <c r="A16" s="467"/>
      <c r="B16" s="467"/>
      <c r="C16" s="467"/>
      <c r="D16" s="467"/>
      <c r="E16" s="467"/>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467"/>
      <c r="B17" s="467"/>
      <c r="C17" s="467"/>
      <c r="D17" s="467"/>
      <c r="E17" s="467"/>
      <c r="F17" s="446" t="s">
        <v>25</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43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48</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480" t="s">
        <v>45</v>
      </c>
      <c r="J25" s="481"/>
      <c r="K25" s="481"/>
      <c r="L25" s="481"/>
      <c r="M25" s="481"/>
      <c r="N25" s="481"/>
      <c r="O25" s="481"/>
      <c r="P25" s="481"/>
      <c r="Q25" s="481"/>
      <c r="R25" s="481"/>
      <c r="S25" s="481"/>
      <c r="T25" s="481"/>
      <c r="U25" s="481"/>
      <c r="V25" s="481"/>
      <c r="W25" s="481"/>
      <c r="X25" s="481"/>
      <c r="Y25" s="481"/>
      <c r="Z25" s="481"/>
      <c r="AA25" s="481"/>
      <c r="AB25" s="481"/>
      <c r="AC25" s="481"/>
      <c r="AD25" s="481"/>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481"/>
      <c r="J26" s="481"/>
      <c r="K26" s="481"/>
      <c r="L26" s="481"/>
      <c r="M26" s="481"/>
      <c r="N26" s="481"/>
      <c r="O26" s="481"/>
      <c r="P26" s="481"/>
      <c r="Q26" s="481"/>
      <c r="R26" s="481"/>
      <c r="S26" s="481"/>
      <c r="T26" s="481"/>
      <c r="U26" s="481"/>
      <c r="V26" s="481"/>
      <c r="W26" s="481"/>
      <c r="X26" s="481"/>
      <c r="Y26" s="481"/>
      <c r="Z26" s="481"/>
      <c r="AA26" s="481"/>
      <c r="AB26" s="481"/>
      <c r="AC26" s="481"/>
      <c r="AD26" s="481"/>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481"/>
      <c r="J27" s="481"/>
      <c r="K27" s="481"/>
      <c r="L27" s="481"/>
      <c r="M27" s="481"/>
      <c r="N27" s="481"/>
      <c r="O27" s="481"/>
      <c r="P27" s="481"/>
      <c r="Q27" s="481"/>
      <c r="R27" s="481"/>
      <c r="S27" s="481"/>
      <c r="T27" s="481"/>
      <c r="U27" s="481"/>
      <c r="V27" s="481"/>
      <c r="W27" s="481"/>
      <c r="X27" s="481"/>
      <c r="Y27" s="481"/>
      <c r="Z27" s="481"/>
      <c r="AA27" s="481"/>
      <c r="AB27" s="481"/>
      <c r="AC27" s="481"/>
      <c r="AD27" s="481"/>
      <c r="AE27" s="130"/>
    </row>
    <row r="28" spans="1:46" ht="21.6" customHeight="1" x14ac:dyDescent="0.4">
      <c r="A28" s="261"/>
      <c r="B28" s="262"/>
      <c r="C28" s="262"/>
      <c r="D28" s="262"/>
      <c r="E28" s="263"/>
      <c r="F28" s="131"/>
      <c r="G28" s="461" t="s">
        <v>47</v>
      </c>
      <c r="H28" s="461"/>
      <c r="I28" s="461"/>
      <c r="J28" s="461"/>
      <c r="K28" s="461"/>
      <c r="L28" s="461"/>
      <c r="M28" s="461"/>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463" t="s">
        <v>49</v>
      </c>
      <c r="J30" s="464"/>
      <c r="K30" s="464"/>
      <c r="L30" s="464"/>
      <c r="M30" s="464"/>
      <c r="N30" s="464"/>
      <c r="O30" s="464"/>
      <c r="P30" s="464"/>
      <c r="Q30" s="464"/>
      <c r="R30" s="464"/>
      <c r="S30" s="464"/>
      <c r="T30" s="464"/>
      <c r="U30" s="464"/>
      <c r="V30" s="464"/>
      <c r="W30" s="464"/>
      <c r="X30" s="464"/>
      <c r="Y30" s="464"/>
      <c r="Z30" s="464"/>
      <c r="AA30" s="464"/>
      <c r="AB30" s="464"/>
      <c r="AC30" s="464"/>
      <c r="AD30" s="464"/>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464"/>
      <c r="J31" s="464"/>
      <c r="K31" s="464"/>
      <c r="L31" s="464"/>
      <c r="M31" s="464"/>
      <c r="N31" s="464"/>
      <c r="O31" s="464"/>
      <c r="P31" s="464"/>
      <c r="Q31" s="464"/>
      <c r="R31" s="464"/>
      <c r="S31" s="464"/>
      <c r="T31" s="464"/>
      <c r="U31" s="464"/>
      <c r="V31" s="464"/>
      <c r="W31" s="464"/>
      <c r="X31" s="464"/>
      <c r="Y31" s="464"/>
      <c r="Z31" s="464"/>
      <c r="AA31" s="464"/>
      <c r="AB31" s="464"/>
      <c r="AC31" s="464"/>
      <c r="AD31" s="46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464"/>
      <c r="J32" s="464"/>
      <c r="K32" s="464"/>
      <c r="L32" s="464"/>
      <c r="M32" s="464"/>
      <c r="N32" s="464"/>
      <c r="O32" s="464"/>
      <c r="P32" s="464"/>
      <c r="Q32" s="464"/>
      <c r="R32" s="464"/>
      <c r="S32" s="464"/>
      <c r="T32" s="464"/>
      <c r="U32" s="464"/>
      <c r="V32" s="464"/>
      <c r="W32" s="464"/>
      <c r="X32" s="464"/>
      <c r="Y32" s="464"/>
      <c r="Z32" s="464"/>
      <c r="AA32" s="464"/>
      <c r="AB32" s="464"/>
      <c r="AC32" s="464"/>
      <c r="AD32" s="46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264"/>
      <c r="H34" s="264"/>
      <c r="I34" s="264"/>
      <c r="J34" s="136" t="s">
        <v>9</v>
      </c>
      <c r="K34" s="184"/>
      <c r="L34" s="136" t="s">
        <v>10</v>
      </c>
      <c r="M34" s="184"/>
      <c r="N34" s="136" t="s">
        <v>51</v>
      </c>
      <c r="O34" s="136"/>
      <c r="P34" s="136"/>
      <c r="Q34" s="136" t="s">
        <v>52</v>
      </c>
      <c r="R34" s="136"/>
      <c r="S34" s="136"/>
      <c r="T34" s="450" t="s">
        <v>53</v>
      </c>
      <c r="U34" s="450"/>
      <c r="V34" s="264"/>
      <c r="W34" s="264"/>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453"/>
      <c r="K35" s="453"/>
      <c r="L35" s="453"/>
      <c r="M35" s="453"/>
      <c r="N35" s="453"/>
      <c r="O35" s="453"/>
      <c r="P35" s="453"/>
      <c r="Q35" s="453"/>
      <c r="R35" s="453"/>
      <c r="S35" s="453"/>
      <c r="T35" s="453"/>
      <c r="U35" s="453"/>
      <c r="V35" s="453"/>
      <c r="W35" s="453"/>
      <c r="X35" s="453"/>
      <c r="Y35" s="453"/>
      <c r="Z35" s="453"/>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496"/>
      <c r="G38" s="497"/>
      <c r="H38" s="497"/>
      <c r="I38" s="497"/>
      <c r="J38" s="497"/>
      <c r="K38" s="497"/>
      <c r="L38" s="497"/>
      <c r="M38" s="497"/>
      <c r="N38" s="497"/>
      <c r="O38" s="497"/>
      <c r="P38" s="497"/>
      <c r="Q38" s="497"/>
      <c r="R38" s="497"/>
      <c r="S38" s="497"/>
      <c r="T38" s="497"/>
      <c r="U38" s="497"/>
      <c r="V38" s="497"/>
      <c r="W38" s="497"/>
      <c r="X38" s="497"/>
      <c r="Y38" s="497"/>
      <c r="Z38" s="497"/>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377"/>
      <c r="L40" s="377"/>
      <c r="M40" s="377"/>
      <c r="N40" s="377"/>
      <c r="O40" s="377"/>
      <c r="P40" s="377"/>
      <c r="Q40" s="377"/>
      <c r="R40" s="377"/>
      <c r="S40" s="377"/>
      <c r="T40" s="377"/>
      <c r="U40" s="377"/>
      <c r="V40" s="377"/>
      <c r="W40" s="377"/>
      <c r="X40" s="377"/>
      <c r="Y40" s="377"/>
      <c r="Z40" s="377"/>
      <c r="AA40" s="377"/>
      <c r="AB40" s="377"/>
      <c r="AC40" s="377"/>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264"/>
      <c r="H41" s="264"/>
      <c r="I41" s="264"/>
      <c r="J41" s="136" t="s">
        <v>9</v>
      </c>
      <c r="K41" s="184"/>
      <c r="L41" s="136" t="s">
        <v>10</v>
      </c>
      <c r="M41" s="184"/>
      <c r="N41" s="136" t="s">
        <v>11</v>
      </c>
      <c r="O41" s="149"/>
      <c r="P41" s="150"/>
      <c r="Q41" s="374" t="s">
        <v>68</v>
      </c>
      <c r="R41" s="375"/>
      <c r="S41" s="375"/>
      <c r="T41" s="375"/>
      <c r="U41" s="376"/>
      <c r="V41" s="148"/>
      <c r="W41" s="264"/>
      <c r="X41" s="264"/>
      <c r="Y41" s="264"/>
      <c r="Z41" s="136" t="s">
        <v>9</v>
      </c>
      <c r="AA41" s="184"/>
      <c r="AB41" s="136" t="s">
        <v>10</v>
      </c>
      <c r="AC41" s="184"/>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382"/>
      <c r="J42" s="382"/>
      <c r="K42" s="382"/>
      <c r="L42" s="382"/>
      <c r="M42" s="382"/>
      <c r="N42" s="382"/>
      <c r="O42" s="382"/>
      <c r="P42" s="293" t="s">
        <v>19</v>
      </c>
      <c r="Q42" s="510"/>
      <c r="R42" s="511"/>
      <c r="S42" s="511"/>
      <c r="T42" s="511"/>
      <c r="U42" s="512"/>
      <c r="V42" s="378" t="s">
        <v>69</v>
      </c>
      <c r="W42" s="379"/>
      <c r="X42" s="379"/>
      <c r="Y42" s="382"/>
      <c r="Z42" s="382"/>
      <c r="AA42" s="382"/>
      <c r="AB42" s="382"/>
      <c r="AC42" s="382"/>
      <c r="AD42" s="382"/>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382"/>
      <c r="J43" s="382"/>
      <c r="K43" s="382"/>
      <c r="L43" s="382"/>
      <c r="M43" s="382"/>
      <c r="N43" s="382"/>
      <c r="O43" s="382"/>
      <c r="P43" s="293"/>
      <c r="Q43" s="510"/>
      <c r="R43" s="511"/>
      <c r="S43" s="511"/>
      <c r="T43" s="511"/>
      <c r="U43" s="512"/>
      <c r="V43" s="378"/>
      <c r="W43" s="379"/>
      <c r="X43" s="379"/>
      <c r="Y43" s="382"/>
      <c r="Z43" s="382"/>
      <c r="AA43" s="382"/>
      <c r="AB43" s="382"/>
      <c r="AC43" s="382"/>
      <c r="AD43" s="382"/>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474"/>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398"/>
      <c r="N46" s="398"/>
      <c r="O46" s="398"/>
      <c r="P46" s="398"/>
      <c r="Q46" s="398"/>
      <c r="R46" s="398"/>
      <c r="S46" s="398"/>
      <c r="T46" s="398"/>
      <c r="U46" s="398"/>
      <c r="V46" s="398"/>
      <c r="W46" s="398"/>
      <c r="X46" s="398"/>
      <c r="Y46" s="398"/>
      <c r="Z46" s="398"/>
      <c r="AA46" s="398"/>
      <c r="AB46" s="398"/>
      <c r="AC46" s="398"/>
      <c r="AD46" s="398"/>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396"/>
      <c r="G47" s="389"/>
      <c r="H47" s="389"/>
      <c r="I47" s="389"/>
      <c r="J47" s="389"/>
      <c r="K47" s="389"/>
      <c r="L47" s="389"/>
      <c r="M47" s="389"/>
      <c r="N47" s="389"/>
      <c r="O47" s="389"/>
      <c r="P47" s="389"/>
      <c r="Q47" s="389"/>
      <c r="R47" s="389"/>
      <c r="S47" s="389"/>
      <c r="T47" s="389"/>
      <c r="U47" s="389"/>
      <c r="V47" s="389"/>
      <c r="W47" s="389"/>
      <c r="X47" s="389"/>
      <c r="Y47" s="389"/>
      <c r="Z47" s="389"/>
      <c r="AA47" s="389"/>
      <c r="AB47" s="391" t="s">
        <v>56</v>
      </c>
      <c r="AC47" s="391"/>
      <c r="AD47" s="391"/>
      <c r="AE47" s="392"/>
    </row>
    <row r="48" spans="1:48" ht="45" customHeight="1" x14ac:dyDescent="0.25">
      <c r="A48" s="234"/>
      <c r="B48" s="235"/>
      <c r="C48" s="235"/>
      <c r="D48" s="235"/>
      <c r="E48" s="236"/>
      <c r="F48" s="397"/>
      <c r="G48" s="390"/>
      <c r="H48" s="390"/>
      <c r="I48" s="390"/>
      <c r="J48" s="390"/>
      <c r="K48" s="390"/>
      <c r="L48" s="390"/>
      <c r="M48" s="390"/>
      <c r="N48" s="390"/>
      <c r="O48" s="390"/>
      <c r="P48" s="390"/>
      <c r="Q48" s="390"/>
      <c r="R48" s="390"/>
      <c r="S48" s="390"/>
      <c r="T48" s="390"/>
      <c r="U48" s="390"/>
      <c r="V48" s="390"/>
      <c r="W48" s="390"/>
      <c r="X48" s="390"/>
      <c r="Y48" s="390"/>
      <c r="Z48" s="390"/>
      <c r="AA48" s="39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397"/>
      <c r="G49" s="390"/>
      <c r="H49" s="390"/>
      <c r="I49" s="390"/>
      <c r="J49" s="390"/>
      <c r="K49" s="390"/>
      <c r="L49" s="390"/>
      <c r="M49" s="390"/>
      <c r="N49" s="390"/>
      <c r="O49" s="390"/>
      <c r="P49" s="390"/>
      <c r="Q49" s="390"/>
      <c r="R49" s="390"/>
      <c r="S49" s="390"/>
      <c r="T49" s="390"/>
      <c r="U49" s="390"/>
      <c r="V49" s="390"/>
      <c r="W49" s="390"/>
      <c r="X49" s="390"/>
      <c r="Y49" s="390"/>
      <c r="Z49" s="390"/>
      <c r="AA49" s="390"/>
      <c r="AB49" s="274"/>
      <c r="AC49" s="274"/>
      <c r="AD49" s="274"/>
      <c r="AE49" s="393"/>
    </row>
    <row r="50" spans="1:34" ht="45" customHeight="1" x14ac:dyDescent="0.4">
      <c r="A50" s="234"/>
      <c r="B50" s="235"/>
      <c r="C50" s="235"/>
      <c r="D50" s="235"/>
      <c r="E50" s="236"/>
      <c r="F50" s="397"/>
      <c r="G50" s="390"/>
      <c r="H50" s="390"/>
      <c r="I50" s="390"/>
      <c r="J50" s="390"/>
      <c r="K50" s="390"/>
      <c r="L50" s="390"/>
      <c r="M50" s="390"/>
      <c r="N50" s="390"/>
      <c r="O50" s="390"/>
      <c r="P50" s="390"/>
      <c r="Q50" s="390"/>
      <c r="R50" s="390"/>
      <c r="S50" s="390"/>
      <c r="T50" s="390"/>
      <c r="U50" s="390"/>
      <c r="V50" s="390"/>
      <c r="W50" s="390"/>
      <c r="X50" s="390"/>
      <c r="Y50" s="390"/>
      <c r="Z50" s="390"/>
      <c r="AA50" s="390"/>
      <c r="AB50" s="274"/>
      <c r="AC50" s="274"/>
      <c r="AD50" s="274"/>
      <c r="AE50" s="393"/>
    </row>
    <row r="51" spans="1:34" ht="15" customHeight="1" x14ac:dyDescent="0.4">
      <c r="A51" s="383" t="s">
        <v>75</v>
      </c>
      <c r="B51" s="384"/>
      <c r="C51" s="384"/>
      <c r="D51" s="384"/>
      <c r="E51" s="385"/>
      <c r="F51" s="389"/>
      <c r="G51" s="389"/>
      <c r="H51" s="389"/>
      <c r="I51" s="389"/>
      <c r="J51" s="389"/>
      <c r="K51" s="389"/>
      <c r="L51" s="389"/>
      <c r="M51" s="389"/>
      <c r="N51" s="389"/>
      <c r="O51" s="389"/>
      <c r="P51" s="389"/>
      <c r="Q51" s="389"/>
      <c r="R51" s="389"/>
      <c r="S51" s="389"/>
      <c r="T51" s="389"/>
      <c r="U51" s="389"/>
      <c r="V51" s="389"/>
      <c r="W51" s="389"/>
      <c r="X51" s="389"/>
      <c r="Y51" s="389"/>
      <c r="Z51" s="389"/>
      <c r="AA51" s="389"/>
      <c r="AB51" s="391" t="s">
        <v>56</v>
      </c>
      <c r="AC51" s="391"/>
      <c r="AD51" s="391"/>
      <c r="AE51" s="392"/>
    </row>
    <row r="52" spans="1:34" ht="15" customHeight="1" x14ac:dyDescent="0.4">
      <c r="A52" s="386"/>
      <c r="B52" s="387"/>
      <c r="C52" s="387"/>
      <c r="D52" s="387"/>
      <c r="E52" s="388"/>
      <c r="F52" s="390"/>
      <c r="G52" s="390"/>
      <c r="H52" s="390"/>
      <c r="I52" s="390"/>
      <c r="J52" s="390"/>
      <c r="K52" s="390"/>
      <c r="L52" s="390"/>
      <c r="M52" s="390"/>
      <c r="N52" s="390"/>
      <c r="O52" s="390"/>
      <c r="P52" s="390"/>
      <c r="Q52" s="390"/>
      <c r="R52" s="390"/>
      <c r="S52" s="390"/>
      <c r="T52" s="390"/>
      <c r="U52" s="390"/>
      <c r="V52" s="390"/>
      <c r="W52" s="390"/>
      <c r="X52" s="390"/>
      <c r="Y52" s="390"/>
      <c r="Z52" s="390"/>
      <c r="AA52" s="390"/>
      <c r="AB52" s="274"/>
      <c r="AC52" s="274"/>
      <c r="AD52" s="274"/>
      <c r="AE52" s="393"/>
    </row>
    <row r="53" spans="1:34" ht="15" customHeight="1" x14ac:dyDescent="0.4">
      <c r="A53" s="386"/>
      <c r="B53" s="387"/>
      <c r="C53" s="387"/>
      <c r="D53" s="387"/>
      <c r="E53" s="388"/>
      <c r="F53" s="390"/>
      <c r="G53" s="390"/>
      <c r="H53" s="390"/>
      <c r="I53" s="390"/>
      <c r="J53" s="390"/>
      <c r="K53" s="390"/>
      <c r="L53" s="390"/>
      <c r="M53" s="390"/>
      <c r="N53" s="390"/>
      <c r="O53" s="390"/>
      <c r="P53" s="390"/>
      <c r="Q53" s="390"/>
      <c r="R53" s="390"/>
      <c r="S53" s="390"/>
      <c r="T53" s="390"/>
      <c r="U53" s="390"/>
      <c r="V53" s="390"/>
      <c r="W53" s="390"/>
      <c r="X53" s="390"/>
      <c r="Y53" s="390"/>
      <c r="Z53" s="390"/>
      <c r="AA53" s="390"/>
      <c r="AB53" s="274"/>
      <c r="AC53" s="274"/>
      <c r="AD53" s="274"/>
      <c r="AE53" s="393"/>
    </row>
    <row r="54" spans="1:34" ht="15" customHeight="1" x14ac:dyDescent="0.4">
      <c r="A54" s="386"/>
      <c r="B54" s="387"/>
      <c r="C54" s="387"/>
      <c r="D54" s="387"/>
      <c r="E54" s="388"/>
      <c r="F54" s="390"/>
      <c r="G54" s="390"/>
      <c r="H54" s="390"/>
      <c r="I54" s="390"/>
      <c r="J54" s="390"/>
      <c r="K54" s="390"/>
      <c r="L54" s="390"/>
      <c r="M54" s="390"/>
      <c r="N54" s="390"/>
      <c r="O54" s="390"/>
      <c r="P54" s="390"/>
      <c r="Q54" s="390"/>
      <c r="R54" s="390"/>
      <c r="S54" s="390"/>
      <c r="T54" s="390"/>
      <c r="U54" s="390"/>
      <c r="V54" s="390"/>
      <c r="W54" s="390"/>
      <c r="X54" s="390"/>
      <c r="Y54" s="390"/>
      <c r="Z54" s="390"/>
      <c r="AA54" s="390"/>
      <c r="AB54" s="274"/>
      <c r="AC54" s="274"/>
      <c r="AD54" s="274"/>
      <c r="AE54" s="393"/>
    </row>
    <row r="55" spans="1:34" ht="5.0999999999999996" customHeight="1" x14ac:dyDescent="0.4">
      <c r="A55" s="490"/>
      <c r="B55" s="491"/>
      <c r="C55" s="491"/>
      <c r="D55" s="491"/>
      <c r="E55" s="492"/>
      <c r="F55" s="485"/>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2"/>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5"/>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61.5" customHeight="1" x14ac:dyDescent="0.4">
      <c r="A58" s="477" t="s">
        <v>76</v>
      </c>
      <c r="B58" s="478"/>
      <c r="C58" s="478"/>
      <c r="D58" s="478"/>
      <c r="E58" s="479"/>
      <c r="F58" s="498" t="s">
        <v>77</v>
      </c>
      <c r="G58" s="499"/>
      <c r="H58" s="499"/>
      <c r="I58" s="499"/>
      <c r="J58" s="499"/>
      <c r="K58" s="499"/>
      <c r="L58" s="499"/>
      <c r="M58" s="499"/>
      <c r="N58" s="499"/>
      <c r="O58" s="499"/>
      <c r="P58" s="499"/>
      <c r="Q58" s="499"/>
      <c r="R58" s="499"/>
      <c r="S58" s="499"/>
      <c r="T58" s="499"/>
      <c r="U58" s="499"/>
      <c r="V58" s="499"/>
      <c r="W58" s="499"/>
      <c r="X58" s="499"/>
      <c r="Y58" s="499"/>
      <c r="Z58" s="499"/>
      <c r="AA58" s="499"/>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371"/>
      <c r="G66" s="372"/>
      <c r="H66" s="372"/>
      <c r="I66" s="372"/>
      <c r="J66" s="372"/>
      <c r="K66" s="372"/>
      <c r="L66" s="372"/>
      <c r="M66" s="372"/>
      <c r="N66" s="372"/>
      <c r="O66" s="372"/>
      <c r="P66" s="373"/>
      <c r="Q66" s="374" t="s">
        <v>87</v>
      </c>
      <c r="R66" s="375"/>
      <c r="S66" s="375"/>
      <c r="T66" s="376"/>
      <c r="U66" s="220"/>
      <c r="V66" s="221"/>
      <c r="W66" s="221"/>
      <c r="X66" s="221"/>
      <c r="Y66" s="221"/>
      <c r="Z66" s="221"/>
      <c r="AA66" s="221"/>
      <c r="AB66" s="221"/>
      <c r="AC66" s="221"/>
      <c r="AD66" s="221"/>
      <c r="AE66" s="222"/>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377"/>
      <c r="L72" s="377"/>
      <c r="M72" s="377"/>
      <c r="N72" s="377"/>
      <c r="O72" s="377"/>
      <c r="P72" s="377"/>
      <c r="Q72" s="377"/>
      <c r="R72" s="377"/>
      <c r="S72" s="377"/>
      <c r="T72" s="377"/>
      <c r="U72" s="377"/>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264"/>
      <c r="H73" s="264"/>
      <c r="I73" s="264"/>
      <c r="J73" s="136" t="s">
        <v>9</v>
      </c>
      <c r="K73" s="184"/>
      <c r="L73" s="136" t="s">
        <v>10</v>
      </c>
      <c r="M73" s="184"/>
      <c r="N73" s="136" t="s">
        <v>11</v>
      </c>
      <c r="O73" s="149"/>
      <c r="P73" s="150"/>
      <c r="Q73" s="252" t="s">
        <v>111</v>
      </c>
      <c r="R73" s="253"/>
      <c r="S73" s="253"/>
      <c r="T73" s="254"/>
      <c r="U73" s="149"/>
      <c r="V73" s="264"/>
      <c r="W73" s="264"/>
      <c r="X73" s="264"/>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382"/>
      <c r="J75" s="382"/>
      <c r="K75" s="382"/>
      <c r="L75" s="382"/>
      <c r="M75" s="382"/>
      <c r="N75" s="382"/>
      <c r="O75" s="382"/>
      <c r="P75" s="293" t="s">
        <v>19</v>
      </c>
      <c r="Q75" s="255"/>
      <c r="R75" s="256"/>
      <c r="S75" s="256"/>
      <c r="T75" s="257"/>
      <c r="U75" s="378" t="s">
        <v>69</v>
      </c>
      <c r="V75" s="379"/>
      <c r="W75" s="379"/>
      <c r="X75" s="382"/>
      <c r="Y75" s="382"/>
      <c r="Z75" s="382"/>
      <c r="AA75" s="382"/>
      <c r="AB75" s="382"/>
      <c r="AC75" s="382"/>
      <c r="AD75" s="382"/>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377"/>
      <c r="J76" s="377"/>
      <c r="K76" s="377"/>
      <c r="L76" s="377"/>
      <c r="M76" s="377"/>
      <c r="N76" s="377"/>
      <c r="O76" s="377"/>
      <c r="P76" s="294"/>
      <c r="Q76" s="258"/>
      <c r="R76" s="259"/>
      <c r="S76" s="259"/>
      <c r="T76" s="260"/>
      <c r="U76" s="380"/>
      <c r="V76" s="381"/>
      <c r="W76" s="381"/>
      <c r="X76" s="377"/>
      <c r="Y76" s="377"/>
      <c r="Z76" s="377"/>
      <c r="AA76" s="377"/>
      <c r="AB76" s="377"/>
      <c r="AC76" s="377"/>
      <c r="AD76" s="377"/>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296"/>
      <c r="O78" s="296"/>
      <c r="P78" s="296"/>
      <c r="Q78" s="296"/>
      <c r="R78" s="296"/>
      <c r="S78" s="296"/>
      <c r="T78" s="296"/>
      <c r="U78" s="296"/>
      <c r="V78" s="296"/>
      <c r="W78" s="296"/>
      <c r="X78" s="296"/>
      <c r="Y78" s="296"/>
      <c r="Z78" s="296"/>
      <c r="AA78" s="296"/>
      <c r="AB78" s="296"/>
      <c r="AC78" s="296"/>
      <c r="AD78" s="168" t="s">
        <v>19</v>
      </c>
      <c r="AE78" s="169"/>
      <c r="AH78" s="194"/>
    </row>
    <row r="79" spans="1:48" ht="18" customHeight="1" x14ac:dyDescent="0.4">
      <c r="A79" s="261"/>
      <c r="B79" s="262"/>
      <c r="C79" s="262"/>
      <c r="D79" s="262"/>
      <c r="E79" s="263"/>
      <c r="F79" s="295" t="s">
        <v>117</v>
      </c>
      <c r="G79" s="295"/>
      <c r="H79" s="295"/>
      <c r="I79" s="295"/>
      <c r="J79" s="295"/>
      <c r="K79" s="295"/>
      <c r="L79" s="295"/>
      <c r="M79" s="295"/>
      <c r="N79" s="296"/>
      <c r="O79" s="296"/>
      <c r="P79" s="296"/>
      <c r="Q79" s="296"/>
      <c r="R79" s="296"/>
      <c r="S79" s="296"/>
      <c r="T79" s="296"/>
      <c r="U79" s="296"/>
      <c r="V79" s="296"/>
      <c r="W79" s="296"/>
      <c r="X79" s="296"/>
      <c r="Y79" s="296"/>
      <c r="Z79" s="296"/>
      <c r="AA79" s="296"/>
      <c r="AB79" s="296"/>
      <c r="AC79" s="296"/>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296"/>
      <c r="O80" s="296"/>
      <c r="P80" s="296"/>
      <c r="Q80" s="296"/>
      <c r="R80" s="296"/>
      <c r="S80" s="296"/>
      <c r="T80" s="296"/>
      <c r="U80" s="296"/>
      <c r="V80" s="296"/>
      <c r="W80" s="296"/>
      <c r="X80" s="296"/>
      <c r="Y80" s="296"/>
      <c r="Z80" s="296"/>
      <c r="AA80" s="296"/>
      <c r="AB80" s="296"/>
      <c r="AC80" s="296"/>
      <c r="AD80" s="168" t="s">
        <v>19</v>
      </c>
      <c r="AE80" s="169"/>
    </row>
    <row r="81" spans="1:47" ht="18" customHeight="1" x14ac:dyDescent="0.4">
      <c r="A81" s="261"/>
      <c r="B81" s="262"/>
      <c r="C81" s="262"/>
      <c r="D81" s="262"/>
      <c r="E81" s="263"/>
      <c r="F81" s="295" t="s">
        <v>119</v>
      </c>
      <c r="G81" s="295"/>
      <c r="H81" s="295"/>
      <c r="I81" s="295"/>
      <c r="J81" s="295"/>
      <c r="K81" s="295"/>
      <c r="L81" s="295"/>
      <c r="M81" s="295"/>
      <c r="N81" s="296"/>
      <c r="O81" s="296"/>
      <c r="P81" s="296"/>
      <c r="Q81" s="296"/>
      <c r="R81" s="296"/>
      <c r="S81" s="296"/>
      <c r="T81" s="296"/>
      <c r="U81" s="296"/>
      <c r="V81" s="296"/>
      <c r="W81" s="296"/>
      <c r="X81" s="296"/>
      <c r="Y81" s="296"/>
      <c r="Z81" s="296"/>
      <c r="AA81" s="296"/>
      <c r="AB81" s="296"/>
      <c r="AC81" s="296"/>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343"/>
      <c r="E90" s="344"/>
      <c r="F90" s="344"/>
      <c r="G90" s="344"/>
      <c r="H90" s="344"/>
      <c r="I90" s="344"/>
      <c r="J90" s="344"/>
      <c r="K90" s="344"/>
      <c r="L90" s="344"/>
      <c r="M90" s="344"/>
      <c r="N90" s="344"/>
      <c r="O90" s="344"/>
      <c r="P90" s="344"/>
      <c r="Q90" s="344"/>
      <c r="R90" s="343"/>
      <c r="S90" s="344"/>
      <c r="T90" s="344"/>
      <c r="U90" s="344"/>
      <c r="V90" s="344"/>
      <c r="W90" s="344"/>
      <c r="X90" s="344"/>
      <c r="Y90" s="344"/>
      <c r="Z90" s="344"/>
      <c r="AA90" s="344"/>
      <c r="AB90" s="344"/>
      <c r="AC90" s="344"/>
      <c r="AD90" s="344"/>
      <c r="AE90" s="345"/>
    </row>
    <row r="91" spans="1:47" ht="21" customHeight="1" x14ac:dyDescent="0.4">
      <c r="A91" s="338"/>
      <c r="B91" s="300" t="s">
        <v>141</v>
      </c>
      <c r="C91" s="301"/>
      <c r="D91" s="343"/>
      <c r="E91" s="344"/>
      <c r="F91" s="344"/>
      <c r="G91" s="344"/>
      <c r="H91" s="344"/>
      <c r="I91" s="344"/>
      <c r="J91" s="344"/>
      <c r="K91" s="344"/>
      <c r="L91" s="344"/>
      <c r="M91" s="344"/>
      <c r="N91" s="344"/>
      <c r="O91" s="344"/>
      <c r="P91" s="344"/>
      <c r="Q91" s="344"/>
      <c r="R91" s="343"/>
      <c r="S91" s="344"/>
      <c r="T91" s="344"/>
      <c r="U91" s="344"/>
      <c r="V91" s="344"/>
      <c r="W91" s="344"/>
      <c r="X91" s="344"/>
      <c r="Y91" s="344"/>
      <c r="Z91" s="344"/>
      <c r="AA91" s="344"/>
      <c r="AB91" s="344"/>
      <c r="AC91" s="344"/>
      <c r="AD91" s="344"/>
      <c r="AE91" s="345"/>
    </row>
    <row r="92" spans="1:47" ht="21" customHeight="1" x14ac:dyDescent="0.4">
      <c r="A92" s="338"/>
      <c r="B92" s="300" t="s">
        <v>142</v>
      </c>
      <c r="C92" s="301"/>
      <c r="D92" s="343"/>
      <c r="E92" s="344"/>
      <c r="F92" s="344"/>
      <c r="G92" s="344"/>
      <c r="H92" s="344"/>
      <c r="I92" s="344"/>
      <c r="J92" s="344"/>
      <c r="K92" s="344"/>
      <c r="L92" s="344"/>
      <c r="M92" s="344"/>
      <c r="N92" s="344"/>
      <c r="O92" s="344"/>
      <c r="P92" s="344"/>
      <c r="Q92" s="344"/>
      <c r="R92" s="343"/>
      <c r="S92" s="344"/>
      <c r="T92" s="344"/>
      <c r="U92" s="344"/>
      <c r="V92" s="344"/>
      <c r="W92" s="344"/>
      <c r="X92" s="344"/>
      <c r="Y92" s="344"/>
      <c r="Z92" s="344"/>
      <c r="AA92" s="344"/>
      <c r="AB92" s="344"/>
      <c r="AC92" s="344"/>
      <c r="AD92" s="344"/>
      <c r="AE92" s="345"/>
    </row>
    <row r="93" spans="1:47" ht="21" customHeight="1" x14ac:dyDescent="0.4">
      <c r="A93" s="338"/>
      <c r="B93" s="300" t="s">
        <v>143</v>
      </c>
      <c r="C93" s="301"/>
      <c r="D93" s="343"/>
      <c r="E93" s="344"/>
      <c r="F93" s="344"/>
      <c r="G93" s="344"/>
      <c r="H93" s="344"/>
      <c r="I93" s="344"/>
      <c r="J93" s="344"/>
      <c r="K93" s="344"/>
      <c r="L93" s="344"/>
      <c r="M93" s="344"/>
      <c r="N93" s="344"/>
      <c r="O93" s="344"/>
      <c r="P93" s="344"/>
      <c r="Q93" s="344"/>
      <c r="R93" s="343"/>
      <c r="S93" s="344"/>
      <c r="T93" s="344"/>
      <c r="U93" s="344"/>
      <c r="V93" s="344"/>
      <c r="W93" s="344"/>
      <c r="X93" s="344"/>
      <c r="Y93" s="344"/>
      <c r="Z93" s="344"/>
      <c r="AA93" s="344"/>
      <c r="AB93" s="344"/>
      <c r="AC93" s="344"/>
      <c r="AD93" s="344"/>
      <c r="AE93" s="345"/>
    </row>
    <row r="94" spans="1:47" ht="21" customHeight="1" x14ac:dyDescent="0.4">
      <c r="A94" s="338"/>
      <c r="B94" s="300" t="s">
        <v>144</v>
      </c>
      <c r="C94" s="301"/>
      <c r="D94" s="343"/>
      <c r="E94" s="344"/>
      <c r="F94" s="344"/>
      <c r="G94" s="344"/>
      <c r="H94" s="344"/>
      <c r="I94" s="344"/>
      <c r="J94" s="344"/>
      <c r="K94" s="344"/>
      <c r="L94" s="344"/>
      <c r="M94" s="344"/>
      <c r="N94" s="344"/>
      <c r="O94" s="344"/>
      <c r="P94" s="344"/>
      <c r="Q94" s="344"/>
      <c r="R94" s="343"/>
      <c r="S94" s="344"/>
      <c r="T94" s="344"/>
      <c r="U94" s="344"/>
      <c r="V94" s="344"/>
      <c r="W94" s="344"/>
      <c r="X94" s="344"/>
      <c r="Y94" s="344"/>
      <c r="Z94" s="344"/>
      <c r="AA94" s="344"/>
      <c r="AB94" s="344"/>
      <c r="AC94" s="344"/>
      <c r="AD94" s="344"/>
      <c r="AE94" s="345"/>
    </row>
    <row r="95" spans="1:47" ht="21" customHeight="1" x14ac:dyDescent="0.4">
      <c r="A95" s="338"/>
      <c r="B95" s="300" t="s">
        <v>145</v>
      </c>
      <c r="C95" s="301"/>
      <c r="D95" s="343"/>
      <c r="E95" s="344"/>
      <c r="F95" s="344"/>
      <c r="G95" s="344"/>
      <c r="H95" s="344"/>
      <c r="I95" s="344"/>
      <c r="J95" s="344"/>
      <c r="K95" s="344"/>
      <c r="L95" s="344"/>
      <c r="M95" s="344"/>
      <c r="N95" s="344"/>
      <c r="O95" s="344"/>
      <c r="P95" s="344"/>
      <c r="Q95" s="344"/>
      <c r="R95" s="343"/>
      <c r="S95" s="344"/>
      <c r="T95" s="344"/>
      <c r="U95" s="344"/>
      <c r="V95" s="344"/>
      <c r="W95" s="344"/>
      <c r="X95" s="344"/>
      <c r="Y95" s="344"/>
      <c r="Z95" s="344"/>
      <c r="AA95" s="344"/>
      <c r="AB95" s="344"/>
      <c r="AC95" s="344"/>
      <c r="AD95" s="344"/>
      <c r="AE95" s="345"/>
    </row>
    <row r="96" spans="1:47" ht="21" customHeight="1" x14ac:dyDescent="0.4">
      <c r="A96" s="338"/>
      <c r="B96" s="300" t="s">
        <v>146</v>
      </c>
      <c r="C96" s="301"/>
      <c r="D96" s="343"/>
      <c r="E96" s="344"/>
      <c r="F96" s="344"/>
      <c r="G96" s="344"/>
      <c r="H96" s="344"/>
      <c r="I96" s="344"/>
      <c r="J96" s="344"/>
      <c r="K96" s="344"/>
      <c r="L96" s="344"/>
      <c r="M96" s="344"/>
      <c r="N96" s="344"/>
      <c r="O96" s="344"/>
      <c r="P96" s="344"/>
      <c r="Q96" s="344"/>
      <c r="R96" s="343"/>
      <c r="S96" s="344"/>
      <c r="T96" s="344"/>
      <c r="U96" s="344"/>
      <c r="V96" s="344"/>
      <c r="W96" s="344"/>
      <c r="X96" s="344"/>
      <c r="Y96" s="344"/>
      <c r="Z96" s="344"/>
      <c r="AA96" s="344"/>
      <c r="AB96" s="344"/>
      <c r="AC96" s="344"/>
      <c r="AD96" s="344"/>
      <c r="AE96" s="345"/>
    </row>
    <row r="97" spans="1:47" ht="21" customHeight="1" x14ac:dyDescent="0.4">
      <c r="A97" s="338"/>
      <c r="B97" s="300" t="s">
        <v>147</v>
      </c>
      <c r="C97" s="301"/>
      <c r="D97" s="343"/>
      <c r="E97" s="344"/>
      <c r="F97" s="344"/>
      <c r="G97" s="344"/>
      <c r="H97" s="344"/>
      <c r="I97" s="344"/>
      <c r="J97" s="344"/>
      <c r="K97" s="344"/>
      <c r="L97" s="344"/>
      <c r="M97" s="344"/>
      <c r="N97" s="344"/>
      <c r="O97" s="344"/>
      <c r="P97" s="344"/>
      <c r="Q97" s="344"/>
      <c r="R97" s="343"/>
      <c r="S97" s="344"/>
      <c r="T97" s="344"/>
      <c r="U97" s="344"/>
      <c r="V97" s="344"/>
      <c r="W97" s="344"/>
      <c r="X97" s="344"/>
      <c r="Y97" s="344"/>
      <c r="Z97" s="344"/>
      <c r="AA97" s="344"/>
      <c r="AB97" s="344"/>
      <c r="AC97" s="344"/>
      <c r="AD97" s="344"/>
      <c r="AE97" s="345"/>
    </row>
    <row r="98" spans="1:47" ht="21" customHeight="1" x14ac:dyDescent="0.4">
      <c r="A98" s="338"/>
      <c r="B98" s="300" t="s">
        <v>148</v>
      </c>
      <c r="C98" s="301"/>
      <c r="D98" s="343"/>
      <c r="E98" s="344"/>
      <c r="F98" s="344"/>
      <c r="G98" s="344"/>
      <c r="H98" s="344"/>
      <c r="I98" s="344"/>
      <c r="J98" s="344"/>
      <c r="K98" s="344"/>
      <c r="L98" s="344"/>
      <c r="M98" s="344"/>
      <c r="N98" s="344"/>
      <c r="O98" s="344"/>
      <c r="P98" s="344"/>
      <c r="Q98" s="344"/>
      <c r="R98" s="343"/>
      <c r="S98" s="344"/>
      <c r="T98" s="344"/>
      <c r="U98" s="344"/>
      <c r="V98" s="344"/>
      <c r="W98" s="344"/>
      <c r="X98" s="344"/>
      <c r="Y98" s="344"/>
      <c r="Z98" s="344"/>
      <c r="AA98" s="344"/>
      <c r="AB98" s="344"/>
      <c r="AC98" s="344"/>
      <c r="AD98" s="344"/>
      <c r="AE98" s="345"/>
    </row>
    <row r="99" spans="1:47" ht="21" customHeight="1" x14ac:dyDescent="0.4">
      <c r="A99" s="339"/>
      <c r="B99" s="300" t="s">
        <v>149</v>
      </c>
      <c r="C99" s="301"/>
      <c r="D99" s="343"/>
      <c r="E99" s="344"/>
      <c r="F99" s="344"/>
      <c r="G99" s="344"/>
      <c r="H99" s="344"/>
      <c r="I99" s="344"/>
      <c r="J99" s="344"/>
      <c r="K99" s="344"/>
      <c r="L99" s="344"/>
      <c r="M99" s="344"/>
      <c r="N99" s="344"/>
      <c r="O99" s="344"/>
      <c r="P99" s="344"/>
      <c r="Q99" s="344"/>
      <c r="R99" s="343"/>
      <c r="S99" s="344"/>
      <c r="T99" s="344"/>
      <c r="U99" s="344"/>
      <c r="V99" s="344"/>
      <c r="W99" s="344"/>
      <c r="X99" s="344"/>
      <c r="Y99" s="344"/>
      <c r="Z99" s="344"/>
      <c r="AA99" s="344"/>
      <c r="AB99" s="344"/>
      <c r="AC99" s="344"/>
      <c r="AD99" s="344"/>
      <c r="AE99" s="345"/>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292"/>
      <c r="M102" s="292"/>
      <c r="N102" s="292"/>
      <c r="O102" s="292"/>
      <c r="P102" s="292"/>
      <c r="Q102" s="292"/>
      <c r="R102" s="292"/>
      <c r="S102" s="292"/>
      <c r="T102" s="292"/>
      <c r="U102" s="292"/>
      <c r="V102" s="292"/>
      <c r="W102" s="292"/>
      <c r="X102" s="285" t="s">
        <v>155</v>
      </c>
      <c r="Y102" s="285"/>
      <c r="Z102" s="285"/>
      <c r="AA102" s="286"/>
      <c r="AB102" s="286"/>
      <c r="AC102" s="286"/>
      <c r="AD102" s="286"/>
      <c r="AE102" s="287"/>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290"/>
      <c r="M103" s="290"/>
      <c r="N103" s="290"/>
      <c r="O103" s="290"/>
      <c r="P103" s="290"/>
      <c r="Q103" s="290"/>
      <c r="R103" s="290"/>
      <c r="S103" s="290"/>
      <c r="T103" s="290"/>
      <c r="U103" s="290"/>
      <c r="V103" s="290"/>
      <c r="W103" s="290"/>
      <c r="X103" s="290"/>
      <c r="Y103" s="290"/>
      <c r="Z103" s="290"/>
      <c r="AA103" s="290"/>
      <c r="AB103" s="290"/>
      <c r="AC103" s="290"/>
      <c r="AD103" s="290"/>
      <c r="AE103" s="291"/>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292"/>
      <c r="M104" s="292"/>
      <c r="N104" s="292"/>
      <c r="O104" s="292"/>
      <c r="P104" s="292"/>
      <c r="Q104" s="292"/>
      <c r="R104" s="292"/>
      <c r="S104" s="292"/>
      <c r="T104" s="292"/>
      <c r="U104" s="292"/>
      <c r="V104" s="292"/>
      <c r="W104" s="292"/>
      <c r="X104" s="285" t="s">
        <v>155</v>
      </c>
      <c r="Y104" s="285"/>
      <c r="Z104" s="285"/>
      <c r="AA104" s="286"/>
      <c r="AB104" s="286"/>
      <c r="AC104" s="286"/>
      <c r="AD104" s="286"/>
      <c r="AE104" s="287"/>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290"/>
      <c r="M105" s="290"/>
      <c r="N105" s="290"/>
      <c r="O105" s="290"/>
      <c r="P105" s="290"/>
      <c r="Q105" s="290"/>
      <c r="R105" s="290"/>
      <c r="S105" s="290"/>
      <c r="T105" s="290"/>
      <c r="U105" s="290"/>
      <c r="V105" s="290"/>
      <c r="W105" s="290"/>
      <c r="X105" s="290"/>
      <c r="Y105" s="290"/>
      <c r="Z105" s="290"/>
      <c r="AA105" s="290"/>
      <c r="AB105" s="290"/>
      <c r="AC105" s="290"/>
      <c r="AD105" s="290"/>
      <c r="AE105" s="291"/>
      <c r="AF105" s="91"/>
      <c r="AU105" s="92"/>
    </row>
    <row r="106" spans="1:47" ht="24" customHeight="1" x14ac:dyDescent="0.4">
      <c r="A106" s="545" t="s">
        <v>158</v>
      </c>
      <c r="B106" s="546"/>
      <c r="C106" s="546"/>
      <c r="D106" s="546"/>
      <c r="E106" s="546"/>
      <c r="F106" s="547"/>
      <c r="G106" s="544" t="s">
        <v>154</v>
      </c>
      <c r="H106" s="285"/>
      <c r="I106" s="285"/>
      <c r="J106" s="285"/>
      <c r="K106" s="285"/>
      <c r="L106" s="292"/>
      <c r="M106" s="292"/>
      <c r="N106" s="292"/>
      <c r="O106" s="292"/>
      <c r="P106" s="292"/>
      <c r="Q106" s="292"/>
      <c r="R106" s="292"/>
      <c r="S106" s="292"/>
      <c r="T106" s="292"/>
      <c r="U106" s="292"/>
      <c r="V106" s="292"/>
      <c r="W106" s="292"/>
      <c r="X106" s="285" t="s">
        <v>155</v>
      </c>
      <c r="Y106" s="285"/>
      <c r="Z106" s="285"/>
      <c r="AA106" s="286"/>
      <c r="AB106" s="286"/>
      <c r="AC106" s="286"/>
      <c r="AD106" s="286"/>
      <c r="AE106" s="287"/>
    </row>
    <row r="107" spans="1:47" ht="24" customHeight="1" x14ac:dyDescent="0.4">
      <c r="A107" s="548"/>
      <c r="B107" s="549"/>
      <c r="C107" s="549"/>
      <c r="D107" s="549"/>
      <c r="E107" s="549"/>
      <c r="F107" s="550"/>
      <c r="G107" s="288" t="s">
        <v>157</v>
      </c>
      <c r="H107" s="289"/>
      <c r="I107" s="289"/>
      <c r="J107" s="289"/>
      <c r="K107" s="289"/>
      <c r="L107" s="290"/>
      <c r="M107" s="290"/>
      <c r="N107" s="290"/>
      <c r="O107" s="290"/>
      <c r="P107" s="290"/>
      <c r="Q107" s="290"/>
      <c r="R107" s="290"/>
      <c r="S107" s="290"/>
      <c r="T107" s="290"/>
      <c r="U107" s="290"/>
      <c r="V107" s="290"/>
      <c r="W107" s="290"/>
      <c r="X107" s="290"/>
      <c r="Y107" s="290"/>
      <c r="Z107" s="290"/>
      <c r="AA107" s="290"/>
      <c r="AB107" s="290"/>
      <c r="AC107" s="290"/>
      <c r="AD107" s="290"/>
      <c r="AE107" s="291"/>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340"/>
      <c r="E112" s="341"/>
      <c r="F112" s="341"/>
      <c r="G112" s="341"/>
      <c r="H112" s="341"/>
      <c r="I112" s="341"/>
      <c r="J112" s="341"/>
      <c r="K112" s="341"/>
      <c r="L112" s="341"/>
      <c r="M112" s="341"/>
      <c r="N112" s="341"/>
      <c r="O112" s="341"/>
      <c r="P112" s="341"/>
      <c r="Q112" s="342"/>
      <c r="R112" s="340"/>
      <c r="S112" s="341"/>
      <c r="T112" s="341"/>
      <c r="U112" s="341"/>
      <c r="V112" s="341"/>
      <c r="W112" s="341"/>
      <c r="X112" s="341"/>
      <c r="Y112" s="341"/>
      <c r="Z112" s="341"/>
      <c r="AA112" s="341"/>
      <c r="AB112" s="341"/>
      <c r="AC112" s="341"/>
      <c r="AD112" s="341"/>
      <c r="AE112" s="342"/>
    </row>
    <row r="113" spans="1:31" ht="28.15" customHeight="1" x14ac:dyDescent="0.4">
      <c r="A113" s="338"/>
      <c r="B113" s="211" t="s">
        <v>141</v>
      </c>
      <c r="C113" s="213"/>
      <c r="D113" s="340"/>
      <c r="E113" s="341"/>
      <c r="F113" s="341"/>
      <c r="G113" s="341"/>
      <c r="H113" s="341"/>
      <c r="I113" s="341"/>
      <c r="J113" s="341"/>
      <c r="K113" s="341"/>
      <c r="L113" s="341"/>
      <c r="M113" s="341"/>
      <c r="N113" s="341"/>
      <c r="O113" s="341"/>
      <c r="P113" s="341"/>
      <c r="Q113" s="342"/>
      <c r="R113" s="340"/>
      <c r="S113" s="341"/>
      <c r="T113" s="341"/>
      <c r="U113" s="341"/>
      <c r="V113" s="341"/>
      <c r="W113" s="341"/>
      <c r="X113" s="341"/>
      <c r="Y113" s="341"/>
      <c r="Z113" s="341"/>
      <c r="AA113" s="341"/>
      <c r="AB113" s="341"/>
      <c r="AC113" s="341"/>
      <c r="AD113" s="341"/>
      <c r="AE113" s="342"/>
    </row>
    <row r="114" spans="1:31" ht="28.15" customHeight="1" x14ac:dyDescent="0.4">
      <c r="A114" s="338"/>
      <c r="B114" s="211" t="s">
        <v>142</v>
      </c>
      <c r="C114" s="213"/>
      <c r="D114" s="340"/>
      <c r="E114" s="341"/>
      <c r="F114" s="341"/>
      <c r="G114" s="341"/>
      <c r="H114" s="341"/>
      <c r="I114" s="341"/>
      <c r="J114" s="341"/>
      <c r="K114" s="341"/>
      <c r="L114" s="341"/>
      <c r="M114" s="341"/>
      <c r="N114" s="341"/>
      <c r="O114" s="341"/>
      <c r="P114" s="341"/>
      <c r="Q114" s="342"/>
      <c r="R114" s="340"/>
      <c r="S114" s="341"/>
      <c r="T114" s="341"/>
      <c r="U114" s="341"/>
      <c r="V114" s="341"/>
      <c r="W114" s="341"/>
      <c r="X114" s="341"/>
      <c r="Y114" s="341"/>
      <c r="Z114" s="341"/>
      <c r="AA114" s="341"/>
      <c r="AB114" s="341"/>
      <c r="AC114" s="341"/>
      <c r="AD114" s="341"/>
      <c r="AE114" s="342"/>
    </row>
    <row r="115" spans="1:31" ht="28.15" customHeight="1" x14ac:dyDescent="0.4">
      <c r="A115" s="338"/>
      <c r="B115" s="211" t="s">
        <v>143</v>
      </c>
      <c r="C115" s="213"/>
      <c r="D115" s="340"/>
      <c r="E115" s="341"/>
      <c r="F115" s="341"/>
      <c r="G115" s="341"/>
      <c r="H115" s="341"/>
      <c r="I115" s="341"/>
      <c r="J115" s="341"/>
      <c r="K115" s="341"/>
      <c r="L115" s="341"/>
      <c r="M115" s="341"/>
      <c r="N115" s="341"/>
      <c r="O115" s="341"/>
      <c r="P115" s="341"/>
      <c r="Q115" s="342"/>
      <c r="R115" s="340"/>
      <c r="S115" s="341"/>
      <c r="T115" s="341"/>
      <c r="U115" s="341"/>
      <c r="V115" s="341"/>
      <c r="W115" s="341"/>
      <c r="X115" s="341"/>
      <c r="Y115" s="341"/>
      <c r="Z115" s="341"/>
      <c r="AA115" s="341"/>
      <c r="AB115" s="341"/>
      <c r="AC115" s="341"/>
      <c r="AD115" s="341"/>
      <c r="AE115" s="342"/>
    </row>
    <row r="116" spans="1:31" ht="28.15" customHeight="1" x14ac:dyDescent="0.4">
      <c r="A116" s="338"/>
      <c r="B116" s="211" t="s">
        <v>144</v>
      </c>
      <c r="C116" s="213"/>
      <c r="D116" s="340"/>
      <c r="E116" s="341"/>
      <c r="F116" s="341"/>
      <c r="G116" s="341"/>
      <c r="H116" s="341"/>
      <c r="I116" s="341"/>
      <c r="J116" s="341"/>
      <c r="K116" s="341"/>
      <c r="L116" s="341"/>
      <c r="M116" s="341"/>
      <c r="N116" s="341"/>
      <c r="O116" s="341"/>
      <c r="P116" s="341"/>
      <c r="Q116" s="342"/>
      <c r="R116" s="340"/>
      <c r="S116" s="341"/>
      <c r="T116" s="341"/>
      <c r="U116" s="341"/>
      <c r="V116" s="341"/>
      <c r="W116" s="341"/>
      <c r="X116" s="341"/>
      <c r="Y116" s="341"/>
      <c r="Z116" s="341"/>
      <c r="AA116" s="341"/>
      <c r="AB116" s="341"/>
      <c r="AC116" s="341"/>
      <c r="AD116" s="341"/>
      <c r="AE116" s="342"/>
    </row>
    <row r="117" spans="1:31" ht="28.15" customHeight="1" x14ac:dyDescent="0.4">
      <c r="A117" s="338"/>
      <c r="B117" s="211" t="s">
        <v>145</v>
      </c>
      <c r="C117" s="213"/>
      <c r="D117" s="340"/>
      <c r="E117" s="341"/>
      <c r="F117" s="341"/>
      <c r="G117" s="341"/>
      <c r="H117" s="341"/>
      <c r="I117" s="341"/>
      <c r="J117" s="341"/>
      <c r="K117" s="341"/>
      <c r="L117" s="341"/>
      <c r="M117" s="341"/>
      <c r="N117" s="341"/>
      <c r="O117" s="341"/>
      <c r="P117" s="341"/>
      <c r="Q117" s="342"/>
      <c r="R117" s="340"/>
      <c r="S117" s="341"/>
      <c r="T117" s="341"/>
      <c r="U117" s="341"/>
      <c r="V117" s="341"/>
      <c r="W117" s="341"/>
      <c r="X117" s="341"/>
      <c r="Y117" s="341"/>
      <c r="Z117" s="341"/>
      <c r="AA117" s="341"/>
      <c r="AB117" s="341"/>
      <c r="AC117" s="341"/>
      <c r="AD117" s="341"/>
      <c r="AE117" s="342"/>
    </row>
    <row r="118" spans="1:31" ht="28.15" customHeight="1" x14ac:dyDescent="0.4">
      <c r="A118" s="338"/>
      <c r="B118" s="211" t="s">
        <v>146</v>
      </c>
      <c r="C118" s="213"/>
      <c r="D118" s="340"/>
      <c r="E118" s="341"/>
      <c r="F118" s="341"/>
      <c r="G118" s="341"/>
      <c r="H118" s="341"/>
      <c r="I118" s="341"/>
      <c r="J118" s="341"/>
      <c r="K118" s="341"/>
      <c r="L118" s="341"/>
      <c r="M118" s="341"/>
      <c r="N118" s="341"/>
      <c r="O118" s="341"/>
      <c r="P118" s="341"/>
      <c r="Q118" s="342"/>
      <c r="R118" s="340"/>
      <c r="S118" s="341"/>
      <c r="T118" s="341"/>
      <c r="U118" s="341"/>
      <c r="V118" s="341"/>
      <c r="W118" s="341"/>
      <c r="X118" s="341"/>
      <c r="Y118" s="341"/>
      <c r="Z118" s="341"/>
      <c r="AA118" s="341"/>
      <c r="AB118" s="341"/>
      <c r="AC118" s="341"/>
      <c r="AD118" s="341"/>
      <c r="AE118" s="342"/>
    </row>
    <row r="119" spans="1:31" ht="28.15" customHeight="1" x14ac:dyDescent="0.4">
      <c r="A119" s="338"/>
      <c r="B119" s="211" t="s">
        <v>147</v>
      </c>
      <c r="C119" s="213"/>
      <c r="D119" s="340"/>
      <c r="E119" s="341"/>
      <c r="F119" s="341"/>
      <c r="G119" s="341"/>
      <c r="H119" s="341"/>
      <c r="I119" s="341"/>
      <c r="J119" s="341"/>
      <c r="K119" s="341"/>
      <c r="L119" s="341"/>
      <c r="M119" s="341"/>
      <c r="N119" s="341"/>
      <c r="O119" s="341"/>
      <c r="P119" s="341"/>
      <c r="Q119" s="342"/>
      <c r="R119" s="340"/>
      <c r="S119" s="341"/>
      <c r="T119" s="341"/>
      <c r="U119" s="341"/>
      <c r="V119" s="341"/>
      <c r="W119" s="341"/>
      <c r="X119" s="341"/>
      <c r="Y119" s="341"/>
      <c r="Z119" s="341"/>
      <c r="AA119" s="341"/>
      <c r="AB119" s="341"/>
      <c r="AC119" s="341"/>
      <c r="AD119" s="341"/>
      <c r="AE119" s="342"/>
    </row>
    <row r="120" spans="1:31" ht="28.15" customHeight="1" x14ac:dyDescent="0.4">
      <c r="A120" s="338"/>
      <c r="B120" s="211" t="s">
        <v>148</v>
      </c>
      <c r="C120" s="213"/>
      <c r="D120" s="340"/>
      <c r="E120" s="341"/>
      <c r="F120" s="341"/>
      <c r="G120" s="341"/>
      <c r="H120" s="341"/>
      <c r="I120" s="341"/>
      <c r="J120" s="341"/>
      <c r="K120" s="341"/>
      <c r="L120" s="341"/>
      <c r="M120" s="341"/>
      <c r="N120" s="341"/>
      <c r="O120" s="341"/>
      <c r="P120" s="341"/>
      <c r="Q120" s="342"/>
      <c r="R120" s="340"/>
      <c r="S120" s="341"/>
      <c r="T120" s="341"/>
      <c r="U120" s="341"/>
      <c r="V120" s="341"/>
      <c r="W120" s="341"/>
      <c r="X120" s="341"/>
      <c r="Y120" s="341"/>
      <c r="Z120" s="341"/>
      <c r="AA120" s="341"/>
      <c r="AB120" s="341"/>
      <c r="AC120" s="341"/>
      <c r="AD120" s="341"/>
      <c r="AE120" s="342"/>
    </row>
    <row r="121" spans="1:31" ht="28.15" customHeight="1" x14ac:dyDescent="0.4">
      <c r="A121" s="338"/>
      <c r="B121" s="211" t="s">
        <v>149</v>
      </c>
      <c r="C121" s="213"/>
      <c r="D121" s="340"/>
      <c r="E121" s="341"/>
      <c r="F121" s="341"/>
      <c r="G121" s="341"/>
      <c r="H121" s="341"/>
      <c r="I121" s="341"/>
      <c r="J121" s="341"/>
      <c r="K121" s="341"/>
      <c r="L121" s="341"/>
      <c r="M121" s="341"/>
      <c r="N121" s="341"/>
      <c r="O121" s="341"/>
      <c r="P121" s="341"/>
      <c r="Q121" s="342"/>
      <c r="R121" s="340"/>
      <c r="S121" s="341"/>
      <c r="T121" s="341"/>
      <c r="U121" s="341"/>
      <c r="V121" s="341"/>
      <c r="W121" s="341"/>
      <c r="X121" s="341"/>
      <c r="Y121" s="341"/>
      <c r="Z121" s="341"/>
      <c r="AA121" s="341"/>
      <c r="AB121" s="341"/>
      <c r="AC121" s="341"/>
      <c r="AD121" s="341"/>
      <c r="AE121" s="342"/>
    </row>
    <row r="122" spans="1:31" ht="28.15" customHeight="1" x14ac:dyDescent="0.4">
      <c r="A122" s="338"/>
      <c r="B122" s="211" t="s">
        <v>164</v>
      </c>
      <c r="C122" s="213"/>
      <c r="D122" s="340"/>
      <c r="E122" s="341"/>
      <c r="F122" s="341"/>
      <c r="G122" s="341"/>
      <c r="H122" s="341"/>
      <c r="I122" s="341"/>
      <c r="J122" s="341"/>
      <c r="K122" s="341"/>
      <c r="L122" s="341"/>
      <c r="M122" s="341"/>
      <c r="N122" s="341"/>
      <c r="O122" s="341"/>
      <c r="P122" s="341"/>
      <c r="Q122" s="342"/>
      <c r="R122" s="340"/>
      <c r="S122" s="341"/>
      <c r="T122" s="341"/>
      <c r="U122" s="341"/>
      <c r="V122" s="341"/>
      <c r="W122" s="341"/>
      <c r="X122" s="341"/>
      <c r="Y122" s="341"/>
      <c r="Z122" s="341"/>
      <c r="AA122" s="341"/>
      <c r="AB122" s="341"/>
      <c r="AC122" s="341"/>
      <c r="AD122" s="341"/>
      <c r="AE122" s="342"/>
    </row>
    <row r="123" spans="1:31" ht="28.15" customHeight="1" x14ac:dyDescent="0.4">
      <c r="A123" s="338"/>
      <c r="B123" s="211" t="s">
        <v>165</v>
      </c>
      <c r="C123" s="213"/>
      <c r="D123" s="340"/>
      <c r="E123" s="341"/>
      <c r="F123" s="341"/>
      <c r="G123" s="341"/>
      <c r="H123" s="341"/>
      <c r="I123" s="341"/>
      <c r="J123" s="341"/>
      <c r="K123" s="341"/>
      <c r="L123" s="341"/>
      <c r="M123" s="341"/>
      <c r="N123" s="341"/>
      <c r="O123" s="341"/>
      <c r="P123" s="341"/>
      <c r="Q123" s="342"/>
      <c r="R123" s="340"/>
      <c r="S123" s="341"/>
      <c r="T123" s="341"/>
      <c r="U123" s="341"/>
      <c r="V123" s="341"/>
      <c r="W123" s="341"/>
      <c r="X123" s="341"/>
      <c r="Y123" s="341"/>
      <c r="Z123" s="341"/>
      <c r="AA123" s="341"/>
      <c r="AB123" s="341"/>
      <c r="AC123" s="341"/>
      <c r="AD123" s="341"/>
      <c r="AE123" s="342"/>
    </row>
    <row r="124" spans="1:31" ht="28.15" customHeight="1" x14ac:dyDescent="0.4">
      <c r="A124" s="338"/>
      <c r="B124" s="211" t="s">
        <v>166</v>
      </c>
      <c r="C124" s="213"/>
      <c r="D124" s="340"/>
      <c r="E124" s="341"/>
      <c r="F124" s="341"/>
      <c r="G124" s="341"/>
      <c r="H124" s="341"/>
      <c r="I124" s="341"/>
      <c r="J124" s="341"/>
      <c r="K124" s="341"/>
      <c r="L124" s="341"/>
      <c r="M124" s="341"/>
      <c r="N124" s="341"/>
      <c r="O124" s="341"/>
      <c r="P124" s="341"/>
      <c r="Q124" s="342"/>
      <c r="R124" s="340"/>
      <c r="S124" s="341"/>
      <c r="T124" s="341"/>
      <c r="U124" s="341"/>
      <c r="V124" s="341"/>
      <c r="W124" s="341"/>
      <c r="X124" s="341"/>
      <c r="Y124" s="341"/>
      <c r="Z124" s="341"/>
      <c r="AA124" s="341"/>
      <c r="AB124" s="341"/>
      <c r="AC124" s="341"/>
      <c r="AD124" s="341"/>
      <c r="AE124" s="342"/>
    </row>
    <row r="125" spans="1:31" ht="28.15" customHeight="1" x14ac:dyDescent="0.4">
      <c r="A125" s="338"/>
      <c r="B125" s="211" t="s">
        <v>167</v>
      </c>
      <c r="C125" s="213"/>
      <c r="D125" s="340"/>
      <c r="E125" s="341"/>
      <c r="F125" s="341"/>
      <c r="G125" s="341"/>
      <c r="H125" s="341"/>
      <c r="I125" s="341"/>
      <c r="J125" s="341"/>
      <c r="K125" s="341"/>
      <c r="L125" s="341"/>
      <c r="M125" s="341"/>
      <c r="N125" s="341"/>
      <c r="O125" s="341"/>
      <c r="P125" s="341"/>
      <c r="Q125" s="342"/>
      <c r="R125" s="340"/>
      <c r="S125" s="341"/>
      <c r="T125" s="341"/>
      <c r="U125" s="341"/>
      <c r="V125" s="341"/>
      <c r="W125" s="341"/>
      <c r="X125" s="341"/>
      <c r="Y125" s="341"/>
      <c r="Z125" s="341"/>
      <c r="AA125" s="341"/>
      <c r="AB125" s="341"/>
      <c r="AC125" s="341"/>
      <c r="AD125" s="341"/>
      <c r="AE125" s="342"/>
    </row>
    <row r="126" spans="1:31" ht="28.15" customHeight="1" x14ac:dyDescent="0.4">
      <c r="A126" s="339"/>
      <c r="B126" s="211" t="s">
        <v>168</v>
      </c>
      <c r="C126" s="213"/>
      <c r="D126" s="340"/>
      <c r="E126" s="341"/>
      <c r="F126" s="341"/>
      <c r="G126" s="341"/>
      <c r="H126" s="341"/>
      <c r="I126" s="341"/>
      <c r="J126" s="341"/>
      <c r="K126" s="341"/>
      <c r="L126" s="341"/>
      <c r="M126" s="341"/>
      <c r="N126" s="341"/>
      <c r="O126" s="341"/>
      <c r="P126" s="341"/>
      <c r="Q126" s="342"/>
      <c r="R126" s="340"/>
      <c r="S126" s="341"/>
      <c r="T126" s="341"/>
      <c r="U126" s="341"/>
      <c r="V126" s="341"/>
      <c r="W126" s="341"/>
      <c r="X126" s="341"/>
      <c r="Y126" s="341"/>
      <c r="Z126" s="341"/>
      <c r="AA126" s="341"/>
      <c r="AB126" s="341"/>
      <c r="AC126" s="341"/>
      <c r="AD126" s="341"/>
      <c r="AE126" s="342"/>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171</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17"/>
      <c r="B137" s="517"/>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row>
    <row r="138" spans="1:34" ht="18" customHeight="1" x14ac:dyDescent="0.4">
      <c r="A138" s="265" t="s">
        <v>172</v>
      </c>
      <c r="B138" s="266"/>
      <c r="C138" s="266"/>
      <c r="D138" s="266"/>
      <c r="E138" s="266"/>
      <c r="F138" s="266"/>
      <c r="G138" s="267"/>
      <c r="H138" s="518" t="s">
        <v>173</v>
      </c>
      <c r="I138" s="519"/>
      <c r="J138" s="519"/>
      <c r="K138" s="519"/>
      <c r="L138" s="520"/>
      <c r="M138" s="530" t="s">
        <v>174</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24"/>
      <c r="N139" s="525"/>
      <c r="O139" s="525"/>
      <c r="P139" s="525"/>
      <c r="Q139" s="525"/>
      <c r="R139" s="525"/>
      <c r="S139" s="525"/>
      <c r="T139" s="525"/>
      <c r="U139" s="525"/>
      <c r="V139" s="525"/>
      <c r="W139" s="525"/>
      <c r="X139" s="525"/>
      <c r="Y139" s="525"/>
      <c r="Z139" s="525"/>
      <c r="AA139" s="525"/>
      <c r="AB139" s="525"/>
      <c r="AC139" s="525"/>
      <c r="AD139" s="525"/>
      <c r="AE139" s="526"/>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27"/>
      <c r="N140" s="528"/>
      <c r="O140" s="528"/>
      <c r="P140" s="528"/>
      <c r="Q140" s="528"/>
      <c r="R140" s="528"/>
      <c r="S140" s="528"/>
      <c r="T140" s="528"/>
      <c r="U140" s="528"/>
      <c r="V140" s="528"/>
      <c r="W140" s="528"/>
      <c r="X140" s="528"/>
      <c r="Y140" s="528"/>
      <c r="Z140" s="528"/>
      <c r="AA140" s="528"/>
      <c r="AB140" s="528"/>
      <c r="AC140" s="528"/>
      <c r="AD140" s="528"/>
      <c r="AE140" s="529"/>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175</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H150" s="194" t="s">
        <v>380</v>
      </c>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5" customHeight="1" x14ac:dyDescent="0.4">
      <c r="A170" s="319" t="s">
        <v>200</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ht="8.25" customHeight="1" x14ac:dyDescent="0.4"/>
  </sheetData>
  <mergeCells count="326">
    <mergeCell ref="D116:Q116"/>
    <mergeCell ref="R116:AE116"/>
    <mergeCell ref="D117:Q117"/>
    <mergeCell ref="R117:AE117"/>
    <mergeCell ref="D118:Q118"/>
    <mergeCell ref="R118:AE118"/>
    <mergeCell ref="D119:Q119"/>
    <mergeCell ref="R119:AE119"/>
    <mergeCell ref="D120:Q120"/>
    <mergeCell ref="R120:AE120"/>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R98:AE98"/>
    <mergeCell ref="D94:Q94"/>
    <mergeCell ref="R99:AE99"/>
    <mergeCell ref="D111:Q111"/>
    <mergeCell ref="R111:AE111"/>
    <mergeCell ref="R112:AE112"/>
    <mergeCell ref="D113:Q113"/>
    <mergeCell ref="R113:AE113"/>
    <mergeCell ref="D114:Q114"/>
    <mergeCell ref="R114:AE114"/>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51:E54"/>
    <mergeCell ref="F51:AA54"/>
    <mergeCell ref="AB51:AE54"/>
    <mergeCell ref="F56:AE56"/>
    <mergeCell ref="F47:AA50"/>
    <mergeCell ref="AB47:AE50"/>
    <mergeCell ref="G41:I41"/>
    <mergeCell ref="M46:AD46"/>
    <mergeCell ref="A47:E50"/>
    <mergeCell ref="S64:AE64"/>
    <mergeCell ref="A65:AE65"/>
    <mergeCell ref="A66:E66"/>
    <mergeCell ref="F66:P66"/>
    <mergeCell ref="Q66:T66"/>
    <mergeCell ref="K72:U72"/>
    <mergeCell ref="G73:I73"/>
    <mergeCell ref="F75:H76"/>
    <mergeCell ref="I75:O76"/>
    <mergeCell ref="S152:W152"/>
    <mergeCell ref="K159:Q160"/>
    <mergeCell ref="X152:AE152"/>
    <mergeCell ref="X153:AE153"/>
    <mergeCell ref="X154:AE154"/>
    <mergeCell ref="Y157:AD160"/>
    <mergeCell ref="J152:R157"/>
    <mergeCell ref="S153:W153"/>
    <mergeCell ref="S154:W154"/>
    <mergeCell ref="S155:W155"/>
    <mergeCell ref="S164:W164"/>
    <mergeCell ref="S166:W166"/>
    <mergeCell ref="K167:L167"/>
    <mergeCell ref="S168:W168"/>
    <mergeCell ref="S169:W169"/>
    <mergeCell ref="D167:I167"/>
    <mergeCell ref="D168:I168"/>
    <mergeCell ref="J161:R166"/>
    <mergeCell ref="S159:W159"/>
    <mergeCell ref="S160:W160"/>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fitToHeight="6"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47" zoomScaleNormal="130" zoomScaleSheetLayoutView="100" zoomScalePageLayoutView="145" workbookViewId="0">
      <selection activeCell="AS17" sqref="AS17"/>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377</v>
      </c>
    </row>
    <row r="2" spans="1:47" ht="36" customHeight="1" x14ac:dyDescent="0.4">
      <c r="A2" s="622" t="s">
        <v>2</v>
      </c>
      <c r="B2" s="623"/>
      <c r="C2" s="623"/>
      <c r="D2" s="623"/>
      <c r="E2" s="623"/>
      <c r="F2" s="624">
        <f>【事業者用】情報提供票!F2</f>
        <v>0</v>
      </c>
      <c r="G2" s="624"/>
      <c r="H2" s="624"/>
      <c r="I2" s="624"/>
      <c r="J2" s="624"/>
      <c r="K2" s="624"/>
      <c r="L2" s="624"/>
      <c r="M2" s="624"/>
      <c r="N2" s="624"/>
      <c r="O2" s="625"/>
      <c r="P2" s="622" t="s">
        <v>3</v>
      </c>
      <c r="Q2" s="622"/>
      <c r="R2" s="622"/>
      <c r="S2" s="622"/>
      <c r="T2" s="622"/>
      <c r="U2" s="622"/>
      <c r="V2" s="626"/>
      <c r="W2" s="626"/>
      <c r="X2" s="626"/>
      <c r="Y2" s="626"/>
      <c r="Z2" s="626"/>
      <c r="AA2" s="626"/>
      <c r="AB2" s="626"/>
      <c r="AC2" s="626"/>
      <c r="AD2" s="626"/>
      <c r="AE2" s="626"/>
      <c r="AH2" s="197"/>
    </row>
    <row r="3" spans="1:47" ht="30" customHeight="1" x14ac:dyDescent="0.4">
      <c r="A3" s="634" t="s">
        <v>5</v>
      </c>
      <c r="B3" s="634"/>
      <c r="C3" s="634"/>
      <c r="D3" s="634"/>
      <c r="E3" s="634"/>
      <c r="F3" s="635" t="str">
        <f>情報取得シート!$D$4</f>
        <v/>
      </c>
      <c r="G3" s="577"/>
      <c r="H3" s="577"/>
      <c r="I3" s="577"/>
      <c r="J3" s="577"/>
      <c r="K3" s="577"/>
      <c r="L3" s="577"/>
      <c r="M3" s="577"/>
      <c r="N3" s="577"/>
      <c r="O3" s="577"/>
      <c r="P3" s="636"/>
      <c r="Q3" s="636"/>
      <c r="R3" s="636"/>
      <c r="S3" s="636"/>
      <c r="T3" s="636"/>
      <c r="U3" s="636"/>
      <c r="V3" s="636"/>
      <c r="W3" s="636"/>
      <c r="X3" s="636"/>
      <c r="Y3" s="636"/>
      <c r="Z3" s="636"/>
      <c r="AA3" s="636"/>
      <c r="AB3" s="636"/>
      <c r="AC3" s="636"/>
      <c r="AD3" s="636"/>
      <c r="AE3" s="637"/>
    </row>
    <row r="4" spans="1:47" ht="8.4499999999999993" customHeight="1" x14ac:dyDescent="0.4">
      <c r="A4" s="383" t="s">
        <v>6</v>
      </c>
      <c r="B4" s="384"/>
      <c r="C4" s="384"/>
      <c r="D4" s="384"/>
      <c r="E4" s="385"/>
      <c r="F4" s="305" t="str">
        <f>情報取得シート!$D$5</f>
        <v/>
      </c>
      <c r="G4" s="638"/>
      <c r="H4" s="638"/>
      <c r="I4" s="638"/>
      <c r="J4" s="638"/>
      <c r="K4" s="638"/>
      <c r="L4" s="638"/>
      <c r="M4" s="638"/>
      <c r="N4" s="638"/>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9"/>
      <c r="H5" s="639"/>
      <c r="I5" s="639"/>
      <c r="J5" s="639"/>
      <c r="K5" s="639"/>
      <c r="L5" s="639"/>
      <c r="M5" s="639"/>
      <c r="N5" s="639"/>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7" t="str">
        <f>情報取得シート!$D$6</f>
        <v/>
      </c>
      <c r="G6" s="628"/>
      <c r="H6" s="628"/>
      <c r="I6" s="628"/>
      <c r="J6" s="628"/>
      <c r="K6" s="628"/>
      <c r="L6" s="628"/>
      <c r="M6" s="628"/>
      <c r="N6" s="628"/>
      <c r="O6" s="629"/>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30"/>
      <c r="G7" s="631"/>
      <c r="H7" s="631"/>
      <c r="I7" s="631"/>
      <c r="J7" s="631"/>
      <c r="K7" s="631"/>
      <c r="L7" s="631"/>
      <c r="M7" s="631"/>
      <c r="N7" s="631"/>
      <c r="O7" s="632"/>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33" t="str">
        <f>情報取得シート!$D$18</f>
        <v/>
      </c>
      <c r="L9" s="633"/>
      <c r="M9" s="633"/>
      <c r="N9" s="633"/>
      <c r="O9" s="633"/>
      <c r="P9" s="633"/>
      <c r="Q9" s="633"/>
      <c r="R9" s="633"/>
      <c r="S9" s="633"/>
      <c r="T9" s="633"/>
      <c r="U9" s="633"/>
      <c r="V9" s="633"/>
      <c r="W9" s="633"/>
      <c r="X9" s="633"/>
      <c r="Y9" s="633"/>
      <c r="Z9" s="633"/>
      <c r="AA9" s="633"/>
      <c r="AB9" s="633"/>
      <c r="AC9" s="633"/>
      <c r="AD9" s="633"/>
      <c r="AE9" s="109" t="s">
        <v>19</v>
      </c>
    </row>
    <row r="10" spans="1:47" ht="18"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H10" s="194"/>
    </row>
    <row r="11" spans="1:47" ht="46.5" customHeight="1" x14ac:dyDescent="0.4">
      <c r="A11" s="613" t="s">
        <v>371</v>
      </c>
      <c r="B11" s="613"/>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H11" s="194"/>
    </row>
    <row r="12" spans="1:47" ht="61.5" customHeight="1" x14ac:dyDescent="0.4">
      <c r="A12" s="621" t="s">
        <v>373</v>
      </c>
      <c r="B12" s="621"/>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row>
    <row r="13" spans="1:47" ht="36" customHeight="1" x14ac:dyDescent="0.4">
      <c r="A13" s="614" t="s">
        <v>202</v>
      </c>
      <c r="B13" s="615"/>
      <c r="C13" s="615"/>
      <c r="D13" s="615"/>
      <c r="E13" s="615"/>
      <c r="F13" s="617" t="s">
        <v>21</v>
      </c>
      <c r="G13" s="617"/>
      <c r="H13" s="617"/>
      <c r="I13" s="617"/>
      <c r="J13" s="617"/>
      <c r="K13" s="618" t="s">
        <v>22</v>
      </c>
      <c r="L13" s="618"/>
      <c r="M13" s="618"/>
      <c r="N13" s="618"/>
      <c r="O13" s="618"/>
      <c r="P13" s="618"/>
      <c r="Q13" s="618"/>
      <c r="R13" s="618"/>
      <c r="S13" s="618"/>
      <c r="T13" s="618"/>
      <c r="U13" s="619" t="str">
        <f>情報取得シート!$D$20</f>
        <v/>
      </c>
      <c r="V13" s="619"/>
      <c r="W13" s="619"/>
      <c r="X13" s="619"/>
      <c r="Y13" s="619"/>
      <c r="Z13" s="619"/>
      <c r="AA13" s="619"/>
      <c r="AB13" s="619"/>
      <c r="AC13" s="619"/>
      <c r="AD13" s="619"/>
      <c r="AE13" s="619"/>
      <c r="AH13" s="194" t="str">
        <f>IF(情報取得シート!$D$19=1,IF(U13="","※指定成分等名を入力してください",""),"")</f>
        <v/>
      </c>
    </row>
    <row r="14" spans="1:47" ht="36" customHeight="1" x14ac:dyDescent="0.4">
      <c r="A14" s="616"/>
      <c r="B14" s="616"/>
      <c r="C14" s="616"/>
      <c r="D14" s="616"/>
      <c r="E14" s="616"/>
      <c r="F14" s="468"/>
      <c r="G14" s="468"/>
      <c r="H14" s="468"/>
      <c r="I14" s="468"/>
      <c r="J14" s="468"/>
      <c r="K14" s="454" t="s">
        <v>23</v>
      </c>
      <c r="L14" s="454"/>
      <c r="M14" s="454"/>
      <c r="N14" s="454"/>
      <c r="O14" s="454"/>
      <c r="P14" s="454"/>
      <c r="Q14" s="454"/>
      <c r="R14" s="454"/>
      <c r="S14" s="454"/>
      <c r="T14" s="454"/>
      <c r="U14" s="620" t="str">
        <f>情報取得シート!$D$21</f>
        <v/>
      </c>
      <c r="V14" s="620"/>
      <c r="W14" s="620"/>
      <c r="X14" s="620"/>
      <c r="Y14" s="620"/>
      <c r="Z14" s="620"/>
      <c r="AA14" s="620"/>
      <c r="AB14" s="620"/>
      <c r="AC14" s="620"/>
      <c r="AD14" s="620"/>
      <c r="AE14" s="620"/>
      <c r="AH14" s="194" t="str">
        <f>IF(情報取得シート!$D$19=1,IF(U14="","※指定成分及び管理成分等の1日摂取目安量を入力してください",""),"")</f>
        <v/>
      </c>
    </row>
    <row r="15" spans="1:47" ht="36" customHeight="1" x14ac:dyDescent="0.4">
      <c r="A15" s="616"/>
      <c r="B15" s="616"/>
      <c r="C15" s="616"/>
      <c r="D15" s="616"/>
      <c r="E15" s="616"/>
      <c r="F15" s="468"/>
      <c r="G15" s="468"/>
      <c r="H15" s="468"/>
      <c r="I15" s="468"/>
      <c r="J15" s="468"/>
      <c r="K15" s="458" t="s">
        <v>24</v>
      </c>
      <c r="L15" s="459"/>
      <c r="M15" s="459"/>
      <c r="N15" s="459"/>
      <c r="O15" s="459"/>
      <c r="P15" s="459"/>
      <c r="Q15" s="459"/>
      <c r="R15" s="459"/>
      <c r="S15" s="459"/>
      <c r="T15" s="460"/>
      <c r="U15" s="620" t="str">
        <f>情報取得シート!$D$23</f>
        <v/>
      </c>
      <c r="V15" s="620"/>
      <c r="W15" s="620"/>
      <c r="X15" s="620"/>
      <c r="Y15" s="620"/>
      <c r="Z15" s="620"/>
      <c r="AA15" s="620"/>
      <c r="AB15" s="620"/>
      <c r="AC15" s="620"/>
      <c r="AD15" s="620"/>
      <c r="AE15" s="620"/>
      <c r="AH15" s="194" t="str">
        <f>IF(情報取得シート!$D$19=1,IF(U15="","※1日摂取目安量を入力してください",""),"")</f>
        <v/>
      </c>
    </row>
    <row r="16" spans="1:47" ht="24" customHeight="1" x14ac:dyDescent="0.4">
      <c r="A16" s="616"/>
      <c r="B16" s="616"/>
      <c r="C16" s="616"/>
      <c r="D16" s="616"/>
      <c r="E16" s="616"/>
      <c r="F16" s="445" t="s">
        <v>372</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6"/>
      <c r="B17" s="616"/>
      <c r="C17" s="616"/>
      <c r="D17" s="616"/>
      <c r="E17" s="616"/>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59</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2"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83</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591" t="str">
        <f>IF(OR(【事業者用】情報提供票!$F$66="",【事業者用】情報提供票!$F$66=0,【事業者用】情報提供票!$F$66=1),"",【事業者用】情報提供票!$F$66)</f>
        <v/>
      </c>
      <c r="G66" s="592"/>
      <c r="H66" s="592"/>
      <c r="I66" s="592"/>
      <c r="J66" s="592"/>
      <c r="K66" s="592"/>
      <c r="L66" s="592"/>
      <c r="M66" s="592"/>
      <c r="N66" s="592"/>
      <c r="O66" s="592"/>
      <c r="P66" s="593"/>
      <c r="Q66" s="374" t="s">
        <v>87</v>
      </c>
      <c r="R66" s="375"/>
      <c r="S66" s="375"/>
      <c r="T66" s="376"/>
      <c r="U66" s="591" t="str">
        <f>IF(OR(【事業者用】情報提供票!$U$66="",【事業者用】情報提供票!$U$66=0,【事業者用】情報提供票!$U$66=1),"",【事業者用】情報提供票!$U$66)</f>
        <v/>
      </c>
      <c r="V66" s="242"/>
      <c r="W66" s="242"/>
      <c r="X66" s="242"/>
      <c r="Y66" s="242"/>
      <c r="Z66" s="242"/>
      <c r="AA66" s="242"/>
      <c r="AB66" s="242"/>
      <c r="AC66" s="242"/>
      <c r="AD66" s="242"/>
      <c r="AE66" s="59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206</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208</v>
      </c>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5"/>
      <c r="X150" s="465"/>
      <c r="Y150" s="465"/>
      <c r="Z150" s="465"/>
      <c r="AA150" s="465"/>
      <c r="AB150" s="465"/>
      <c r="AC150" s="465"/>
      <c r="AD150" s="465"/>
      <c r="AE150" s="465"/>
      <c r="AH150" s="194" t="s">
        <v>379</v>
      </c>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563"/>
      <c r="K152" s="564"/>
      <c r="L152" s="564"/>
      <c r="M152" s="564"/>
      <c r="N152" s="564"/>
      <c r="O152" s="564"/>
      <c r="P152" s="564"/>
      <c r="Q152" s="564"/>
      <c r="R152" s="565"/>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566"/>
      <c r="K153" s="525"/>
      <c r="L153" s="525"/>
      <c r="M153" s="525"/>
      <c r="N153" s="525"/>
      <c r="O153" s="525"/>
      <c r="P153" s="525"/>
      <c r="Q153" s="525"/>
      <c r="R153" s="5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566"/>
      <c r="K154" s="525"/>
      <c r="L154" s="525"/>
      <c r="M154" s="525"/>
      <c r="N154" s="525"/>
      <c r="O154" s="525"/>
      <c r="P154" s="525"/>
      <c r="Q154" s="525"/>
      <c r="R154" s="5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566"/>
      <c r="K155" s="525"/>
      <c r="L155" s="525"/>
      <c r="M155" s="525"/>
      <c r="N155" s="525"/>
      <c r="O155" s="525"/>
      <c r="P155" s="525"/>
      <c r="Q155" s="525"/>
      <c r="R155" s="5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566"/>
      <c r="K156" s="525"/>
      <c r="L156" s="525"/>
      <c r="M156" s="525"/>
      <c r="N156" s="525"/>
      <c r="O156" s="525"/>
      <c r="P156" s="525"/>
      <c r="Q156" s="525"/>
      <c r="R156" s="5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566"/>
      <c r="K157" s="525"/>
      <c r="L157" s="525"/>
      <c r="M157" s="525"/>
      <c r="N157" s="525"/>
      <c r="O157" s="525"/>
      <c r="P157" s="525"/>
      <c r="Q157" s="525"/>
      <c r="R157" s="567"/>
      <c r="S157" s="325"/>
      <c r="T157" s="326"/>
      <c r="U157" s="326"/>
      <c r="V157" s="326"/>
      <c r="W157" s="327"/>
      <c r="X157" s="202"/>
      <c r="Y157" s="561"/>
      <c r="Z157" s="561"/>
      <c r="AA157" s="561"/>
      <c r="AB157" s="561"/>
      <c r="AC157" s="561"/>
      <c r="AD157" s="561"/>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561"/>
      <c r="Z158" s="561"/>
      <c r="AA158" s="561"/>
      <c r="AB158" s="561"/>
      <c r="AC158" s="561"/>
      <c r="AD158" s="561"/>
      <c r="AE158" s="99"/>
      <c r="AU158" s="201"/>
    </row>
    <row r="159" spans="1:47" s="200" customFormat="1" ht="21" customHeight="1" x14ac:dyDescent="0.4">
      <c r="A159" s="317"/>
      <c r="B159" s="307"/>
      <c r="C159" s="308"/>
      <c r="D159" s="314" t="s">
        <v>197</v>
      </c>
      <c r="E159" s="315"/>
      <c r="F159" s="315"/>
      <c r="G159" s="315"/>
      <c r="H159" s="315"/>
      <c r="I159" s="316"/>
      <c r="J159" s="202"/>
      <c r="K159" s="561"/>
      <c r="L159" s="561"/>
      <c r="M159" s="561"/>
      <c r="N159" s="561"/>
      <c r="O159" s="561"/>
      <c r="P159" s="561"/>
      <c r="Q159" s="561"/>
      <c r="R159" s="205"/>
      <c r="S159" s="325"/>
      <c r="T159" s="326"/>
      <c r="U159" s="326"/>
      <c r="V159" s="326"/>
      <c r="W159" s="327"/>
      <c r="X159" s="202"/>
      <c r="Y159" s="561"/>
      <c r="Z159" s="561"/>
      <c r="AA159" s="561"/>
      <c r="AB159" s="561"/>
      <c r="AC159" s="561"/>
      <c r="AD159" s="561"/>
      <c r="AE159" s="99"/>
      <c r="AU159" s="201"/>
    </row>
    <row r="160" spans="1:47" s="200" customFormat="1" ht="21" customHeight="1" x14ac:dyDescent="0.4">
      <c r="A160" s="317"/>
      <c r="B160" s="307"/>
      <c r="C160" s="308"/>
      <c r="D160" s="322" t="s">
        <v>198</v>
      </c>
      <c r="E160" s="323"/>
      <c r="F160" s="323"/>
      <c r="G160" s="323"/>
      <c r="H160" s="323"/>
      <c r="I160" s="324"/>
      <c r="J160" s="206"/>
      <c r="K160" s="562"/>
      <c r="L160" s="562"/>
      <c r="M160" s="562"/>
      <c r="N160" s="562"/>
      <c r="O160" s="562"/>
      <c r="P160" s="562"/>
      <c r="Q160" s="562"/>
      <c r="R160" s="207"/>
      <c r="S160" s="359"/>
      <c r="T160" s="360"/>
      <c r="U160" s="360"/>
      <c r="V160" s="360"/>
      <c r="W160" s="361"/>
      <c r="X160" s="206"/>
      <c r="Y160" s="562"/>
      <c r="Z160" s="562"/>
      <c r="AA160" s="562"/>
      <c r="AB160" s="562"/>
      <c r="AC160" s="562"/>
      <c r="AD160" s="562"/>
      <c r="AE160" s="104"/>
      <c r="AU160" s="201"/>
    </row>
    <row r="161" spans="1:47" s="200" customFormat="1" ht="21" customHeight="1" x14ac:dyDescent="0.4">
      <c r="A161" s="317"/>
      <c r="B161" s="305" t="s">
        <v>199</v>
      </c>
      <c r="C161" s="306"/>
      <c r="D161" s="311" t="s">
        <v>182</v>
      </c>
      <c r="E161" s="312"/>
      <c r="F161" s="312"/>
      <c r="G161" s="312"/>
      <c r="H161" s="312"/>
      <c r="I161" s="313"/>
      <c r="J161" s="563"/>
      <c r="K161" s="564"/>
      <c r="L161" s="564"/>
      <c r="M161" s="564"/>
      <c r="N161" s="564"/>
      <c r="O161" s="564"/>
      <c r="P161" s="564"/>
      <c r="Q161" s="564"/>
      <c r="R161" s="565"/>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566"/>
      <c r="K162" s="525"/>
      <c r="L162" s="525"/>
      <c r="M162" s="525"/>
      <c r="N162" s="525"/>
      <c r="O162" s="525"/>
      <c r="P162" s="525"/>
      <c r="Q162" s="525"/>
      <c r="R162" s="5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566"/>
      <c r="K163" s="525"/>
      <c r="L163" s="525"/>
      <c r="M163" s="525"/>
      <c r="N163" s="525"/>
      <c r="O163" s="525"/>
      <c r="P163" s="525"/>
      <c r="Q163" s="525"/>
      <c r="R163" s="5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566"/>
      <c r="K164" s="525"/>
      <c r="L164" s="525"/>
      <c r="M164" s="525"/>
      <c r="N164" s="525"/>
      <c r="O164" s="525"/>
      <c r="P164" s="525"/>
      <c r="Q164" s="525"/>
      <c r="R164" s="5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566"/>
      <c r="K165" s="525"/>
      <c r="L165" s="525"/>
      <c r="M165" s="525"/>
      <c r="N165" s="525"/>
      <c r="O165" s="525"/>
      <c r="P165" s="525"/>
      <c r="Q165" s="525"/>
      <c r="R165" s="5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566"/>
      <c r="K166" s="525"/>
      <c r="L166" s="525"/>
      <c r="M166" s="525"/>
      <c r="N166" s="525"/>
      <c r="O166" s="525"/>
      <c r="P166" s="525"/>
      <c r="Q166" s="525"/>
      <c r="R166" s="567"/>
      <c r="S166" s="325"/>
      <c r="T166" s="326"/>
      <c r="U166" s="326"/>
      <c r="V166" s="326"/>
      <c r="W166" s="327"/>
      <c r="X166" s="202"/>
      <c r="Y166" s="561"/>
      <c r="Z166" s="561"/>
      <c r="AA166" s="561"/>
      <c r="AB166" s="561"/>
      <c r="AC166" s="561"/>
      <c r="AD166" s="561"/>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561"/>
      <c r="Z167" s="561"/>
      <c r="AA167" s="561"/>
      <c r="AB167" s="561"/>
      <c r="AC167" s="561"/>
      <c r="AD167" s="561"/>
      <c r="AE167" s="99"/>
      <c r="AU167" s="201"/>
    </row>
    <row r="168" spans="1:47" s="200" customFormat="1" ht="21" customHeight="1" x14ac:dyDescent="0.4">
      <c r="A168" s="317"/>
      <c r="B168" s="307"/>
      <c r="C168" s="308"/>
      <c r="D168" s="314" t="s">
        <v>197</v>
      </c>
      <c r="E168" s="315"/>
      <c r="F168" s="315"/>
      <c r="G168" s="315"/>
      <c r="H168" s="315"/>
      <c r="I168" s="316"/>
      <c r="J168" s="202"/>
      <c r="K168" s="561"/>
      <c r="L168" s="561"/>
      <c r="M168" s="561"/>
      <c r="N168" s="561"/>
      <c r="O168" s="561"/>
      <c r="P168" s="561"/>
      <c r="Q168" s="561"/>
      <c r="R168" s="205"/>
      <c r="S168" s="325"/>
      <c r="T168" s="326"/>
      <c r="U168" s="326"/>
      <c r="V168" s="326"/>
      <c r="W168" s="327"/>
      <c r="X168" s="202"/>
      <c r="Y168" s="561"/>
      <c r="Z168" s="561"/>
      <c r="AA168" s="561"/>
      <c r="AB168" s="561"/>
      <c r="AC168" s="561"/>
      <c r="AD168" s="561"/>
      <c r="AE168" s="99"/>
      <c r="AU168" s="201"/>
    </row>
    <row r="169" spans="1:47" s="200" customFormat="1" ht="21" customHeight="1" x14ac:dyDescent="0.4">
      <c r="A169" s="318"/>
      <c r="B169" s="309"/>
      <c r="C169" s="310"/>
      <c r="D169" s="322" t="s">
        <v>198</v>
      </c>
      <c r="E169" s="323"/>
      <c r="F169" s="323"/>
      <c r="G169" s="323"/>
      <c r="H169" s="323"/>
      <c r="I169" s="324"/>
      <c r="J169" s="206"/>
      <c r="K169" s="562"/>
      <c r="L169" s="562"/>
      <c r="M169" s="562"/>
      <c r="N169" s="562"/>
      <c r="O169" s="562"/>
      <c r="P169" s="562"/>
      <c r="Q169" s="562"/>
      <c r="R169" s="207"/>
      <c r="S169" s="359"/>
      <c r="T169" s="360"/>
      <c r="U169" s="360"/>
      <c r="V169" s="360"/>
      <c r="W169" s="361"/>
      <c r="X169" s="206"/>
      <c r="Y169" s="562"/>
      <c r="Z169" s="562"/>
      <c r="AA169" s="562"/>
      <c r="AB169" s="562"/>
      <c r="AC169" s="562"/>
      <c r="AD169" s="562"/>
      <c r="AE169" s="104"/>
      <c r="AU169" s="201"/>
    </row>
    <row r="170" spans="1:47" s="200" customFormat="1" ht="115.9" customHeight="1" x14ac:dyDescent="0.4">
      <c r="A170" s="319" t="s">
        <v>209</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558"/>
      <c r="B172" s="559"/>
      <c r="C172" s="559"/>
      <c r="D172" s="559"/>
      <c r="E172" s="559"/>
      <c r="F172" s="559"/>
      <c r="G172" s="559"/>
      <c r="H172" s="559"/>
      <c r="I172" s="559"/>
      <c r="J172" s="559"/>
      <c r="K172" s="559"/>
      <c r="L172" s="559"/>
      <c r="M172" s="559"/>
      <c r="N172" s="559"/>
      <c r="O172" s="559"/>
      <c r="P172" s="559"/>
      <c r="Q172" s="559"/>
      <c r="R172" s="559"/>
      <c r="S172" s="559"/>
      <c r="T172" s="559"/>
      <c r="U172" s="559"/>
      <c r="V172" s="559"/>
      <c r="W172" s="559"/>
      <c r="X172" s="559"/>
      <c r="Y172" s="559"/>
      <c r="Z172" s="559"/>
      <c r="AA172" s="559"/>
      <c r="AB172" s="559"/>
      <c r="AC172" s="559"/>
      <c r="AD172" s="559"/>
      <c r="AE172" s="560"/>
      <c r="AU172" s="201"/>
    </row>
    <row r="173" spans="1:47" ht="8.25" customHeight="1" x14ac:dyDescent="0.4"/>
  </sheetData>
  <mergeCells count="327">
    <mergeCell ref="D111:Q111"/>
    <mergeCell ref="R111:AE111"/>
    <mergeCell ref="D112:Q112"/>
    <mergeCell ref="R112:AE112"/>
    <mergeCell ref="D113:Q113"/>
    <mergeCell ref="R113:AE113"/>
    <mergeCell ref="D114:Q114"/>
    <mergeCell ref="R114:AE114"/>
    <mergeCell ref="D115:Q115"/>
    <mergeCell ref="R115:AE115"/>
    <mergeCell ref="D89:Q89"/>
    <mergeCell ref="R89:AE89"/>
    <mergeCell ref="D90:Q90"/>
    <mergeCell ref="R90:AE90"/>
    <mergeCell ref="D91:Q91"/>
    <mergeCell ref="R91:AE91"/>
    <mergeCell ref="D92:Q92"/>
    <mergeCell ref="R92:AE92"/>
    <mergeCell ref="D93:Q93"/>
    <mergeCell ref="R93:AE93"/>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B92:C92"/>
    <mergeCell ref="A89:A99"/>
    <mergeCell ref="B89:C89"/>
    <mergeCell ref="B90:C90"/>
    <mergeCell ref="B91:C91"/>
    <mergeCell ref="B95:C95"/>
    <mergeCell ref="B96:C96"/>
    <mergeCell ref="B93:C93"/>
    <mergeCell ref="B94:C9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scale="94"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topLeftCell="A129" zoomScaleNormal="130" zoomScaleSheetLayoutView="100" zoomScalePageLayoutView="145" workbookViewId="0">
      <selection activeCell="AT12" sqref="AT1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5" t="s">
        <v>0</v>
      </c>
      <c r="B1" s="406"/>
      <c r="C1" s="406"/>
      <c r="D1" s="406"/>
      <c r="E1" s="406"/>
      <c r="F1" s="406"/>
      <c r="G1" s="406"/>
      <c r="H1" s="406"/>
      <c r="I1" s="406"/>
      <c r="J1" s="406"/>
      <c r="K1" s="406"/>
      <c r="L1" s="406"/>
      <c r="M1" s="406"/>
      <c r="N1" s="406"/>
      <c r="O1" s="406"/>
      <c r="P1" s="406"/>
      <c r="Q1" s="406"/>
      <c r="R1" s="406"/>
      <c r="S1" s="406"/>
      <c r="T1" s="406"/>
      <c r="U1" s="406"/>
      <c r="V1" s="406"/>
      <c r="W1" s="407"/>
      <c r="X1" s="408" t="s">
        <v>1</v>
      </c>
      <c r="Y1" s="409"/>
      <c r="Z1" s="409"/>
      <c r="AA1" s="409"/>
      <c r="AB1" s="409"/>
      <c r="AC1" s="391" t="str">
        <f>IF(【事業者用】情報提供票!AC1="","",【事業者用】情報提供票!AC1)</f>
        <v/>
      </c>
      <c r="AD1" s="391"/>
      <c r="AE1" s="392"/>
      <c r="AF1" s="91" t="s">
        <v>378</v>
      </c>
    </row>
    <row r="2" spans="1:47" ht="36" customHeight="1" x14ac:dyDescent="0.4">
      <c r="A2" s="645" t="s">
        <v>2</v>
      </c>
      <c r="B2" s="646"/>
      <c r="C2" s="646"/>
      <c r="D2" s="646"/>
      <c r="E2" s="647"/>
      <c r="F2" s="648" t="str">
        <f>情報取得シート!$D$2</f>
        <v/>
      </c>
      <c r="G2" s="649"/>
      <c r="H2" s="649"/>
      <c r="I2" s="649"/>
      <c r="J2" s="649"/>
      <c r="K2" s="649"/>
      <c r="L2" s="649"/>
      <c r="M2" s="649"/>
      <c r="N2" s="649"/>
      <c r="O2" s="650"/>
      <c r="P2" s="645" t="s">
        <v>210</v>
      </c>
      <c r="Q2" s="646"/>
      <c r="R2" s="646"/>
      <c r="S2" s="646"/>
      <c r="T2" s="646"/>
      <c r="U2" s="647"/>
      <c r="V2" s="626" t="str">
        <f>情報取得シート!$D$3</f>
        <v/>
      </c>
      <c r="W2" s="626"/>
      <c r="X2" s="626"/>
      <c r="Y2" s="626"/>
      <c r="Z2" s="626"/>
      <c r="AA2" s="626"/>
      <c r="AB2" s="626"/>
      <c r="AC2" s="626"/>
      <c r="AD2" s="626"/>
      <c r="AE2" s="626"/>
    </row>
    <row r="3" spans="1:47" ht="30" customHeight="1" x14ac:dyDescent="0.4">
      <c r="A3" s="399" t="s">
        <v>5</v>
      </c>
      <c r="B3" s="399"/>
      <c r="C3" s="399"/>
      <c r="D3" s="399"/>
      <c r="E3" s="399"/>
      <c r="F3" s="651" t="str">
        <f>情報取得シート!$D$4</f>
        <v/>
      </c>
      <c r="G3" s="636"/>
      <c r="H3" s="636"/>
      <c r="I3" s="636"/>
      <c r="J3" s="636"/>
      <c r="K3" s="636"/>
      <c r="L3" s="636"/>
      <c r="M3" s="636"/>
      <c r="N3" s="636"/>
      <c r="O3" s="636"/>
      <c r="P3" s="636"/>
      <c r="Q3" s="636"/>
      <c r="R3" s="636"/>
      <c r="S3" s="636"/>
      <c r="T3" s="636"/>
      <c r="U3" s="636"/>
      <c r="V3" s="636"/>
      <c r="W3" s="636"/>
      <c r="X3" s="636"/>
      <c r="Y3" s="636"/>
      <c r="Z3" s="636"/>
      <c r="AA3" s="636"/>
      <c r="AB3" s="636"/>
      <c r="AC3" s="636"/>
      <c r="AD3" s="636"/>
      <c r="AE3" s="637"/>
    </row>
    <row r="4" spans="1:47" ht="8.4499999999999993" customHeight="1" x14ac:dyDescent="0.4">
      <c r="A4" s="383" t="s">
        <v>6</v>
      </c>
      <c r="B4" s="384"/>
      <c r="C4" s="384"/>
      <c r="D4" s="384"/>
      <c r="E4" s="385"/>
      <c r="F4" s="305" t="str">
        <f>情報取得シート!$D$5</f>
        <v/>
      </c>
      <c r="G4" s="638"/>
      <c r="H4" s="638"/>
      <c r="I4" s="638"/>
      <c r="J4" s="638"/>
      <c r="K4" s="638"/>
      <c r="L4" s="638"/>
      <c r="M4" s="638"/>
      <c r="N4" s="638"/>
      <c r="O4" s="306"/>
      <c r="P4" s="383" t="s">
        <v>7</v>
      </c>
      <c r="Q4" s="384"/>
      <c r="R4" s="384"/>
      <c r="S4" s="384"/>
      <c r="T4" s="384"/>
      <c r="U4" s="385"/>
      <c r="V4" s="93"/>
      <c r="W4" s="94"/>
      <c r="X4" s="94"/>
      <c r="Y4" s="94"/>
      <c r="Z4" s="94"/>
      <c r="AA4" s="94"/>
      <c r="AB4" s="94"/>
      <c r="AC4" s="94"/>
      <c r="AD4" s="94"/>
      <c r="AE4" s="95"/>
      <c r="AG4" s="96"/>
      <c r="AH4" s="434" t="s">
        <v>8</v>
      </c>
      <c r="AI4" s="434"/>
      <c r="AJ4" s="434"/>
      <c r="AK4" s="434"/>
      <c r="AL4" s="434"/>
      <c r="AM4" s="434"/>
      <c r="AN4" s="434"/>
      <c r="AO4" s="434"/>
      <c r="AP4" s="434"/>
      <c r="AQ4" s="434"/>
      <c r="AR4" s="434"/>
      <c r="AS4" s="434"/>
      <c r="AT4" s="434"/>
    </row>
    <row r="5" spans="1:47" ht="8.4499999999999993" customHeight="1" x14ac:dyDescent="0.4">
      <c r="A5" s="386"/>
      <c r="B5" s="387"/>
      <c r="C5" s="387"/>
      <c r="D5" s="387"/>
      <c r="E5" s="388"/>
      <c r="F5" s="307"/>
      <c r="G5" s="639"/>
      <c r="H5" s="639"/>
      <c r="I5" s="639"/>
      <c r="J5" s="639"/>
      <c r="K5" s="639"/>
      <c r="L5" s="639"/>
      <c r="M5" s="639"/>
      <c r="N5" s="639"/>
      <c r="O5" s="308"/>
      <c r="P5" s="386"/>
      <c r="Q5" s="387"/>
      <c r="R5" s="387"/>
      <c r="S5" s="387"/>
      <c r="T5" s="387"/>
      <c r="U5" s="388"/>
      <c r="V5" s="98"/>
      <c r="W5" s="421" t="str">
        <f>情報取得シート!$D$8</f>
        <v/>
      </c>
      <c r="X5" s="421"/>
      <c r="Y5" s="421"/>
      <c r="Z5" s="421" t="s">
        <v>9</v>
      </c>
      <c r="AA5" s="421" t="str">
        <f>情報取得シート!$D$9</f>
        <v/>
      </c>
      <c r="AB5" s="421" t="s">
        <v>10</v>
      </c>
      <c r="AC5" s="421" t="str">
        <f>情報取得シート!$D$10</f>
        <v/>
      </c>
      <c r="AD5" s="421" t="s">
        <v>11</v>
      </c>
      <c r="AE5" s="99"/>
      <c r="AH5" s="435"/>
      <c r="AI5" s="435"/>
      <c r="AJ5" s="435"/>
      <c r="AK5" s="435"/>
      <c r="AL5" s="435"/>
      <c r="AM5" s="435"/>
      <c r="AN5" s="435"/>
      <c r="AO5" s="435"/>
      <c r="AP5" s="435"/>
      <c r="AQ5" s="435"/>
      <c r="AR5" s="435"/>
      <c r="AS5" s="435"/>
      <c r="AT5" s="435"/>
    </row>
    <row r="6" spans="1:47" ht="8.4499999999999993" customHeight="1" x14ac:dyDescent="0.4">
      <c r="A6" s="386" t="s">
        <v>12</v>
      </c>
      <c r="B6" s="387"/>
      <c r="C6" s="387"/>
      <c r="D6" s="387"/>
      <c r="E6" s="388"/>
      <c r="F6" s="627" t="str">
        <f>情報取得シート!$D$6</f>
        <v/>
      </c>
      <c r="G6" s="628"/>
      <c r="H6" s="628"/>
      <c r="I6" s="628"/>
      <c r="J6" s="628"/>
      <c r="K6" s="628"/>
      <c r="L6" s="628"/>
      <c r="M6" s="628"/>
      <c r="N6" s="628"/>
      <c r="O6" s="629"/>
      <c r="P6" s="386"/>
      <c r="Q6" s="387"/>
      <c r="R6" s="387"/>
      <c r="S6" s="387"/>
      <c r="T6" s="387"/>
      <c r="U6" s="388"/>
      <c r="V6" s="98"/>
      <c r="W6" s="612"/>
      <c r="X6" s="612"/>
      <c r="Y6" s="612"/>
      <c r="Z6" s="421"/>
      <c r="AA6" s="612"/>
      <c r="AB6" s="421"/>
      <c r="AC6" s="612"/>
      <c r="AD6" s="421"/>
      <c r="AE6" s="99"/>
      <c r="AH6" s="436"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436"/>
      <c r="AJ6" s="436"/>
      <c r="AK6" s="436"/>
      <c r="AL6" s="436"/>
      <c r="AM6" s="436"/>
      <c r="AN6" s="436"/>
      <c r="AO6" s="436"/>
      <c r="AP6" s="436"/>
      <c r="AQ6" s="436"/>
      <c r="AR6" s="436"/>
      <c r="AS6" s="436"/>
      <c r="AT6" s="436"/>
      <c r="AU6" s="102" t="str">
        <f>SUBSTITUTE(SUBSTITUTE(W5," ",""),"　","")&amp;"年"&amp;AA5&amp;"月"&amp;AC5&amp;"日"</f>
        <v>年月日</v>
      </c>
    </row>
    <row r="7" spans="1:47" ht="8.4499999999999993" customHeight="1" x14ac:dyDescent="0.4">
      <c r="A7" s="402"/>
      <c r="B7" s="403"/>
      <c r="C7" s="403"/>
      <c r="D7" s="403"/>
      <c r="E7" s="404"/>
      <c r="F7" s="630"/>
      <c r="G7" s="631"/>
      <c r="H7" s="631"/>
      <c r="I7" s="631"/>
      <c r="J7" s="631"/>
      <c r="K7" s="631"/>
      <c r="L7" s="631"/>
      <c r="M7" s="631"/>
      <c r="N7" s="631"/>
      <c r="O7" s="632"/>
      <c r="P7" s="402"/>
      <c r="Q7" s="403"/>
      <c r="R7" s="403"/>
      <c r="S7" s="403"/>
      <c r="T7" s="403"/>
      <c r="U7" s="404"/>
      <c r="V7" s="103"/>
      <c r="W7" s="103"/>
      <c r="X7" s="103"/>
      <c r="Y7" s="103"/>
      <c r="Z7" s="103"/>
      <c r="AA7" s="103"/>
      <c r="AB7" s="103"/>
      <c r="AC7" s="103"/>
      <c r="AD7" s="103"/>
      <c r="AE7" s="104"/>
      <c r="AH7" s="436"/>
      <c r="AI7" s="436"/>
      <c r="AJ7" s="436"/>
      <c r="AK7" s="436"/>
      <c r="AL7" s="436"/>
      <c r="AM7" s="436"/>
      <c r="AN7" s="436"/>
      <c r="AO7" s="436"/>
      <c r="AP7" s="436"/>
      <c r="AQ7" s="436"/>
      <c r="AR7" s="436"/>
      <c r="AS7" s="436"/>
      <c r="AT7" s="436"/>
      <c r="AU7" s="102" t="str">
        <f>SUBSTITUTE(SUBSTITUTE(W5," ",""),"　","")&amp;"/"&amp;AA5&amp;"/"&amp;AC5</f>
        <v>//</v>
      </c>
    </row>
    <row r="8" spans="1:47" ht="21" customHeight="1" x14ac:dyDescent="0.4">
      <c r="A8" s="383" t="s">
        <v>13</v>
      </c>
      <c r="B8" s="384"/>
      <c r="C8" s="384"/>
      <c r="D8" s="384"/>
      <c r="E8" s="38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402"/>
      <c r="B9" s="403"/>
      <c r="C9" s="403"/>
      <c r="D9" s="403"/>
      <c r="E9" s="404"/>
      <c r="F9" s="451" t="s">
        <v>17</v>
      </c>
      <c r="G9" s="452"/>
      <c r="H9" s="452"/>
      <c r="I9" s="452"/>
      <c r="J9" s="108" t="s">
        <v>18</v>
      </c>
      <c r="K9" s="633" t="str">
        <f>情報取得シート!$D$18</f>
        <v/>
      </c>
      <c r="L9" s="633"/>
      <c r="M9" s="633"/>
      <c r="N9" s="633"/>
      <c r="O9" s="633"/>
      <c r="P9" s="633"/>
      <c r="Q9" s="633"/>
      <c r="R9" s="633"/>
      <c r="S9" s="633"/>
      <c r="T9" s="633"/>
      <c r="U9" s="633"/>
      <c r="V9" s="633"/>
      <c r="W9" s="633"/>
      <c r="X9" s="633"/>
      <c r="Y9" s="633"/>
      <c r="Z9" s="633"/>
      <c r="AA9" s="633"/>
      <c r="AB9" s="633"/>
      <c r="AC9" s="633"/>
      <c r="AD9" s="633"/>
      <c r="AE9" s="109" t="s">
        <v>19</v>
      </c>
    </row>
    <row r="10" spans="1:47" ht="12.75" customHeight="1" x14ac:dyDescent="0.4">
      <c r="A10" s="444"/>
      <c r="B10" s="444"/>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row>
    <row r="11" spans="1:47" ht="37.5" customHeight="1" x14ac:dyDescent="0.4">
      <c r="A11" s="613" t="s">
        <v>371</v>
      </c>
      <c r="B11" s="613"/>
      <c r="C11" s="613"/>
      <c r="D11" s="613"/>
      <c r="E11" s="613"/>
      <c r="F11" s="613"/>
      <c r="G11" s="613"/>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row>
    <row r="12" spans="1:47" ht="53.25" customHeight="1" x14ac:dyDescent="0.4">
      <c r="A12" s="621" t="s">
        <v>373</v>
      </c>
      <c r="B12" s="621"/>
      <c r="C12" s="621"/>
      <c r="D12" s="621"/>
      <c r="E12" s="621"/>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row>
    <row r="13" spans="1:47" ht="36" customHeight="1" x14ac:dyDescent="0.4">
      <c r="A13" s="614" t="s">
        <v>202</v>
      </c>
      <c r="B13" s="615"/>
      <c r="C13" s="615"/>
      <c r="D13" s="615"/>
      <c r="E13" s="615"/>
      <c r="F13" s="617" t="s">
        <v>21</v>
      </c>
      <c r="G13" s="617"/>
      <c r="H13" s="617"/>
      <c r="I13" s="617"/>
      <c r="J13" s="617"/>
      <c r="K13" s="618" t="s">
        <v>22</v>
      </c>
      <c r="L13" s="618"/>
      <c r="M13" s="618"/>
      <c r="N13" s="618"/>
      <c r="O13" s="618"/>
      <c r="P13" s="618"/>
      <c r="Q13" s="618"/>
      <c r="R13" s="618"/>
      <c r="S13" s="618"/>
      <c r="T13" s="618"/>
      <c r="U13" s="619" t="str">
        <f>情報取得シート!$D$20</f>
        <v/>
      </c>
      <c r="V13" s="619"/>
      <c r="W13" s="619"/>
      <c r="X13" s="619"/>
      <c r="Y13" s="619"/>
      <c r="Z13" s="619"/>
      <c r="AA13" s="619"/>
      <c r="AB13" s="619"/>
      <c r="AC13" s="619"/>
      <c r="AD13" s="619"/>
      <c r="AE13" s="619"/>
      <c r="AH13" s="194" t="str">
        <f>IF(情報取得シート!$D$19=1,IF(U13="","※指定成分等名を入力してください",""),"")</f>
        <v/>
      </c>
    </row>
    <row r="14" spans="1:47" ht="36" customHeight="1" x14ac:dyDescent="0.4">
      <c r="A14" s="616"/>
      <c r="B14" s="616"/>
      <c r="C14" s="616"/>
      <c r="D14" s="616"/>
      <c r="E14" s="616"/>
      <c r="F14" s="468"/>
      <c r="G14" s="468"/>
      <c r="H14" s="468"/>
      <c r="I14" s="468"/>
      <c r="J14" s="468"/>
      <c r="K14" s="454" t="s">
        <v>23</v>
      </c>
      <c r="L14" s="454"/>
      <c r="M14" s="454"/>
      <c r="N14" s="454"/>
      <c r="O14" s="454"/>
      <c r="P14" s="454"/>
      <c r="Q14" s="454"/>
      <c r="R14" s="454"/>
      <c r="S14" s="454"/>
      <c r="T14" s="454"/>
      <c r="U14" s="620" t="str">
        <f>情報取得シート!$D$21</f>
        <v/>
      </c>
      <c r="V14" s="620"/>
      <c r="W14" s="620"/>
      <c r="X14" s="620"/>
      <c r="Y14" s="620"/>
      <c r="Z14" s="620"/>
      <c r="AA14" s="620"/>
      <c r="AB14" s="620"/>
      <c r="AC14" s="620"/>
      <c r="AD14" s="620"/>
      <c r="AE14" s="620"/>
      <c r="AH14" s="194" t="str">
        <f>IF(情報取得シート!$D$19=1,IF(U14="","※指定成分及び管理成分等の1日摂取目安量を入力してください",""),"")</f>
        <v/>
      </c>
    </row>
    <row r="15" spans="1:47" ht="36" customHeight="1" x14ac:dyDescent="0.4">
      <c r="A15" s="616"/>
      <c r="B15" s="616"/>
      <c r="C15" s="616"/>
      <c r="D15" s="616"/>
      <c r="E15" s="616"/>
      <c r="F15" s="468"/>
      <c r="G15" s="468"/>
      <c r="H15" s="468"/>
      <c r="I15" s="468"/>
      <c r="J15" s="468"/>
      <c r="K15" s="458" t="s">
        <v>24</v>
      </c>
      <c r="L15" s="459"/>
      <c r="M15" s="459"/>
      <c r="N15" s="459"/>
      <c r="O15" s="459"/>
      <c r="P15" s="459"/>
      <c r="Q15" s="459"/>
      <c r="R15" s="459"/>
      <c r="S15" s="459"/>
      <c r="T15" s="460"/>
      <c r="U15" s="620" t="str">
        <f>情報取得シート!$D$23</f>
        <v/>
      </c>
      <c r="V15" s="620"/>
      <c r="W15" s="620"/>
      <c r="X15" s="620"/>
      <c r="Y15" s="620"/>
      <c r="Z15" s="620"/>
      <c r="AA15" s="620"/>
      <c r="AB15" s="620"/>
      <c r="AC15" s="620"/>
      <c r="AD15" s="620"/>
      <c r="AE15" s="620"/>
      <c r="AH15" s="194" t="str">
        <f>IF(情報取得シート!$D$19=1,IF(U15="","※1日摂取目安量を入力してください",""),"")</f>
        <v/>
      </c>
    </row>
    <row r="16" spans="1:47" ht="24" customHeight="1" x14ac:dyDescent="0.4">
      <c r="A16" s="616"/>
      <c r="B16" s="616"/>
      <c r="C16" s="616"/>
      <c r="D16" s="616"/>
      <c r="E16" s="616"/>
      <c r="F16" s="445" t="s">
        <v>374</v>
      </c>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row>
    <row r="17" spans="1:46" ht="24" customHeight="1" x14ac:dyDescent="0.4">
      <c r="A17" s="616"/>
      <c r="B17" s="616"/>
      <c r="C17" s="616"/>
      <c r="D17" s="616"/>
      <c r="E17" s="616"/>
      <c r="F17" s="446" t="s">
        <v>194</v>
      </c>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row>
    <row r="18" spans="1:46" ht="22.9" customHeight="1" x14ac:dyDescent="0.4">
      <c r="A18" s="482" t="s">
        <v>26</v>
      </c>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row>
    <row r="19" spans="1:46" ht="19.899999999999999" customHeight="1" x14ac:dyDescent="0.4">
      <c r="A19" s="265" t="s">
        <v>27</v>
      </c>
      <c r="B19" s="266"/>
      <c r="C19" s="266"/>
      <c r="D19" s="266"/>
      <c r="E19" s="267"/>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61"/>
      <c r="B20" s="262"/>
      <c r="C20" s="262"/>
      <c r="D20" s="262"/>
      <c r="E20" s="263"/>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61"/>
      <c r="B21" s="262"/>
      <c r="C21" s="262"/>
      <c r="D21" s="262"/>
      <c r="E21" s="263"/>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61"/>
      <c r="B22" s="262"/>
      <c r="C22" s="262"/>
      <c r="D22" s="262"/>
      <c r="E22" s="263"/>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61"/>
      <c r="B23" s="262"/>
      <c r="C23" s="262"/>
      <c r="D23" s="262"/>
      <c r="E23" s="263"/>
      <c r="F23" s="94"/>
      <c r="G23" s="484" t="s">
        <v>203</v>
      </c>
      <c r="H23" s="484"/>
      <c r="I23" s="484"/>
      <c r="J23" s="484"/>
      <c r="K23" s="484"/>
      <c r="L23" s="484"/>
      <c r="M23" s="484"/>
      <c r="N23" s="48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61"/>
      <c r="B24" s="262"/>
      <c r="C24" s="262"/>
      <c r="D24" s="262"/>
      <c r="E24" s="263"/>
      <c r="F24" s="94"/>
      <c r="G24" s="124"/>
      <c r="I24" s="483" t="s">
        <v>204</v>
      </c>
      <c r="J24" s="483"/>
      <c r="K24" s="483"/>
      <c r="L24" s="483"/>
      <c r="M24" s="483"/>
      <c r="N24" s="48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61"/>
      <c r="B25" s="262"/>
      <c r="C25" s="262"/>
      <c r="D25" s="262"/>
      <c r="E25" s="263"/>
      <c r="F25" s="94"/>
      <c r="G25" s="124"/>
      <c r="I25" s="600" t="str">
        <f>情報取得シート!$D$42</f>
        <v xml:space="preserve">
</v>
      </c>
      <c r="J25" s="600"/>
      <c r="K25" s="600"/>
      <c r="L25" s="600"/>
      <c r="M25" s="600"/>
      <c r="N25" s="600"/>
      <c r="O25" s="600"/>
      <c r="P25" s="600"/>
      <c r="Q25" s="600"/>
      <c r="R25" s="600"/>
      <c r="S25" s="600"/>
      <c r="T25" s="600"/>
      <c r="U25" s="600"/>
      <c r="V25" s="600"/>
      <c r="W25" s="600"/>
      <c r="X25" s="600"/>
      <c r="Y25" s="600"/>
      <c r="Z25" s="600"/>
      <c r="AA25" s="600"/>
      <c r="AB25" s="600"/>
      <c r="AC25" s="600"/>
      <c r="AD25" s="600"/>
      <c r="AE25" s="125"/>
      <c r="AH25" s="100" t="s">
        <v>46</v>
      </c>
      <c r="AI25" s="100"/>
      <c r="AJ25" s="100"/>
      <c r="AK25" s="100"/>
      <c r="AL25" s="100"/>
      <c r="AM25" s="100"/>
      <c r="AN25" s="100"/>
      <c r="AO25" s="100"/>
      <c r="AP25" s="100"/>
      <c r="AQ25" s="100"/>
      <c r="AR25" s="100"/>
      <c r="AS25" s="100"/>
      <c r="AT25" s="100"/>
    </row>
    <row r="26" spans="1:46" ht="24.6" customHeight="1" x14ac:dyDescent="0.4">
      <c r="A26" s="261"/>
      <c r="B26" s="262"/>
      <c r="C26" s="262"/>
      <c r="D26" s="262"/>
      <c r="E26" s="263"/>
      <c r="F26" s="128"/>
      <c r="G26" s="129"/>
      <c r="I26" s="600"/>
      <c r="J26" s="600"/>
      <c r="K26" s="600"/>
      <c r="L26" s="600"/>
      <c r="M26" s="600"/>
      <c r="N26" s="600"/>
      <c r="O26" s="600"/>
      <c r="P26" s="600"/>
      <c r="Q26" s="600"/>
      <c r="R26" s="600"/>
      <c r="S26" s="600"/>
      <c r="T26" s="600"/>
      <c r="U26" s="600"/>
      <c r="V26" s="600"/>
      <c r="W26" s="600"/>
      <c r="X26" s="600"/>
      <c r="Y26" s="600"/>
      <c r="Z26" s="600"/>
      <c r="AA26" s="600"/>
      <c r="AB26" s="600"/>
      <c r="AC26" s="600"/>
      <c r="AD26" s="600"/>
      <c r="AE26" s="130"/>
      <c r="AH26" s="2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279"/>
      <c r="AJ26" s="279"/>
      <c r="AK26" s="279"/>
      <c r="AL26" s="279"/>
      <c r="AM26" s="279"/>
      <c r="AN26" s="279"/>
      <c r="AO26" s="279"/>
      <c r="AP26" s="279"/>
      <c r="AQ26" s="279"/>
      <c r="AR26" s="279"/>
      <c r="AS26" s="279"/>
      <c r="AT26" s="279"/>
    </row>
    <row r="27" spans="1:46" ht="24.6" customHeight="1" x14ac:dyDescent="0.4">
      <c r="A27" s="261"/>
      <c r="B27" s="262"/>
      <c r="C27" s="262"/>
      <c r="D27" s="262"/>
      <c r="E27" s="263"/>
      <c r="F27" s="128"/>
      <c r="G27" s="129"/>
      <c r="I27" s="600"/>
      <c r="J27" s="600"/>
      <c r="K27" s="600"/>
      <c r="L27" s="600"/>
      <c r="M27" s="600"/>
      <c r="N27" s="600"/>
      <c r="O27" s="600"/>
      <c r="P27" s="600"/>
      <c r="Q27" s="600"/>
      <c r="R27" s="600"/>
      <c r="S27" s="600"/>
      <c r="T27" s="600"/>
      <c r="U27" s="600"/>
      <c r="V27" s="600"/>
      <c r="W27" s="600"/>
      <c r="X27" s="600"/>
      <c r="Y27" s="600"/>
      <c r="Z27" s="600"/>
      <c r="AA27" s="600"/>
      <c r="AB27" s="600"/>
      <c r="AC27" s="600"/>
      <c r="AD27" s="600"/>
      <c r="AE27" s="130"/>
    </row>
    <row r="28" spans="1:46" ht="21.6" customHeight="1" x14ac:dyDescent="0.4">
      <c r="A28" s="261"/>
      <c r="B28" s="262"/>
      <c r="C28" s="262"/>
      <c r="D28" s="262"/>
      <c r="E28" s="263"/>
      <c r="F28" s="131"/>
      <c r="G28" s="484" t="s">
        <v>205</v>
      </c>
      <c r="H28" s="484"/>
      <c r="I28" s="484"/>
      <c r="J28" s="484"/>
      <c r="K28" s="484"/>
      <c r="L28" s="48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483" t="s">
        <v>44</v>
      </c>
      <c r="J29" s="483"/>
      <c r="K29" s="483"/>
      <c r="L29" s="483"/>
      <c r="M29" s="483"/>
      <c r="N29" s="48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608" t="str">
        <f>情報取得シート!$D$44</f>
        <v>（手足の浮腫、動悸・息切れ、体の痛み、めまい・ふらつきなどの症状がある場合はこちらに記載ください。その他気になる症状がある場合も記載ください）</v>
      </c>
      <c r="J30" s="608"/>
      <c r="K30" s="608"/>
      <c r="L30" s="608"/>
      <c r="M30" s="608"/>
      <c r="N30" s="608"/>
      <c r="O30" s="608"/>
      <c r="P30" s="608"/>
      <c r="Q30" s="608"/>
      <c r="R30" s="608"/>
      <c r="S30" s="608"/>
      <c r="T30" s="608"/>
      <c r="U30" s="608"/>
      <c r="V30" s="608"/>
      <c r="W30" s="608"/>
      <c r="X30" s="608"/>
      <c r="Y30" s="608"/>
      <c r="Z30" s="608"/>
      <c r="AA30" s="608"/>
      <c r="AB30" s="608"/>
      <c r="AC30" s="608"/>
      <c r="AD30" s="608"/>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608"/>
      <c r="J31" s="608"/>
      <c r="K31" s="608"/>
      <c r="L31" s="608"/>
      <c r="M31" s="608"/>
      <c r="N31" s="608"/>
      <c r="O31" s="608"/>
      <c r="P31" s="608"/>
      <c r="Q31" s="608"/>
      <c r="R31" s="608"/>
      <c r="S31" s="608"/>
      <c r="T31" s="608"/>
      <c r="U31" s="608"/>
      <c r="V31" s="608"/>
      <c r="W31" s="608"/>
      <c r="X31" s="608"/>
      <c r="Y31" s="608"/>
      <c r="Z31" s="608"/>
      <c r="AA31" s="608"/>
      <c r="AB31" s="608"/>
      <c r="AC31" s="608"/>
      <c r="AD31" s="60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608"/>
      <c r="J32" s="608"/>
      <c r="K32" s="608"/>
      <c r="L32" s="608"/>
      <c r="M32" s="608"/>
      <c r="N32" s="608"/>
      <c r="O32" s="608"/>
      <c r="P32" s="608"/>
      <c r="Q32" s="608"/>
      <c r="R32" s="608"/>
      <c r="S32" s="608"/>
      <c r="T32" s="608"/>
      <c r="U32" s="608"/>
      <c r="V32" s="608"/>
      <c r="W32" s="608"/>
      <c r="X32" s="608"/>
      <c r="Y32" s="608"/>
      <c r="Z32" s="608"/>
      <c r="AA32" s="608"/>
      <c r="AB32" s="608"/>
      <c r="AC32" s="608"/>
      <c r="AD32" s="60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65" t="s">
        <v>50</v>
      </c>
      <c r="B34" s="266"/>
      <c r="C34" s="266"/>
      <c r="D34" s="266"/>
      <c r="E34" s="267"/>
      <c r="F34" s="134"/>
      <c r="G34" s="588" t="str">
        <f>情報取得シート!$D$46</f>
        <v/>
      </c>
      <c r="H34" s="588"/>
      <c r="I34" s="588"/>
      <c r="J34" s="136" t="s">
        <v>9</v>
      </c>
      <c r="K34" s="135" t="str">
        <f>情報取得シート!$D$47</f>
        <v/>
      </c>
      <c r="L34" s="136" t="s">
        <v>10</v>
      </c>
      <c r="M34" s="135" t="str">
        <f>情報取得シート!$D$48</f>
        <v/>
      </c>
      <c r="N34" s="136" t="s">
        <v>51</v>
      </c>
      <c r="O34" s="136"/>
      <c r="P34" s="136"/>
      <c r="Q34" s="136" t="s">
        <v>52</v>
      </c>
      <c r="R34" s="136"/>
      <c r="S34" s="136"/>
      <c r="T34" s="450" t="s">
        <v>53</v>
      </c>
      <c r="U34" s="450"/>
      <c r="V34" s="588" t="str">
        <f>情報取得シート!$D$49</f>
        <v/>
      </c>
      <c r="W34" s="58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68"/>
      <c r="B35" s="269"/>
      <c r="C35" s="269"/>
      <c r="D35" s="269"/>
      <c r="E35" s="270"/>
      <c r="F35" s="140"/>
      <c r="G35" s="447" t="s">
        <v>55</v>
      </c>
      <c r="H35" s="447"/>
      <c r="I35" s="447"/>
      <c r="J35" s="609" t="str">
        <f>情報取得シート!$D$50</f>
        <v/>
      </c>
      <c r="K35" s="609"/>
      <c r="L35" s="609"/>
      <c r="M35" s="609"/>
      <c r="N35" s="609"/>
      <c r="O35" s="609"/>
      <c r="P35" s="609"/>
      <c r="Q35" s="609"/>
      <c r="R35" s="609"/>
      <c r="S35" s="609"/>
      <c r="T35" s="609"/>
      <c r="U35" s="609"/>
      <c r="V35" s="609"/>
      <c r="W35" s="609"/>
      <c r="X35" s="609"/>
      <c r="Y35" s="609"/>
      <c r="Z35" s="609"/>
      <c r="AA35" s="141" t="s">
        <v>19</v>
      </c>
      <c r="AB35" s="142"/>
      <c r="AC35" s="448" t="s">
        <v>56</v>
      </c>
      <c r="AD35" s="448"/>
      <c r="AE35" s="449"/>
      <c r="AG35" s="94"/>
      <c r="AH35" s="278"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278"/>
      <c r="AJ35" s="278"/>
      <c r="AK35" s="278"/>
      <c r="AL35" s="278"/>
      <c r="AM35" s="278"/>
      <c r="AN35" s="278"/>
      <c r="AO35" s="278"/>
      <c r="AP35" s="278"/>
      <c r="AQ35" s="278"/>
      <c r="AR35" s="278"/>
      <c r="AS35" s="278"/>
      <c r="AT35" s="278"/>
      <c r="AU35" s="102" t="str">
        <f>SUBSTITUTE(SUBSTITUTE(G34," ",""),"　","")&amp;"年"&amp;K34&amp;"月"&amp;M34&amp;"日"</f>
        <v>年月日</v>
      </c>
      <c r="AV35" s="94"/>
    </row>
    <row r="36" spans="1:48" ht="4.1500000000000004" customHeight="1" x14ac:dyDescent="0.4">
      <c r="AH36" s="436"/>
      <c r="AI36" s="436"/>
      <c r="AJ36" s="436"/>
      <c r="AK36" s="436"/>
      <c r="AL36" s="436"/>
      <c r="AM36" s="436"/>
      <c r="AN36" s="436"/>
      <c r="AO36" s="436"/>
      <c r="AP36" s="436"/>
      <c r="AQ36" s="436"/>
      <c r="AR36" s="436"/>
      <c r="AS36" s="436"/>
      <c r="AT36" s="436"/>
      <c r="AU36" s="102" t="str">
        <f>SUBSTITUTE(SUBSTITUTE(G34," ",""),"　","")&amp;"/"&amp;K34&amp;"/"&amp;M34</f>
        <v>//</v>
      </c>
    </row>
    <row r="37" spans="1:48" ht="27" customHeight="1" x14ac:dyDescent="0.4">
      <c r="A37" s="465" t="s">
        <v>57</v>
      </c>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row>
    <row r="38" spans="1:48" ht="34.15" customHeight="1" x14ac:dyDescent="0.4">
      <c r="A38" s="265" t="s">
        <v>58</v>
      </c>
      <c r="B38" s="266"/>
      <c r="C38" s="266"/>
      <c r="D38" s="266"/>
      <c r="E38" s="267"/>
      <c r="F38" s="610" t="str">
        <f>情報取得シート!$D$57</f>
        <v/>
      </c>
      <c r="G38" s="611"/>
      <c r="H38" s="611"/>
      <c r="I38" s="611"/>
      <c r="J38" s="611"/>
      <c r="K38" s="611"/>
      <c r="L38" s="611"/>
      <c r="M38" s="611"/>
      <c r="N38" s="611"/>
      <c r="O38" s="611"/>
      <c r="P38" s="611"/>
      <c r="Q38" s="611"/>
      <c r="R38" s="611"/>
      <c r="S38" s="611"/>
      <c r="T38" s="611"/>
      <c r="U38" s="611"/>
      <c r="V38" s="611"/>
      <c r="W38" s="611"/>
      <c r="X38" s="611"/>
      <c r="Y38" s="611"/>
      <c r="Z38" s="611"/>
      <c r="AA38" s="143"/>
      <c r="AB38" s="212" t="s">
        <v>56</v>
      </c>
      <c r="AC38" s="212"/>
      <c r="AD38" s="212"/>
      <c r="AE38" s="213"/>
      <c r="AH38" s="194" t="str">
        <f>IF(情報取得シート!$D$58=FALSE,IF(F38="","※製品名を入力してください",""),"")</f>
        <v>※製品名を入力してください</v>
      </c>
    </row>
    <row r="39" spans="1:48" ht="22.9" customHeight="1" x14ac:dyDescent="0.4">
      <c r="A39" s="265" t="s">
        <v>60</v>
      </c>
      <c r="B39" s="266"/>
      <c r="C39" s="266"/>
      <c r="D39" s="266"/>
      <c r="E39" s="267"/>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68"/>
      <c r="B40" s="269"/>
      <c r="C40" s="269"/>
      <c r="D40" s="269"/>
      <c r="E40" s="270"/>
      <c r="F40" s="472" t="s">
        <v>65</v>
      </c>
      <c r="G40" s="473"/>
      <c r="H40" s="473"/>
      <c r="I40" s="473"/>
      <c r="J40" s="473"/>
      <c r="K40" s="590" t="str">
        <f>情報取得シート!$D$67</f>
        <v/>
      </c>
      <c r="L40" s="590"/>
      <c r="M40" s="590"/>
      <c r="N40" s="590"/>
      <c r="O40" s="590"/>
      <c r="P40" s="590"/>
      <c r="Q40" s="590"/>
      <c r="R40" s="590"/>
      <c r="S40" s="590"/>
      <c r="T40" s="590"/>
      <c r="U40" s="590"/>
      <c r="V40" s="590"/>
      <c r="W40" s="590"/>
      <c r="X40" s="590"/>
      <c r="Y40" s="590"/>
      <c r="Z40" s="590"/>
      <c r="AA40" s="590"/>
      <c r="AB40" s="590"/>
      <c r="AC40" s="590"/>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501" t="s">
        <v>67</v>
      </c>
      <c r="B41" s="502"/>
      <c r="C41" s="502"/>
      <c r="D41" s="502"/>
      <c r="E41" s="503"/>
      <c r="F41" s="148"/>
      <c r="G41" s="588" t="str">
        <f>情報取得シート!$D$69</f>
        <v/>
      </c>
      <c r="H41" s="588"/>
      <c r="I41" s="588"/>
      <c r="J41" s="136" t="s">
        <v>9</v>
      </c>
      <c r="K41" s="135" t="str">
        <f>情報取得シート!$D$70</f>
        <v/>
      </c>
      <c r="L41" s="136" t="s">
        <v>10</v>
      </c>
      <c r="M41" s="135" t="str">
        <f>情報取得シート!$D$71</f>
        <v/>
      </c>
      <c r="N41" s="136" t="s">
        <v>11</v>
      </c>
      <c r="O41" s="149"/>
      <c r="P41" s="150"/>
      <c r="Q41" s="374" t="s">
        <v>68</v>
      </c>
      <c r="R41" s="375"/>
      <c r="S41" s="375"/>
      <c r="T41" s="375"/>
      <c r="U41" s="376"/>
      <c r="V41" s="148"/>
      <c r="W41" s="588" t="str">
        <f>情報取得シート!$D$76</f>
        <v/>
      </c>
      <c r="X41" s="588"/>
      <c r="Y41" s="588"/>
      <c r="Z41" s="136" t="s">
        <v>9</v>
      </c>
      <c r="AA41" s="135" t="str">
        <f>情報取得シート!$D$77</f>
        <v/>
      </c>
      <c r="AB41" s="136" t="s">
        <v>10</v>
      </c>
      <c r="AC41" s="135" t="str">
        <f>情報取得シート!$D$78</f>
        <v/>
      </c>
      <c r="AD41" s="136" t="s">
        <v>11</v>
      </c>
      <c r="AE41" s="150"/>
      <c r="AH41" s="278"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278"/>
      <c r="AJ41" s="278"/>
      <c r="AK41" s="278"/>
      <c r="AL41" s="278"/>
      <c r="AM41" s="278"/>
      <c r="AN41" s="278"/>
      <c r="AO41" s="278"/>
      <c r="AP41" s="278"/>
      <c r="AQ41" s="278"/>
      <c r="AR41" s="278"/>
      <c r="AS41" s="278"/>
      <c r="AT41" s="278"/>
      <c r="AU41" s="102" t="str">
        <f>SUBSTITUTE(SUBSTITUTE(G41," ",""),"　","")&amp;"年"&amp;K41&amp;"月"&amp;M41&amp;"日"</f>
        <v>年月日</v>
      </c>
      <c r="AV41" s="94"/>
    </row>
    <row r="42" spans="1:48" ht="13.9" customHeight="1" x14ac:dyDescent="0.4">
      <c r="A42" s="504"/>
      <c r="B42" s="505"/>
      <c r="C42" s="505"/>
      <c r="D42" s="505"/>
      <c r="E42" s="506"/>
      <c r="F42" s="378" t="s">
        <v>69</v>
      </c>
      <c r="G42" s="379"/>
      <c r="H42" s="379"/>
      <c r="I42" s="589" t="str">
        <f>情報取得シート!$D$72</f>
        <v/>
      </c>
      <c r="J42" s="589"/>
      <c r="K42" s="589"/>
      <c r="L42" s="589"/>
      <c r="M42" s="589"/>
      <c r="N42" s="589"/>
      <c r="O42" s="589"/>
      <c r="P42" s="293" t="s">
        <v>19</v>
      </c>
      <c r="Q42" s="510"/>
      <c r="R42" s="511"/>
      <c r="S42" s="511"/>
      <c r="T42" s="511"/>
      <c r="U42" s="512"/>
      <c r="V42" s="378" t="s">
        <v>69</v>
      </c>
      <c r="W42" s="379"/>
      <c r="X42" s="379"/>
      <c r="Y42" s="589" t="str">
        <f>情報取得シート!$D$79</f>
        <v/>
      </c>
      <c r="Z42" s="589"/>
      <c r="AA42" s="589"/>
      <c r="AB42" s="589"/>
      <c r="AC42" s="589"/>
      <c r="AD42" s="589"/>
      <c r="AE42" s="293"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504"/>
      <c r="B43" s="505"/>
      <c r="C43" s="505"/>
      <c r="D43" s="505"/>
      <c r="E43" s="506"/>
      <c r="F43" s="378"/>
      <c r="G43" s="379"/>
      <c r="H43" s="379"/>
      <c r="I43" s="589"/>
      <c r="J43" s="589"/>
      <c r="K43" s="589"/>
      <c r="L43" s="589"/>
      <c r="M43" s="589"/>
      <c r="N43" s="589"/>
      <c r="O43" s="589"/>
      <c r="P43" s="293"/>
      <c r="Q43" s="510"/>
      <c r="R43" s="511"/>
      <c r="S43" s="511"/>
      <c r="T43" s="511"/>
      <c r="U43" s="512"/>
      <c r="V43" s="378"/>
      <c r="W43" s="379"/>
      <c r="X43" s="379"/>
      <c r="Y43" s="589"/>
      <c r="Z43" s="589"/>
      <c r="AA43" s="589"/>
      <c r="AB43" s="589"/>
      <c r="AC43" s="589"/>
      <c r="AD43" s="589"/>
      <c r="AE43" s="293"/>
      <c r="AH43" s="100" t="s">
        <v>70</v>
      </c>
      <c r="AI43" s="100"/>
      <c r="AJ43" s="100"/>
      <c r="AK43" s="100"/>
      <c r="AL43" s="100"/>
      <c r="AM43" s="100"/>
      <c r="AN43" s="100"/>
      <c r="AO43" s="100"/>
      <c r="AP43" s="100"/>
      <c r="AQ43" s="100"/>
      <c r="AR43" s="100"/>
      <c r="AS43" s="100"/>
      <c r="AT43" s="100"/>
      <c r="AV43" s="94"/>
    </row>
    <row r="44" spans="1:48" ht="19.149999999999999" customHeight="1" x14ac:dyDescent="0.4">
      <c r="A44" s="507"/>
      <c r="B44" s="508"/>
      <c r="C44" s="508"/>
      <c r="D44" s="508"/>
      <c r="E44" s="509"/>
      <c r="H44" s="114" t="s">
        <v>71</v>
      </c>
      <c r="N44" s="152"/>
      <c r="O44" s="152"/>
      <c r="P44" s="147"/>
      <c r="Q44" s="513"/>
      <c r="R44" s="514"/>
      <c r="S44" s="514"/>
      <c r="T44" s="514"/>
      <c r="U44" s="515"/>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65" t="s">
        <v>72</v>
      </c>
      <c r="B45" s="266"/>
      <c r="C45" s="266"/>
      <c r="D45" s="266"/>
      <c r="E45" s="267"/>
      <c r="F45" s="604" t="str">
        <f>情報取得シート!$D$82</f>
        <v/>
      </c>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68"/>
      <c r="B46" s="269"/>
      <c r="C46" s="269"/>
      <c r="D46" s="269"/>
      <c r="E46" s="270"/>
      <c r="H46" s="114" t="s">
        <v>71</v>
      </c>
      <c r="J46" s="152" t="s">
        <v>73</v>
      </c>
      <c r="K46" s="152"/>
      <c r="L46" s="152"/>
      <c r="M46" s="607" t="str">
        <f>情報取得シート!$D$84</f>
        <v/>
      </c>
      <c r="N46" s="607"/>
      <c r="O46" s="607"/>
      <c r="P46" s="607"/>
      <c r="Q46" s="607"/>
      <c r="R46" s="607"/>
      <c r="S46" s="607"/>
      <c r="T46" s="607"/>
      <c r="U46" s="607"/>
      <c r="V46" s="607"/>
      <c r="W46" s="607"/>
      <c r="X46" s="607"/>
      <c r="Y46" s="607"/>
      <c r="Z46" s="607"/>
      <c r="AA46" s="607"/>
      <c r="AB46" s="607"/>
      <c r="AC46" s="607"/>
      <c r="AD46" s="607"/>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231" t="s">
        <v>74</v>
      </c>
      <c r="B47" s="232"/>
      <c r="C47" s="232"/>
      <c r="D47" s="232"/>
      <c r="E47" s="233"/>
      <c r="F47" s="597" t="str">
        <f>情報取得シート!$D$85</f>
        <v/>
      </c>
      <c r="G47" s="598"/>
      <c r="H47" s="598"/>
      <c r="I47" s="598"/>
      <c r="J47" s="598"/>
      <c r="K47" s="598"/>
      <c r="L47" s="598"/>
      <c r="M47" s="598"/>
      <c r="N47" s="598"/>
      <c r="O47" s="598"/>
      <c r="P47" s="598"/>
      <c r="Q47" s="598"/>
      <c r="R47" s="598"/>
      <c r="S47" s="598"/>
      <c r="T47" s="598"/>
      <c r="U47" s="598"/>
      <c r="V47" s="598"/>
      <c r="W47" s="598"/>
      <c r="X47" s="598"/>
      <c r="Y47" s="598"/>
      <c r="Z47" s="598"/>
      <c r="AA47" s="598"/>
      <c r="AB47" s="391" t="s">
        <v>56</v>
      </c>
      <c r="AC47" s="391"/>
      <c r="AD47" s="391"/>
      <c r="AE47" s="392"/>
    </row>
    <row r="48" spans="1:48" ht="45" customHeight="1" x14ac:dyDescent="0.25">
      <c r="A48" s="234"/>
      <c r="B48" s="235"/>
      <c r="C48" s="235"/>
      <c r="D48" s="235"/>
      <c r="E48" s="236"/>
      <c r="F48" s="599"/>
      <c r="G48" s="600"/>
      <c r="H48" s="600"/>
      <c r="I48" s="600"/>
      <c r="J48" s="600"/>
      <c r="K48" s="600"/>
      <c r="L48" s="600"/>
      <c r="M48" s="600"/>
      <c r="N48" s="600"/>
      <c r="O48" s="600"/>
      <c r="P48" s="600"/>
      <c r="Q48" s="600"/>
      <c r="R48" s="600"/>
      <c r="S48" s="600"/>
      <c r="T48" s="600"/>
      <c r="U48" s="600"/>
      <c r="V48" s="600"/>
      <c r="W48" s="600"/>
      <c r="X48" s="600"/>
      <c r="Y48" s="600"/>
      <c r="Z48" s="600"/>
      <c r="AA48" s="600"/>
      <c r="AB48" s="274"/>
      <c r="AC48" s="274"/>
      <c r="AD48" s="274"/>
      <c r="AE48" s="393"/>
      <c r="AH48" s="195" t="str">
        <f>IF(情報取得シート!$D$86=FALSE,IF(F47="","※原材料名・
含有量・配合量を入力してください",""),"")</f>
        <v>※原材料名・
含有量・配合量を入力してください</v>
      </c>
    </row>
    <row r="49" spans="1:34" ht="45" customHeight="1" x14ac:dyDescent="0.4">
      <c r="A49" s="234"/>
      <c r="B49" s="235"/>
      <c r="C49" s="235"/>
      <c r="D49" s="235"/>
      <c r="E49" s="236"/>
      <c r="F49" s="599"/>
      <c r="G49" s="600"/>
      <c r="H49" s="600"/>
      <c r="I49" s="600"/>
      <c r="J49" s="600"/>
      <c r="K49" s="600"/>
      <c r="L49" s="600"/>
      <c r="M49" s="600"/>
      <c r="N49" s="600"/>
      <c r="O49" s="600"/>
      <c r="P49" s="600"/>
      <c r="Q49" s="600"/>
      <c r="R49" s="600"/>
      <c r="S49" s="600"/>
      <c r="T49" s="600"/>
      <c r="U49" s="600"/>
      <c r="V49" s="600"/>
      <c r="W49" s="600"/>
      <c r="X49" s="600"/>
      <c r="Y49" s="600"/>
      <c r="Z49" s="600"/>
      <c r="AA49" s="600"/>
      <c r="AB49" s="274"/>
      <c r="AC49" s="274"/>
      <c r="AD49" s="274"/>
      <c r="AE49" s="393"/>
    </row>
    <row r="50" spans="1:34" ht="45" customHeight="1" x14ac:dyDescent="0.4">
      <c r="A50" s="234"/>
      <c r="B50" s="235"/>
      <c r="C50" s="235"/>
      <c r="D50" s="235"/>
      <c r="E50" s="236"/>
      <c r="F50" s="599"/>
      <c r="G50" s="600"/>
      <c r="H50" s="600"/>
      <c r="I50" s="600"/>
      <c r="J50" s="600"/>
      <c r="K50" s="600"/>
      <c r="L50" s="600"/>
      <c r="M50" s="600"/>
      <c r="N50" s="600"/>
      <c r="O50" s="600"/>
      <c r="P50" s="600"/>
      <c r="Q50" s="600"/>
      <c r="R50" s="600"/>
      <c r="S50" s="600"/>
      <c r="T50" s="600"/>
      <c r="U50" s="600"/>
      <c r="V50" s="600"/>
      <c r="W50" s="600"/>
      <c r="X50" s="600"/>
      <c r="Y50" s="600"/>
      <c r="Z50" s="600"/>
      <c r="AA50" s="600"/>
      <c r="AB50" s="274"/>
      <c r="AC50" s="274"/>
      <c r="AD50" s="274"/>
      <c r="AE50" s="393"/>
    </row>
    <row r="51" spans="1:34" ht="15" customHeight="1" x14ac:dyDescent="0.4">
      <c r="A51" s="383" t="s">
        <v>75</v>
      </c>
      <c r="B51" s="384"/>
      <c r="C51" s="384"/>
      <c r="D51" s="384"/>
      <c r="E51" s="384"/>
      <c r="F51" s="597" t="str">
        <f>情報取得シート!$D$87</f>
        <v/>
      </c>
      <c r="G51" s="598"/>
      <c r="H51" s="598"/>
      <c r="I51" s="598"/>
      <c r="J51" s="598"/>
      <c r="K51" s="598"/>
      <c r="L51" s="598"/>
      <c r="M51" s="598"/>
      <c r="N51" s="598"/>
      <c r="O51" s="598"/>
      <c r="P51" s="598"/>
      <c r="Q51" s="598"/>
      <c r="R51" s="598"/>
      <c r="S51" s="598"/>
      <c r="T51" s="598"/>
      <c r="U51" s="598"/>
      <c r="V51" s="598"/>
      <c r="W51" s="598"/>
      <c r="X51" s="598"/>
      <c r="Y51" s="598"/>
      <c r="Z51" s="598"/>
      <c r="AA51" s="598"/>
      <c r="AB51" s="391" t="s">
        <v>56</v>
      </c>
      <c r="AC51" s="391"/>
      <c r="AD51" s="391"/>
      <c r="AE51" s="392"/>
    </row>
    <row r="52" spans="1:34" ht="15" customHeight="1" x14ac:dyDescent="0.4">
      <c r="A52" s="386"/>
      <c r="B52" s="387"/>
      <c r="C52" s="387"/>
      <c r="D52" s="387"/>
      <c r="E52" s="387"/>
      <c r="F52" s="599"/>
      <c r="G52" s="600"/>
      <c r="H52" s="600"/>
      <c r="I52" s="600"/>
      <c r="J52" s="600"/>
      <c r="K52" s="600"/>
      <c r="L52" s="600"/>
      <c r="M52" s="600"/>
      <c r="N52" s="600"/>
      <c r="O52" s="600"/>
      <c r="P52" s="600"/>
      <c r="Q52" s="600"/>
      <c r="R52" s="600"/>
      <c r="S52" s="600"/>
      <c r="T52" s="600"/>
      <c r="U52" s="600"/>
      <c r="V52" s="600"/>
      <c r="W52" s="600"/>
      <c r="X52" s="600"/>
      <c r="Y52" s="600"/>
      <c r="Z52" s="600"/>
      <c r="AA52" s="600"/>
      <c r="AB52" s="274"/>
      <c r="AC52" s="274"/>
      <c r="AD52" s="274"/>
      <c r="AE52" s="393"/>
    </row>
    <row r="53" spans="1:34" ht="15" customHeight="1" x14ac:dyDescent="0.4">
      <c r="A53" s="386"/>
      <c r="B53" s="387"/>
      <c r="C53" s="387"/>
      <c r="D53" s="387"/>
      <c r="E53" s="387"/>
      <c r="F53" s="599"/>
      <c r="G53" s="600"/>
      <c r="H53" s="600"/>
      <c r="I53" s="600"/>
      <c r="J53" s="600"/>
      <c r="K53" s="600"/>
      <c r="L53" s="600"/>
      <c r="M53" s="600"/>
      <c r="N53" s="600"/>
      <c r="O53" s="600"/>
      <c r="P53" s="600"/>
      <c r="Q53" s="600"/>
      <c r="R53" s="600"/>
      <c r="S53" s="600"/>
      <c r="T53" s="600"/>
      <c r="U53" s="600"/>
      <c r="V53" s="600"/>
      <c r="W53" s="600"/>
      <c r="X53" s="600"/>
      <c r="Y53" s="600"/>
      <c r="Z53" s="600"/>
      <c r="AA53" s="600"/>
      <c r="AB53" s="274"/>
      <c r="AC53" s="274"/>
      <c r="AD53" s="274"/>
      <c r="AE53" s="393"/>
    </row>
    <row r="54" spans="1:34" ht="5.0999999999999996" customHeight="1" x14ac:dyDescent="0.4">
      <c r="A54" s="386"/>
      <c r="B54" s="387"/>
      <c r="C54" s="387"/>
      <c r="D54" s="387"/>
      <c r="E54" s="387"/>
      <c r="F54" s="599"/>
      <c r="G54" s="600"/>
      <c r="H54" s="600"/>
      <c r="I54" s="600"/>
      <c r="J54" s="600"/>
      <c r="K54" s="600"/>
      <c r="L54" s="600"/>
      <c r="M54" s="600"/>
      <c r="N54" s="600"/>
      <c r="O54" s="600"/>
      <c r="P54" s="600"/>
      <c r="Q54" s="600"/>
      <c r="R54" s="600"/>
      <c r="S54" s="600"/>
      <c r="T54" s="600"/>
      <c r="U54" s="600"/>
      <c r="V54" s="600"/>
      <c r="W54" s="600"/>
      <c r="X54" s="600"/>
      <c r="Y54" s="600"/>
      <c r="Z54" s="600"/>
      <c r="AA54" s="600"/>
      <c r="AB54" s="274"/>
      <c r="AC54" s="274"/>
      <c r="AD54" s="274"/>
      <c r="AE54" s="393"/>
    </row>
    <row r="55" spans="1:34" ht="5.0999999999999996" customHeight="1" x14ac:dyDescent="0.4">
      <c r="A55" s="490"/>
      <c r="B55" s="491"/>
      <c r="C55" s="491"/>
      <c r="D55" s="491"/>
      <c r="E55" s="491"/>
      <c r="F55" s="601"/>
      <c r="G55" s="485"/>
      <c r="H55" s="485"/>
      <c r="I55" s="485"/>
      <c r="J55" s="485"/>
      <c r="K55" s="485"/>
      <c r="L55" s="485"/>
      <c r="M55" s="485"/>
      <c r="N55" s="485"/>
      <c r="O55" s="485"/>
      <c r="P55" s="485"/>
      <c r="Q55" s="485"/>
      <c r="R55" s="485"/>
      <c r="S55" s="485"/>
      <c r="T55" s="485"/>
      <c r="U55" s="485"/>
      <c r="V55" s="485"/>
      <c r="W55" s="485"/>
      <c r="X55" s="485"/>
      <c r="Y55" s="485"/>
      <c r="Z55" s="485"/>
      <c r="AA55" s="485"/>
      <c r="AB55" s="485"/>
      <c r="AC55" s="485"/>
      <c r="AD55" s="485"/>
      <c r="AE55" s="486"/>
    </row>
    <row r="56" spans="1:34" ht="5.0999999999999996" customHeight="1" x14ac:dyDescent="0.4">
      <c r="A56" s="490"/>
      <c r="B56" s="491"/>
      <c r="C56" s="491"/>
      <c r="D56" s="491"/>
      <c r="E56" s="491"/>
      <c r="F56" s="602"/>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c r="AH56" s="194"/>
    </row>
    <row r="57" spans="1:34" ht="5.0999999999999996" customHeight="1" x14ac:dyDescent="0.4">
      <c r="A57" s="493"/>
      <c r="B57" s="494"/>
      <c r="C57" s="494"/>
      <c r="D57" s="494"/>
      <c r="E57" s="494"/>
      <c r="F57" s="603"/>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8"/>
    </row>
    <row r="58" spans="1:34" ht="76.5" customHeight="1" x14ac:dyDescent="0.4">
      <c r="A58" s="477" t="s">
        <v>76</v>
      </c>
      <c r="B58" s="478"/>
      <c r="C58" s="478"/>
      <c r="D58" s="478"/>
      <c r="E58" s="479"/>
      <c r="F58" s="595" t="str">
        <f>情報取得シート!$D$97</f>
        <v xml:space="preserve">（機能性表示食品及び特定保健用食品の場合は届出番号又は許可番号を記載ください）
</v>
      </c>
      <c r="G58" s="596"/>
      <c r="H58" s="596"/>
      <c r="I58" s="596"/>
      <c r="J58" s="596"/>
      <c r="K58" s="596"/>
      <c r="L58" s="596"/>
      <c r="M58" s="596"/>
      <c r="N58" s="596"/>
      <c r="O58" s="596"/>
      <c r="P58" s="596"/>
      <c r="Q58" s="596"/>
      <c r="R58" s="596"/>
      <c r="S58" s="596"/>
      <c r="T58" s="596"/>
      <c r="U58" s="596"/>
      <c r="V58" s="596"/>
      <c r="W58" s="596"/>
      <c r="X58" s="596"/>
      <c r="Y58" s="596"/>
      <c r="Z58" s="596"/>
      <c r="AA58" s="596"/>
      <c r="AB58" s="473" t="s">
        <v>56</v>
      </c>
      <c r="AC58" s="473"/>
      <c r="AD58" s="473"/>
      <c r="AE58" s="500"/>
    </row>
    <row r="59" spans="1:34" ht="13.5" customHeight="1" x14ac:dyDescent="0.4">
      <c r="A59" s="223" t="s">
        <v>78</v>
      </c>
      <c r="B59" s="224"/>
      <c r="C59" s="224"/>
      <c r="D59" s="224"/>
      <c r="E59" s="225"/>
      <c r="F59" s="208" t="s">
        <v>79</v>
      </c>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10"/>
    </row>
    <row r="60" spans="1:34" ht="30" customHeight="1" x14ac:dyDescent="0.4">
      <c r="A60" s="226"/>
      <c r="B60" s="227"/>
      <c r="C60" s="227"/>
      <c r="D60" s="227"/>
      <c r="E60" s="228"/>
      <c r="F60" s="211" t="s">
        <v>80</v>
      </c>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3"/>
    </row>
    <row r="61" spans="1:34" ht="25.15" customHeight="1" x14ac:dyDescent="0.4">
      <c r="A61" s="229" t="s">
        <v>81</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30" t="s">
        <v>82</v>
      </c>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row>
    <row r="64" spans="1:34" ht="30" customHeight="1" x14ac:dyDescent="0.4">
      <c r="A64" s="275" t="s">
        <v>211</v>
      </c>
      <c r="B64" s="276"/>
      <c r="C64" s="276"/>
      <c r="D64" s="276"/>
      <c r="E64" s="276"/>
      <c r="F64" s="276"/>
      <c r="G64" s="276"/>
      <c r="H64" s="276"/>
      <c r="I64" s="276"/>
      <c r="J64" s="276"/>
      <c r="K64" s="276"/>
      <c r="L64" s="276"/>
      <c r="M64" s="276"/>
      <c r="N64" s="276"/>
      <c r="O64" s="276"/>
      <c r="P64" s="276"/>
      <c r="Q64" s="276"/>
      <c r="R64" s="277"/>
      <c r="S64" s="211" t="s">
        <v>84</v>
      </c>
      <c r="T64" s="212"/>
      <c r="U64" s="212"/>
      <c r="V64" s="212"/>
      <c r="W64" s="212"/>
      <c r="X64" s="212"/>
      <c r="Y64" s="212"/>
      <c r="Z64" s="212"/>
      <c r="AA64" s="212"/>
      <c r="AB64" s="212"/>
      <c r="AC64" s="212"/>
      <c r="AD64" s="212"/>
      <c r="AE64" s="213"/>
      <c r="AH64" s="194" t="str">
        <f>IF(情報取得シート!$D$105=0,"※選択してください","")</f>
        <v>※選択してください</v>
      </c>
    </row>
    <row r="65" spans="1:48" ht="15" customHeight="1" x14ac:dyDescent="0.4">
      <c r="A65" s="368" t="s">
        <v>85</v>
      </c>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c r="AE65" s="370"/>
    </row>
    <row r="66" spans="1:48" ht="30" customHeight="1" x14ac:dyDescent="0.4">
      <c r="A66" s="214" t="s">
        <v>86</v>
      </c>
      <c r="B66" s="215"/>
      <c r="C66" s="215"/>
      <c r="D66" s="215"/>
      <c r="E66" s="216"/>
      <c r="F66" s="640"/>
      <c r="G66" s="641"/>
      <c r="H66" s="641"/>
      <c r="I66" s="641"/>
      <c r="J66" s="641"/>
      <c r="K66" s="641"/>
      <c r="L66" s="641"/>
      <c r="M66" s="641"/>
      <c r="N66" s="641"/>
      <c r="O66" s="641"/>
      <c r="P66" s="642"/>
      <c r="Q66" s="374" t="s">
        <v>87</v>
      </c>
      <c r="R66" s="375"/>
      <c r="S66" s="375"/>
      <c r="T66" s="376"/>
      <c r="U66" s="640"/>
      <c r="V66" s="643"/>
      <c r="W66" s="643"/>
      <c r="X66" s="643"/>
      <c r="Y66" s="643"/>
      <c r="Z66" s="643"/>
      <c r="AA66" s="643"/>
      <c r="AB66" s="643"/>
      <c r="AC66" s="643"/>
      <c r="AD66" s="643"/>
      <c r="AE66" s="644"/>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214" t="s">
        <v>88</v>
      </c>
      <c r="B68" s="215"/>
      <c r="C68" s="215"/>
      <c r="D68" s="215"/>
      <c r="E68" s="216"/>
      <c r="F68" s="247" t="s">
        <v>89</v>
      </c>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9"/>
    </row>
    <row r="69" spans="1:48" ht="16.899999999999999" customHeight="1" x14ac:dyDescent="0.4">
      <c r="A69" s="214" t="s">
        <v>90</v>
      </c>
      <c r="B69" s="215"/>
      <c r="C69" s="215"/>
      <c r="D69" s="215"/>
      <c r="E69" s="216"/>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217"/>
      <c r="B70" s="218"/>
      <c r="C70" s="218"/>
      <c r="D70" s="218"/>
      <c r="E70" s="219"/>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246" t="s">
        <v>102</v>
      </c>
      <c r="B71" s="215"/>
      <c r="C71" s="215"/>
      <c r="D71" s="215"/>
      <c r="E71" s="216"/>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217"/>
      <c r="B72" s="218"/>
      <c r="C72" s="218"/>
      <c r="D72" s="218"/>
      <c r="E72" s="219"/>
      <c r="F72" s="162"/>
      <c r="G72" s="163"/>
      <c r="H72" s="153" t="s">
        <v>107</v>
      </c>
      <c r="I72" s="163"/>
      <c r="J72" s="163"/>
      <c r="K72" s="590" t="str">
        <f>情報取得シート!$D$118</f>
        <v/>
      </c>
      <c r="L72" s="590"/>
      <c r="M72" s="590"/>
      <c r="N72" s="590"/>
      <c r="O72" s="590"/>
      <c r="P72" s="590"/>
      <c r="Q72" s="590"/>
      <c r="R72" s="590"/>
      <c r="S72" s="590"/>
      <c r="T72" s="590"/>
      <c r="U72" s="590"/>
      <c r="V72" s="153" t="s">
        <v>108</v>
      </c>
      <c r="W72" s="163"/>
      <c r="X72" s="163"/>
      <c r="Y72" s="163"/>
      <c r="Z72" s="153" t="s">
        <v>109</v>
      </c>
      <c r="AA72" s="163"/>
      <c r="AB72" s="163"/>
      <c r="AC72" s="163"/>
      <c r="AD72" s="163"/>
      <c r="AE72" s="164"/>
    </row>
    <row r="73" spans="1:48" ht="18" customHeight="1" x14ac:dyDescent="0.15">
      <c r="A73" s="265" t="s">
        <v>110</v>
      </c>
      <c r="B73" s="266"/>
      <c r="C73" s="266"/>
      <c r="D73" s="266"/>
      <c r="E73" s="267"/>
      <c r="F73" s="148"/>
      <c r="G73" s="588" t="str">
        <f>情報取得シート!$D$121</f>
        <v/>
      </c>
      <c r="H73" s="588"/>
      <c r="I73" s="588"/>
      <c r="J73" s="136" t="s">
        <v>9</v>
      </c>
      <c r="K73" s="135" t="str">
        <f>情報取得シート!$D$122</f>
        <v/>
      </c>
      <c r="L73" s="136" t="s">
        <v>10</v>
      </c>
      <c r="M73" s="135" t="str">
        <f>情報取得シート!$D$123</f>
        <v/>
      </c>
      <c r="N73" s="136" t="s">
        <v>11</v>
      </c>
      <c r="O73" s="149"/>
      <c r="P73" s="150"/>
      <c r="Q73" s="252" t="s">
        <v>111</v>
      </c>
      <c r="R73" s="253"/>
      <c r="S73" s="253"/>
      <c r="T73" s="254"/>
      <c r="U73" s="149"/>
      <c r="V73" s="588" t="str">
        <f>情報取得シート!$D$128</f>
        <v/>
      </c>
      <c r="W73" s="588"/>
      <c r="X73" s="588"/>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61"/>
      <c r="B74" s="262"/>
      <c r="C74" s="262"/>
      <c r="D74" s="262"/>
      <c r="E74" s="263"/>
      <c r="F74" s="273"/>
      <c r="G74" s="274"/>
      <c r="H74" s="271" t="s">
        <v>71</v>
      </c>
      <c r="I74" s="271"/>
      <c r="J74" s="271"/>
      <c r="K74" s="271"/>
      <c r="L74" s="271"/>
      <c r="M74" s="271"/>
      <c r="N74" s="271"/>
      <c r="O74" s="271"/>
      <c r="P74" s="272"/>
      <c r="Q74" s="255"/>
      <c r="R74" s="256"/>
      <c r="S74" s="256"/>
      <c r="T74" s="257"/>
      <c r="U74" s="273"/>
      <c r="V74" s="274"/>
      <c r="W74" s="271" t="s">
        <v>71</v>
      </c>
      <c r="X74" s="271"/>
      <c r="Y74" s="271"/>
      <c r="Z74" s="271"/>
      <c r="AA74" s="271"/>
      <c r="AB74" s="271"/>
      <c r="AC74" s="271"/>
      <c r="AD74" s="271"/>
      <c r="AE74" s="272"/>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61"/>
      <c r="B75" s="262"/>
      <c r="C75" s="262"/>
      <c r="D75" s="262"/>
      <c r="E75" s="263"/>
      <c r="F75" s="378" t="s">
        <v>69</v>
      </c>
      <c r="G75" s="379"/>
      <c r="H75" s="379"/>
      <c r="I75" s="589" t="str">
        <f>情報取得シート!$D$124</f>
        <v/>
      </c>
      <c r="J75" s="589"/>
      <c r="K75" s="589"/>
      <c r="L75" s="589"/>
      <c r="M75" s="589"/>
      <c r="N75" s="589"/>
      <c r="O75" s="589"/>
      <c r="P75" s="293" t="s">
        <v>19</v>
      </c>
      <c r="Q75" s="255"/>
      <c r="R75" s="256"/>
      <c r="S75" s="256"/>
      <c r="T75" s="257"/>
      <c r="U75" s="378" t="s">
        <v>69</v>
      </c>
      <c r="V75" s="379"/>
      <c r="W75" s="379"/>
      <c r="X75" s="589" t="str">
        <f>情報取得シート!$D$131</f>
        <v/>
      </c>
      <c r="Y75" s="589"/>
      <c r="Z75" s="589"/>
      <c r="AA75" s="589"/>
      <c r="AB75" s="589"/>
      <c r="AC75" s="589"/>
      <c r="AD75" s="589"/>
      <c r="AE75" s="293"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68"/>
      <c r="B76" s="269"/>
      <c r="C76" s="269"/>
      <c r="D76" s="269"/>
      <c r="E76" s="270"/>
      <c r="F76" s="380"/>
      <c r="G76" s="381"/>
      <c r="H76" s="381"/>
      <c r="I76" s="590"/>
      <c r="J76" s="590"/>
      <c r="K76" s="590"/>
      <c r="L76" s="590"/>
      <c r="M76" s="590"/>
      <c r="N76" s="590"/>
      <c r="O76" s="590"/>
      <c r="P76" s="294"/>
      <c r="Q76" s="258"/>
      <c r="R76" s="259"/>
      <c r="S76" s="259"/>
      <c r="T76" s="260"/>
      <c r="U76" s="380"/>
      <c r="V76" s="381"/>
      <c r="W76" s="381"/>
      <c r="X76" s="590"/>
      <c r="Y76" s="590"/>
      <c r="Z76" s="590"/>
      <c r="AA76" s="590"/>
      <c r="AB76" s="590"/>
      <c r="AC76" s="590"/>
      <c r="AD76" s="590"/>
      <c r="AE76" s="294"/>
      <c r="AH76" s="535"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535"/>
      <c r="AJ76" s="535"/>
      <c r="AK76" s="535"/>
      <c r="AL76" s="535"/>
      <c r="AM76" s="535"/>
      <c r="AN76" s="535"/>
      <c r="AO76" s="535"/>
      <c r="AP76" s="535"/>
      <c r="AQ76" s="535"/>
      <c r="AR76" s="535"/>
      <c r="AS76" s="535"/>
      <c r="AT76" s="535"/>
      <c r="AU76" s="102" t="str">
        <f>SUBSTITUTE(SUBSTITUTE(V73," ",""),"　","")&amp;"年"&amp;Z73&amp;"月"&amp;AB73&amp;"日"</f>
        <v>年月日</v>
      </c>
      <c r="AV76" s="165"/>
    </row>
    <row r="77" spans="1:48" ht="18" customHeight="1" x14ac:dyDescent="0.4">
      <c r="A77" s="261" t="s">
        <v>114</v>
      </c>
      <c r="B77" s="262"/>
      <c r="C77" s="262"/>
      <c r="D77" s="262"/>
      <c r="E77" s="263"/>
      <c r="F77" s="251" t="s">
        <v>115</v>
      </c>
      <c r="G77" s="251"/>
      <c r="H77" s="251"/>
      <c r="I77" s="251"/>
      <c r="J77" s="251"/>
      <c r="K77" s="251"/>
      <c r="L77" s="251"/>
      <c r="M77" s="251"/>
      <c r="R77" s="167"/>
      <c r="S77" s="167"/>
      <c r="T77" s="167"/>
      <c r="U77" s="151"/>
      <c r="V77" s="151"/>
      <c r="W77" s="151"/>
      <c r="X77" s="151"/>
      <c r="Y77" s="151"/>
      <c r="Z77" s="151"/>
      <c r="AA77" s="151"/>
      <c r="AB77" s="151"/>
      <c r="AC77" s="151"/>
      <c r="AD77" s="168"/>
      <c r="AE77" s="169"/>
      <c r="AH77" s="536"/>
      <c r="AI77" s="536"/>
      <c r="AJ77" s="536"/>
      <c r="AK77" s="536"/>
      <c r="AL77" s="536"/>
      <c r="AM77" s="536"/>
      <c r="AN77" s="536"/>
      <c r="AO77" s="536"/>
      <c r="AP77" s="536"/>
      <c r="AQ77" s="536"/>
      <c r="AR77" s="536"/>
      <c r="AS77" s="536"/>
      <c r="AT77" s="536"/>
      <c r="AU77" s="102" t="str">
        <f>SUBSTITUTE(SUBSTITUTE(V73," ",""),"　","")&amp;"/"&amp;Z73&amp;"/"&amp;AB73</f>
        <v>//</v>
      </c>
    </row>
    <row r="78" spans="1:48" ht="18" customHeight="1" x14ac:dyDescent="0.4">
      <c r="A78" s="261"/>
      <c r="B78" s="262"/>
      <c r="C78" s="262"/>
      <c r="D78" s="262"/>
      <c r="E78" s="263"/>
      <c r="F78" s="295" t="s">
        <v>116</v>
      </c>
      <c r="G78" s="295"/>
      <c r="H78" s="295"/>
      <c r="I78" s="295"/>
      <c r="J78" s="295"/>
      <c r="K78" s="295"/>
      <c r="L78" s="295"/>
      <c r="M78" s="295"/>
      <c r="N78" s="587" t="str">
        <f>情報取得シート!$D$136</f>
        <v/>
      </c>
      <c r="O78" s="587"/>
      <c r="P78" s="587"/>
      <c r="Q78" s="587"/>
      <c r="R78" s="587"/>
      <c r="S78" s="587"/>
      <c r="T78" s="587"/>
      <c r="U78" s="587"/>
      <c r="V78" s="587"/>
      <c r="W78" s="587"/>
      <c r="X78" s="587"/>
      <c r="Y78" s="587"/>
      <c r="Z78" s="587"/>
      <c r="AA78" s="587"/>
      <c r="AB78" s="587"/>
      <c r="AC78" s="587"/>
      <c r="AD78" s="168" t="s">
        <v>19</v>
      </c>
      <c r="AE78" s="169"/>
    </row>
    <row r="79" spans="1:48" ht="18" customHeight="1" x14ac:dyDescent="0.4">
      <c r="A79" s="261"/>
      <c r="B79" s="262"/>
      <c r="C79" s="262"/>
      <c r="D79" s="262"/>
      <c r="E79" s="263"/>
      <c r="F79" s="295" t="s">
        <v>117</v>
      </c>
      <c r="G79" s="295"/>
      <c r="H79" s="295"/>
      <c r="I79" s="295"/>
      <c r="J79" s="295"/>
      <c r="K79" s="295"/>
      <c r="L79" s="295"/>
      <c r="M79" s="295"/>
      <c r="N79" s="587" t="str">
        <f>情報取得シート!$D$138</f>
        <v/>
      </c>
      <c r="O79" s="587"/>
      <c r="P79" s="587"/>
      <c r="Q79" s="587"/>
      <c r="R79" s="587"/>
      <c r="S79" s="587"/>
      <c r="T79" s="587"/>
      <c r="U79" s="587"/>
      <c r="V79" s="587"/>
      <c r="W79" s="587"/>
      <c r="X79" s="587"/>
      <c r="Y79" s="587"/>
      <c r="Z79" s="587"/>
      <c r="AA79" s="587"/>
      <c r="AB79" s="587"/>
      <c r="AC79" s="587"/>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61"/>
      <c r="B80" s="262"/>
      <c r="C80" s="262"/>
      <c r="D80" s="262"/>
      <c r="E80" s="263"/>
      <c r="F80" s="295" t="s">
        <v>118</v>
      </c>
      <c r="G80" s="295"/>
      <c r="H80" s="295"/>
      <c r="I80" s="295"/>
      <c r="J80" s="295"/>
      <c r="K80" s="295"/>
      <c r="L80" s="295"/>
      <c r="M80" s="295"/>
      <c r="N80" s="587" t="str">
        <f>情報取得シート!$D$140</f>
        <v/>
      </c>
      <c r="O80" s="587"/>
      <c r="P80" s="587"/>
      <c r="Q80" s="587"/>
      <c r="R80" s="587"/>
      <c r="S80" s="587"/>
      <c r="T80" s="587"/>
      <c r="U80" s="587"/>
      <c r="V80" s="587"/>
      <c r="W80" s="587"/>
      <c r="X80" s="587"/>
      <c r="Y80" s="587"/>
      <c r="Z80" s="587"/>
      <c r="AA80" s="587"/>
      <c r="AB80" s="587"/>
      <c r="AC80" s="587"/>
      <c r="AD80" s="168" t="s">
        <v>19</v>
      </c>
      <c r="AE80" s="169"/>
    </row>
    <row r="81" spans="1:47" ht="18" customHeight="1" x14ac:dyDescent="0.4">
      <c r="A81" s="261"/>
      <c r="B81" s="262"/>
      <c r="C81" s="262"/>
      <c r="D81" s="262"/>
      <c r="E81" s="263"/>
      <c r="F81" s="295" t="s">
        <v>119</v>
      </c>
      <c r="G81" s="295"/>
      <c r="H81" s="295"/>
      <c r="I81" s="295"/>
      <c r="J81" s="295"/>
      <c r="K81" s="295"/>
      <c r="L81" s="295"/>
      <c r="M81" s="295"/>
      <c r="N81" s="587" t="str">
        <f>情報取得シート!$D$142</f>
        <v/>
      </c>
      <c r="O81" s="587"/>
      <c r="P81" s="587"/>
      <c r="Q81" s="587"/>
      <c r="R81" s="587"/>
      <c r="S81" s="587"/>
      <c r="T81" s="587"/>
      <c r="U81" s="587"/>
      <c r="V81" s="587"/>
      <c r="W81" s="587"/>
      <c r="X81" s="587"/>
      <c r="Y81" s="587"/>
      <c r="Z81" s="587"/>
      <c r="AA81" s="587"/>
      <c r="AB81" s="587"/>
      <c r="AC81" s="587"/>
      <c r="AD81" s="91" t="s">
        <v>19</v>
      </c>
      <c r="AE81" s="169"/>
    </row>
    <row r="82" spans="1:47" ht="18" customHeight="1" x14ac:dyDescent="0.15">
      <c r="A82" s="231" t="s">
        <v>120</v>
      </c>
      <c r="B82" s="232"/>
      <c r="C82" s="232"/>
      <c r="D82" s="232"/>
      <c r="E82" s="233"/>
      <c r="F82" s="240" t="s">
        <v>121</v>
      </c>
      <c r="G82" s="241"/>
      <c r="H82" s="241"/>
      <c r="I82" s="241"/>
      <c r="J82" s="241"/>
      <c r="K82" s="241"/>
      <c r="L82" s="115"/>
      <c r="M82" s="242" t="s">
        <v>122</v>
      </c>
      <c r="N82" s="242"/>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234"/>
      <c r="B83" s="235"/>
      <c r="C83" s="235"/>
      <c r="D83" s="235"/>
      <c r="E83" s="236"/>
      <c r="F83" s="243" t="s">
        <v>127</v>
      </c>
      <c r="G83" s="244"/>
      <c r="H83" s="244"/>
      <c r="I83" s="244"/>
      <c r="J83" s="244"/>
      <c r="K83" s="244"/>
      <c r="L83" s="244"/>
      <c r="M83" s="245" t="s">
        <v>122</v>
      </c>
      <c r="N83" s="245"/>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234"/>
      <c r="B84" s="235"/>
      <c r="C84" s="235"/>
      <c r="D84" s="235"/>
      <c r="E84" s="236"/>
      <c r="F84" s="250" t="s">
        <v>129</v>
      </c>
      <c r="G84" s="251"/>
      <c r="H84" s="251"/>
      <c r="I84" s="251"/>
      <c r="J84" s="251"/>
      <c r="K84" s="251"/>
      <c r="L84" s="114"/>
      <c r="M84" s="245" t="s">
        <v>122</v>
      </c>
      <c r="N84" s="245"/>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234"/>
      <c r="B85" s="235"/>
      <c r="C85" s="235"/>
      <c r="D85" s="235"/>
      <c r="E85" s="236"/>
      <c r="F85" s="250" t="s">
        <v>131</v>
      </c>
      <c r="G85" s="251"/>
      <c r="H85" s="251"/>
      <c r="I85" s="251"/>
      <c r="J85" s="251"/>
      <c r="K85" s="251"/>
      <c r="L85" s="114"/>
      <c r="M85" s="245" t="s">
        <v>122</v>
      </c>
      <c r="N85" s="245"/>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234"/>
      <c r="B86" s="235"/>
      <c r="C86" s="235"/>
      <c r="D86" s="235"/>
      <c r="E86" s="236"/>
      <c r="F86" s="250" t="s">
        <v>133</v>
      </c>
      <c r="G86" s="251"/>
      <c r="H86" s="251"/>
      <c r="I86" s="251"/>
      <c r="J86" s="251"/>
      <c r="K86" s="251"/>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237"/>
      <c r="B87" s="238"/>
      <c r="C87" s="238"/>
      <c r="D87" s="238"/>
      <c r="E87" s="239"/>
      <c r="F87" s="540" t="s">
        <v>134</v>
      </c>
      <c r="G87" s="541"/>
      <c r="H87" s="541"/>
      <c r="I87" s="541"/>
      <c r="J87" s="541"/>
      <c r="K87" s="5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557" t="s">
        <v>135</v>
      </c>
      <c r="B88" s="557"/>
      <c r="C88" s="557"/>
      <c r="D88" s="557"/>
      <c r="E88" s="557"/>
      <c r="F88" s="211" t="s">
        <v>136</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3"/>
      <c r="AH88" s="196" t="str">
        <f>IF(情報取得シート!$D$169=0,"※併用している他の健康食品について選択してください","")</f>
        <v>※併用している他の健康食品について選択してください</v>
      </c>
    </row>
    <row r="89" spans="1:47" ht="21" customHeight="1" x14ac:dyDescent="0.4">
      <c r="A89" s="337" t="s">
        <v>137</v>
      </c>
      <c r="B89" s="297"/>
      <c r="C89" s="297"/>
      <c r="D89" s="469" t="s">
        <v>138</v>
      </c>
      <c r="E89" s="470"/>
      <c r="F89" s="470"/>
      <c r="G89" s="470"/>
      <c r="H89" s="470"/>
      <c r="I89" s="470"/>
      <c r="J89" s="470"/>
      <c r="K89" s="470"/>
      <c r="L89" s="470"/>
      <c r="M89" s="470"/>
      <c r="N89" s="470"/>
      <c r="O89" s="470"/>
      <c r="P89" s="470"/>
      <c r="Q89" s="471"/>
      <c r="R89" s="469" t="s">
        <v>139</v>
      </c>
      <c r="S89" s="470"/>
      <c r="T89" s="470"/>
      <c r="U89" s="470"/>
      <c r="V89" s="470"/>
      <c r="W89" s="470"/>
      <c r="X89" s="470"/>
      <c r="Y89" s="470"/>
      <c r="Z89" s="470"/>
      <c r="AA89" s="470"/>
      <c r="AB89" s="470"/>
      <c r="AC89" s="470"/>
      <c r="AD89" s="470"/>
      <c r="AE89" s="471"/>
    </row>
    <row r="90" spans="1:47" ht="21" customHeight="1" x14ac:dyDescent="0.4">
      <c r="A90" s="338"/>
      <c r="B90" s="298" t="s">
        <v>140</v>
      </c>
      <c r="C90" s="299"/>
      <c r="D90" s="582" t="str">
        <f>情報取得シート!$D$170</f>
        <v/>
      </c>
      <c r="E90" s="583" t="str">
        <f>情報取得シート!$D$170</f>
        <v/>
      </c>
      <c r="F90" s="583" t="str">
        <f>情報取得シート!$D$170</f>
        <v/>
      </c>
      <c r="G90" s="583" t="str">
        <f>情報取得シート!$D$170</f>
        <v/>
      </c>
      <c r="H90" s="583" t="str">
        <f>情報取得シート!$D$170</f>
        <v/>
      </c>
      <c r="I90" s="583" t="str">
        <f>情報取得シート!$D$170</f>
        <v/>
      </c>
      <c r="J90" s="583" t="str">
        <f>情報取得シート!$D$170</f>
        <v/>
      </c>
      <c r="K90" s="583" t="str">
        <f>情報取得シート!$D$170</f>
        <v/>
      </c>
      <c r="L90" s="583" t="str">
        <f>情報取得シート!$D$170</f>
        <v/>
      </c>
      <c r="M90" s="583" t="str">
        <f>情報取得シート!$D$170</f>
        <v/>
      </c>
      <c r="N90" s="583" t="str">
        <f>情報取得シート!$D$170</f>
        <v/>
      </c>
      <c r="O90" s="583" t="str">
        <f>情報取得シート!$D$170</f>
        <v/>
      </c>
      <c r="P90" s="583" t="str">
        <f>情報取得シート!$D$170</f>
        <v/>
      </c>
      <c r="Q90" s="583" t="str">
        <f>情報取得シート!$D$170</f>
        <v/>
      </c>
      <c r="R90" s="584" t="str">
        <f>情報取得シート!$D$171</f>
        <v/>
      </c>
      <c r="S90" s="585" t="str">
        <f>情報取得シート!$D$170</f>
        <v/>
      </c>
      <c r="T90" s="585" t="str">
        <f>情報取得シート!$D$170</f>
        <v/>
      </c>
      <c r="U90" s="585" t="str">
        <f>情報取得シート!$D$170</f>
        <v/>
      </c>
      <c r="V90" s="585" t="str">
        <f>情報取得シート!$D$170</f>
        <v/>
      </c>
      <c r="W90" s="585" t="str">
        <f>情報取得シート!$D$170</f>
        <v/>
      </c>
      <c r="X90" s="585" t="str">
        <f>情報取得シート!$D$170</f>
        <v/>
      </c>
      <c r="Y90" s="585" t="str">
        <f>情報取得シート!$D$170</f>
        <v/>
      </c>
      <c r="Z90" s="585" t="str">
        <f>情報取得シート!$D$170</f>
        <v/>
      </c>
      <c r="AA90" s="585" t="str">
        <f>情報取得シート!$D$170</f>
        <v/>
      </c>
      <c r="AB90" s="585" t="str">
        <f>情報取得シート!$D$170</f>
        <v/>
      </c>
      <c r="AC90" s="585" t="str">
        <f>情報取得シート!$D$170</f>
        <v/>
      </c>
      <c r="AD90" s="585" t="str">
        <f>情報取得シート!$D$170</f>
        <v/>
      </c>
      <c r="AE90" s="586" t="str">
        <f>情報取得シート!$D$170</f>
        <v/>
      </c>
    </row>
    <row r="91" spans="1:47" ht="21" customHeight="1" x14ac:dyDescent="0.4">
      <c r="A91" s="338"/>
      <c r="B91" s="300" t="s">
        <v>141</v>
      </c>
      <c r="C91" s="301"/>
      <c r="D91" s="582" t="str">
        <f>情報取得シート!$D$173</f>
        <v/>
      </c>
      <c r="E91" s="583" t="str">
        <f>情報取得シート!$D$173</f>
        <v/>
      </c>
      <c r="F91" s="583" t="str">
        <f>情報取得シート!$D$173</f>
        <v/>
      </c>
      <c r="G91" s="583" t="str">
        <f>情報取得シート!$D$173</f>
        <v/>
      </c>
      <c r="H91" s="583" t="str">
        <f>情報取得シート!$D$173</f>
        <v/>
      </c>
      <c r="I91" s="583" t="str">
        <f>情報取得シート!$D$173</f>
        <v/>
      </c>
      <c r="J91" s="583" t="str">
        <f>情報取得シート!$D$173</f>
        <v/>
      </c>
      <c r="K91" s="583" t="str">
        <f>情報取得シート!$D$173</f>
        <v/>
      </c>
      <c r="L91" s="583" t="str">
        <f>情報取得シート!$D$173</f>
        <v/>
      </c>
      <c r="M91" s="583" t="str">
        <f>情報取得シート!$D$173</f>
        <v/>
      </c>
      <c r="N91" s="583" t="str">
        <f>情報取得シート!$D$173</f>
        <v/>
      </c>
      <c r="O91" s="583" t="str">
        <f>情報取得シート!$D$173</f>
        <v/>
      </c>
      <c r="P91" s="583" t="str">
        <f>情報取得シート!$D$173</f>
        <v/>
      </c>
      <c r="Q91" s="583" t="str">
        <f>情報取得シート!$D$173</f>
        <v/>
      </c>
      <c r="R91" s="584" t="str">
        <f>情報取得シート!$D$174</f>
        <v/>
      </c>
      <c r="S91" s="585" t="str">
        <f>情報取得シート!$D$173</f>
        <v/>
      </c>
      <c r="T91" s="585" t="str">
        <f>情報取得シート!$D$173</f>
        <v/>
      </c>
      <c r="U91" s="585" t="str">
        <f>情報取得シート!$D$173</f>
        <v/>
      </c>
      <c r="V91" s="585" t="str">
        <f>情報取得シート!$D$173</f>
        <v/>
      </c>
      <c r="W91" s="585" t="str">
        <f>情報取得シート!$D$173</f>
        <v/>
      </c>
      <c r="X91" s="585" t="str">
        <f>情報取得シート!$D$173</f>
        <v/>
      </c>
      <c r="Y91" s="585" t="str">
        <f>情報取得シート!$D$173</f>
        <v/>
      </c>
      <c r="Z91" s="585" t="str">
        <f>情報取得シート!$D$173</f>
        <v/>
      </c>
      <c r="AA91" s="585" t="str">
        <f>情報取得シート!$D$173</f>
        <v/>
      </c>
      <c r="AB91" s="585" t="str">
        <f>情報取得シート!$D$173</f>
        <v/>
      </c>
      <c r="AC91" s="585" t="str">
        <f>情報取得シート!$D$173</f>
        <v/>
      </c>
      <c r="AD91" s="585" t="str">
        <f>情報取得シート!$D$173</f>
        <v/>
      </c>
      <c r="AE91" s="586" t="str">
        <f>情報取得シート!$D$173</f>
        <v/>
      </c>
    </row>
    <row r="92" spans="1:47" ht="21" customHeight="1" x14ac:dyDescent="0.4">
      <c r="A92" s="338"/>
      <c r="B92" s="300" t="s">
        <v>142</v>
      </c>
      <c r="C92" s="301"/>
      <c r="D92" s="582" t="str">
        <f>情報取得シート!$D$176</f>
        <v/>
      </c>
      <c r="E92" s="583" t="str">
        <f>情報取得シート!$D$176</f>
        <v/>
      </c>
      <c r="F92" s="583" t="str">
        <f>情報取得シート!$D$176</f>
        <v/>
      </c>
      <c r="G92" s="583" t="str">
        <f>情報取得シート!$D$176</f>
        <v/>
      </c>
      <c r="H92" s="583" t="str">
        <f>情報取得シート!$D$176</f>
        <v/>
      </c>
      <c r="I92" s="583" t="str">
        <f>情報取得シート!$D$176</f>
        <v/>
      </c>
      <c r="J92" s="583" t="str">
        <f>情報取得シート!$D$176</f>
        <v/>
      </c>
      <c r="K92" s="583" t="str">
        <f>情報取得シート!$D$176</f>
        <v/>
      </c>
      <c r="L92" s="583" t="str">
        <f>情報取得シート!$D$176</f>
        <v/>
      </c>
      <c r="M92" s="583" t="str">
        <f>情報取得シート!$D$176</f>
        <v/>
      </c>
      <c r="N92" s="583" t="str">
        <f>情報取得シート!$D$176</f>
        <v/>
      </c>
      <c r="O92" s="583" t="str">
        <f>情報取得シート!$D$176</f>
        <v/>
      </c>
      <c r="P92" s="583" t="str">
        <f>情報取得シート!$D$176</f>
        <v/>
      </c>
      <c r="Q92" s="583" t="str">
        <f>情報取得シート!$D$176</f>
        <v/>
      </c>
      <c r="R92" s="584" t="str">
        <f>情報取得シート!$D$177</f>
        <v/>
      </c>
      <c r="S92" s="585" t="str">
        <f>情報取得シート!$D$176</f>
        <v/>
      </c>
      <c r="T92" s="585" t="str">
        <f>情報取得シート!$D$176</f>
        <v/>
      </c>
      <c r="U92" s="585" t="str">
        <f>情報取得シート!$D$176</f>
        <v/>
      </c>
      <c r="V92" s="585" t="str">
        <f>情報取得シート!$D$176</f>
        <v/>
      </c>
      <c r="W92" s="585" t="str">
        <f>情報取得シート!$D$176</f>
        <v/>
      </c>
      <c r="X92" s="585" t="str">
        <f>情報取得シート!$D$176</f>
        <v/>
      </c>
      <c r="Y92" s="585" t="str">
        <f>情報取得シート!$D$176</f>
        <v/>
      </c>
      <c r="Z92" s="585" t="str">
        <f>情報取得シート!$D$176</f>
        <v/>
      </c>
      <c r="AA92" s="585" t="str">
        <f>情報取得シート!$D$176</f>
        <v/>
      </c>
      <c r="AB92" s="585" t="str">
        <f>情報取得シート!$D$176</f>
        <v/>
      </c>
      <c r="AC92" s="585" t="str">
        <f>情報取得シート!$D$176</f>
        <v/>
      </c>
      <c r="AD92" s="585" t="str">
        <f>情報取得シート!$D$176</f>
        <v/>
      </c>
      <c r="AE92" s="586" t="str">
        <f>情報取得シート!$D$176</f>
        <v/>
      </c>
    </row>
    <row r="93" spans="1:47" ht="21" customHeight="1" x14ac:dyDescent="0.4">
      <c r="A93" s="338"/>
      <c r="B93" s="300" t="s">
        <v>143</v>
      </c>
      <c r="C93" s="301"/>
      <c r="D93" s="582" t="str">
        <f>情報取得シート!$D$179</f>
        <v/>
      </c>
      <c r="E93" s="583" t="str">
        <f>情報取得シート!$D$179</f>
        <v/>
      </c>
      <c r="F93" s="583" t="str">
        <f>情報取得シート!$D$179</f>
        <v/>
      </c>
      <c r="G93" s="583" t="str">
        <f>情報取得シート!$D$179</f>
        <v/>
      </c>
      <c r="H93" s="583" t="str">
        <f>情報取得シート!$D$179</f>
        <v/>
      </c>
      <c r="I93" s="583" t="str">
        <f>情報取得シート!$D$179</f>
        <v/>
      </c>
      <c r="J93" s="583" t="str">
        <f>情報取得シート!$D$179</f>
        <v/>
      </c>
      <c r="K93" s="583" t="str">
        <f>情報取得シート!$D$179</f>
        <v/>
      </c>
      <c r="L93" s="583" t="str">
        <f>情報取得シート!$D$179</f>
        <v/>
      </c>
      <c r="M93" s="583" t="str">
        <f>情報取得シート!$D$179</f>
        <v/>
      </c>
      <c r="N93" s="583" t="str">
        <f>情報取得シート!$D$179</f>
        <v/>
      </c>
      <c r="O93" s="583" t="str">
        <f>情報取得シート!$D$179</f>
        <v/>
      </c>
      <c r="P93" s="583" t="str">
        <f>情報取得シート!$D$179</f>
        <v/>
      </c>
      <c r="Q93" s="583" t="str">
        <f>情報取得シート!$D$179</f>
        <v/>
      </c>
      <c r="R93" s="584" t="str">
        <f>情報取得シート!$D$180</f>
        <v/>
      </c>
      <c r="S93" s="585" t="str">
        <f>情報取得シート!$D$179</f>
        <v/>
      </c>
      <c r="T93" s="585" t="str">
        <f>情報取得シート!$D$179</f>
        <v/>
      </c>
      <c r="U93" s="585" t="str">
        <f>情報取得シート!$D$179</f>
        <v/>
      </c>
      <c r="V93" s="585" t="str">
        <f>情報取得シート!$D$179</f>
        <v/>
      </c>
      <c r="W93" s="585" t="str">
        <f>情報取得シート!$D$179</f>
        <v/>
      </c>
      <c r="X93" s="585" t="str">
        <f>情報取得シート!$D$179</f>
        <v/>
      </c>
      <c r="Y93" s="585" t="str">
        <f>情報取得シート!$D$179</f>
        <v/>
      </c>
      <c r="Z93" s="585" t="str">
        <f>情報取得シート!$D$179</f>
        <v/>
      </c>
      <c r="AA93" s="585" t="str">
        <f>情報取得シート!$D$179</f>
        <v/>
      </c>
      <c r="AB93" s="585" t="str">
        <f>情報取得シート!$D$179</f>
        <v/>
      </c>
      <c r="AC93" s="585" t="str">
        <f>情報取得シート!$D$179</f>
        <v/>
      </c>
      <c r="AD93" s="585" t="str">
        <f>情報取得シート!$D$179</f>
        <v/>
      </c>
      <c r="AE93" s="586" t="str">
        <f>情報取得シート!$D$179</f>
        <v/>
      </c>
    </row>
    <row r="94" spans="1:47" ht="21" customHeight="1" x14ac:dyDescent="0.4">
      <c r="A94" s="338"/>
      <c r="B94" s="300" t="s">
        <v>144</v>
      </c>
      <c r="C94" s="301"/>
      <c r="D94" s="582" t="str">
        <f>情報取得シート!$D$182</f>
        <v/>
      </c>
      <c r="E94" s="583" t="str">
        <f>情報取得シート!$D$182</f>
        <v/>
      </c>
      <c r="F94" s="583" t="str">
        <f>情報取得シート!$D$182</f>
        <v/>
      </c>
      <c r="G94" s="583" t="str">
        <f>情報取得シート!$D$182</f>
        <v/>
      </c>
      <c r="H94" s="583" t="str">
        <f>情報取得シート!$D$182</f>
        <v/>
      </c>
      <c r="I94" s="583" t="str">
        <f>情報取得シート!$D$182</f>
        <v/>
      </c>
      <c r="J94" s="583" t="str">
        <f>情報取得シート!$D$182</f>
        <v/>
      </c>
      <c r="K94" s="583" t="str">
        <f>情報取得シート!$D$182</f>
        <v/>
      </c>
      <c r="L94" s="583" t="str">
        <f>情報取得シート!$D$182</f>
        <v/>
      </c>
      <c r="M94" s="583" t="str">
        <f>情報取得シート!$D$182</f>
        <v/>
      </c>
      <c r="N94" s="583" t="str">
        <f>情報取得シート!$D$182</f>
        <v/>
      </c>
      <c r="O94" s="583" t="str">
        <f>情報取得シート!$D$182</f>
        <v/>
      </c>
      <c r="P94" s="583" t="str">
        <f>情報取得シート!$D$182</f>
        <v/>
      </c>
      <c r="Q94" s="583" t="str">
        <f>情報取得シート!$D$182</f>
        <v/>
      </c>
      <c r="R94" s="584" t="str">
        <f>情報取得シート!$D$183</f>
        <v/>
      </c>
      <c r="S94" s="585" t="str">
        <f>情報取得シート!$D$182</f>
        <v/>
      </c>
      <c r="T94" s="585" t="str">
        <f>情報取得シート!$D$182</f>
        <v/>
      </c>
      <c r="U94" s="585" t="str">
        <f>情報取得シート!$D$182</f>
        <v/>
      </c>
      <c r="V94" s="585" t="str">
        <f>情報取得シート!$D$182</f>
        <v/>
      </c>
      <c r="W94" s="585" t="str">
        <f>情報取得シート!$D$182</f>
        <v/>
      </c>
      <c r="X94" s="585" t="str">
        <f>情報取得シート!$D$182</f>
        <v/>
      </c>
      <c r="Y94" s="585" t="str">
        <f>情報取得シート!$D$182</f>
        <v/>
      </c>
      <c r="Z94" s="585" t="str">
        <f>情報取得シート!$D$182</f>
        <v/>
      </c>
      <c r="AA94" s="585" t="str">
        <f>情報取得シート!$D$182</f>
        <v/>
      </c>
      <c r="AB94" s="585" t="str">
        <f>情報取得シート!$D$182</f>
        <v/>
      </c>
      <c r="AC94" s="585" t="str">
        <f>情報取得シート!$D$182</f>
        <v/>
      </c>
      <c r="AD94" s="585" t="str">
        <f>情報取得シート!$D$182</f>
        <v/>
      </c>
      <c r="AE94" s="586" t="str">
        <f>情報取得シート!$D$182</f>
        <v/>
      </c>
    </row>
    <row r="95" spans="1:47" ht="21" customHeight="1" x14ac:dyDescent="0.4">
      <c r="A95" s="338"/>
      <c r="B95" s="300" t="s">
        <v>145</v>
      </c>
      <c r="C95" s="301"/>
      <c r="D95" s="582" t="str">
        <f>情報取得シート!$D$185</f>
        <v/>
      </c>
      <c r="E95" s="583" t="str">
        <f>情報取得シート!$D$185</f>
        <v/>
      </c>
      <c r="F95" s="583" t="str">
        <f>情報取得シート!$D$185</f>
        <v/>
      </c>
      <c r="G95" s="583" t="str">
        <f>情報取得シート!$D$185</f>
        <v/>
      </c>
      <c r="H95" s="583" t="str">
        <f>情報取得シート!$D$185</f>
        <v/>
      </c>
      <c r="I95" s="583" t="str">
        <f>情報取得シート!$D$185</f>
        <v/>
      </c>
      <c r="J95" s="583" t="str">
        <f>情報取得シート!$D$185</f>
        <v/>
      </c>
      <c r="K95" s="583" t="str">
        <f>情報取得シート!$D$185</f>
        <v/>
      </c>
      <c r="L95" s="583" t="str">
        <f>情報取得シート!$D$185</f>
        <v/>
      </c>
      <c r="M95" s="583" t="str">
        <f>情報取得シート!$D$185</f>
        <v/>
      </c>
      <c r="N95" s="583" t="str">
        <f>情報取得シート!$D$185</f>
        <v/>
      </c>
      <c r="O95" s="583" t="str">
        <f>情報取得シート!$D$185</f>
        <v/>
      </c>
      <c r="P95" s="583" t="str">
        <f>情報取得シート!$D$185</f>
        <v/>
      </c>
      <c r="Q95" s="583" t="str">
        <f>情報取得シート!$D$185</f>
        <v/>
      </c>
      <c r="R95" s="584" t="str">
        <f>情報取得シート!$D$186</f>
        <v/>
      </c>
      <c r="S95" s="585" t="str">
        <f>情報取得シート!$D$185</f>
        <v/>
      </c>
      <c r="T95" s="585" t="str">
        <f>情報取得シート!$D$185</f>
        <v/>
      </c>
      <c r="U95" s="585" t="str">
        <f>情報取得シート!$D$185</f>
        <v/>
      </c>
      <c r="V95" s="585" t="str">
        <f>情報取得シート!$D$185</f>
        <v/>
      </c>
      <c r="W95" s="585" t="str">
        <f>情報取得シート!$D$185</f>
        <v/>
      </c>
      <c r="X95" s="585" t="str">
        <f>情報取得シート!$D$185</f>
        <v/>
      </c>
      <c r="Y95" s="585" t="str">
        <f>情報取得シート!$D$185</f>
        <v/>
      </c>
      <c r="Z95" s="585" t="str">
        <f>情報取得シート!$D$185</f>
        <v/>
      </c>
      <c r="AA95" s="585" t="str">
        <f>情報取得シート!$D$185</f>
        <v/>
      </c>
      <c r="AB95" s="585" t="str">
        <f>情報取得シート!$D$185</f>
        <v/>
      </c>
      <c r="AC95" s="585" t="str">
        <f>情報取得シート!$D$185</f>
        <v/>
      </c>
      <c r="AD95" s="585" t="str">
        <f>情報取得シート!$D$185</f>
        <v/>
      </c>
      <c r="AE95" s="586" t="str">
        <f>情報取得シート!$D$185</f>
        <v/>
      </c>
    </row>
    <row r="96" spans="1:47" ht="21" customHeight="1" x14ac:dyDescent="0.4">
      <c r="A96" s="338"/>
      <c r="B96" s="300" t="s">
        <v>146</v>
      </c>
      <c r="C96" s="301"/>
      <c r="D96" s="582" t="str">
        <f>情報取得シート!$D$188</f>
        <v/>
      </c>
      <c r="E96" s="583" t="str">
        <f>情報取得シート!$D$188</f>
        <v/>
      </c>
      <c r="F96" s="583" t="str">
        <f>情報取得シート!$D$188</f>
        <v/>
      </c>
      <c r="G96" s="583" t="str">
        <f>情報取得シート!$D$188</f>
        <v/>
      </c>
      <c r="H96" s="583" t="str">
        <f>情報取得シート!$D$188</f>
        <v/>
      </c>
      <c r="I96" s="583" t="str">
        <f>情報取得シート!$D$188</f>
        <v/>
      </c>
      <c r="J96" s="583" t="str">
        <f>情報取得シート!$D$188</f>
        <v/>
      </c>
      <c r="K96" s="583" t="str">
        <f>情報取得シート!$D$188</f>
        <v/>
      </c>
      <c r="L96" s="583" t="str">
        <f>情報取得シート!$D$188</f>
        <v/>
      </c>
      <c r="M96" s="583" t="str">
        <f>情報取得シート!$D$188</f>
        <v/>
      </c>
      <c r="N96" s="583" t="str">
        <f>情報取得シート!$D$188</f>
        <v/>
      </c>
      <c r="O96" s="583" t="str">
        <f>情報取得シート!$D$188</f>
        <v/>
      </c>
      <c r="P96" s="583" t="str">
        <f>情報取得シート!$D$188</f>
        <v/>
      </c>
      <c r="Q96" s="583" t="str">
        <f>情報取得シート!$D$188</f>
        <v/>
      </c>
      <c r="R96" s="584" t="str">
        <f>情報取得シート!$D$189</f>
        <v/>
      </c>
      <c r="S96" s="585" t="str">
        <f>情報取得シート!$D$188</f>
        <v/>
      </c>
      <c r="T96" s="585" t="str">
        <f>情報取得シート!$D$188</f>
        <v/>
      </c>
      <c r="U96" s="585" t="str">
        <f>情報取得シート!$D$188</f>
        <v/>
      </c>
      <c r="V96" s="585" t="str">
        <f>情報取得シート!$D$188</f>
        <v/>
      </c>
      <c r="W96" s="585" t="str">
        <f>情報取得シート!$D$188</f>
        <v/>
      </c>
      <c r="X96" s="585" t="str">
        <f>情報取得シート!$D$188</f>
        <v/>
      </c>
      <c r="Y96" s="585" t="str">
        <f>情報取得シート!$D$188</f>
        <v/>
      </c>
      <c r="Z96" s="585" t="str">
        <f>情報取得シート!$D$188</f>
        <v/>
      </c>
      <c r="AA96" s="585" t="str">
        <f>情報取得シート!$D$188</f>
        <v/>
      </c>
      <c r="AB96" s="585" t="str">
        <f>情報取得シート!$D$188</f>
        <v/>
      </c>
      <c r="AC96" s="585" t="str">
        <f>情報取得シート!$D$188</f>
        <v/>
      </c>
      <c r="AD96" s="585" t="str">
        <f>情報取得シート!$D$188</f>
        <v/>
      </c>
      <c r="AE96" s="586" t="str">
        <f>情報取得シート!$D$188</f>
        <v/>
      </c>
    </row>
    <row r="97" spans="1:47" ht="21" customHeight="1" x14ac:dyDescent="0.4">
      <c r="A97" s="338"/>
      <c r="B97" s="300" t="s">
        <v>147</v>
      </c>
      <c r="C97" s="301"/>
      <c r="D97" s="582" t="str">
        <f>情報取得シート!$D$191</f>
        <v/>
      </c>
      <c r="E97" s="583" t="str">
        <f>情報取得シート!$D$191</f>
        <v/>
      </c>
      <c r="F97" s="583" t="str">
        <f>情報取得シート!$D$191</f>
        <v/>
      </c>
      <c r="G97" s="583" t="str">
        <f>情報取得シート!$D$191</f>
        <v/>
      </c>
      <c r="H97" s="583" t="str">
        <f>情報取得シート!$D$191</f>
        <v/>
      </c>
      <c r="I97" s="583" t="str">
        <f>情報取得シート!$D$191</f>
        <v/>
      </c>
      <c r="J97" s="583" t="str">
        <f>情報取得シート!$D$191</f>
        <v/>
      </c>
      <c r="K97" s="583" t="str">
        <f>情報取得シート!$D$191</f>
        <v/>
      </c>
      <c r="L97" s="583" t="str">
        <f>情報取得シート!$D$191</f>
        <v/>
      </c>
      <c r="M97" s="583" t="str">
        <f>情報取得シート!$D$191</f>
        <v/>
      </c>
      <c r="N97" s="583" t="str">
        <f>情報取得シート!$D$191</f>
        <v/>
      </c>
      <c r="O97" s="583" t="str">
        <f>情報取得シート!$D$191</f>
        <v/>
      </c>
      <c r="P97" s="583" t="str">
        <f>情報取得シート!$D$191</f>
        <v/>
      </c>
      <c r="Q97" s="583" t="str">
        <f>情報取得シート!$D$191</f>
        <v/>
      </c>
      <c r="R97" s="584" t="str">
        <f>情報取得シート!$D$192</f>
        <v/>
      </c>
      <c r="S97" s="585" t="str">
        <f>情報取得シート!$D$191</f>
        <v/>
      </c>
      <c r="T97" s="585" t="str">
        <f>情報取得シート!$D$191</f>
        <v/>
      </c>
      <c r="U97" s="585" t="str">
        <f>情報取得シート!$D$191</f>
        <v/>
      </c>
      <c r="V97" s="585" t="str">
        <f>情報取得シート!$D$191</f>
        <v/>
      </c>
      <c r="W97" s="585" t="str">
        <f>情報取得シート!$D$191</f>
        <v/>
      </c>
      <c r="X97" s="585" t="str">
        <f>情報取得シート!$D$191</f>
        <v/>
      </c>
      <c r="Y97" s="585" t="str">
        <f>情報取得シート!$D$191</f>
        <v/>
      </c>
      <c r="Z97" s="585" t="str">
        <f>情報取得シート!$D$191</f>
        <v/>
      </c>
      <c r="AA97" s="585" t="str">
        <f>情報取得シート!$D$191</f>
        <v/>
      </c>
      <c r="AB97" s="585" t="str">
        <f>情報取得シート!$D$191</f>
        <v/>
      </c>
      <c r="AC97" s="585" t="str">
        <f>情報取得シート!$D$191</f>
        <v/>
      </c>
      <c r="AD97" s="585" t="str">
        <f>情報取得シート!$D$191</f>
        <v/>
      </c>
      <c r="AE97" s="586" t="str">
        <f>情報取得シート!$D$191</f>
        <v/>
      </c>
    </row>
    <row r="98" spans="1:47" ht="21" customHeight="1" x14ac:dyDescent="0.4">
      <c r="A98" s="338"/>
      <c r="B98" s="300" t="s">
        <v>148</v>
      </c>
      <c r="C98" s="301"/>
      <c r="D98" s="582" t="str">
        <f>情報取得シート!$D$194</f>
        <v/>
      </c>
      <c r="E98" s="583" t="str">
        <f>情報取得シート!$D$194</f>
        <v/>
      </c>
      <c r="F98" s="583" t="str">
        <f>情報取得シート!$D$194</f>
        <v/>
      </c>
      <c r="G98" s="583" t="str">
        <f>情報取得シート!$D$194</f>
        <v/>
      </c>
      <c r="H98" s="583" t="str">
        <f>情報取得シート!$D$194</f>
        <v/>
      </c>
      <c r="I98" s="583" t="str">
        <f>情報取得シート!$D$194</f>
        <v/>
      </c>
      <c r="J98" s="583" t="str">
        <f>情報取得シート!$D$194</f>
        <v/>
      </c>
      <c r="K98" s="583" t="str">
        <f>情報取得シート!$D$194</f>
        <v/>
      </c>
      <c r="L98" s="583" t="str">
        <f>情報取得シート!$D$194</f>
        <v/>
      </c>
      <c r="M98" s="583" t="str">
        <f>情報取得シート!$D$194</f>
        <v/>
      </c>
      <c r="N98" s="583" t="str">
        <f>情報取得シート!$D$194</f>
        <v/>
      </c>
      <c r="O98" s="583" t="str">
        <f>情報取得シート!$D$194</f>
        <v/>
      </c>
      <c r="P98" s="583" t="str">
        <f>情報取得シート!$D$194</f>
        <v/>
      </c>
      <c r="Q98" s="583" t="str">
        <f>情報取得シート!$D$194</f>
        <v/>
      </c>
      <c r="R98" s="584" t="str">
        <f>情報取得シート!$D$195</f>
        <v/>
      </c>
      <c r="S98" s="585" t="str">
        <f>情報取得シート!$D$194</f>
        <v/>
      </c>
      <c r="T98" s="585" t="str">
        <f>情報取得シート!$D$194</f>
        <v/>
      </c>
      <c r="U98" s="585" t="str">
        <f>情報取得シート!$D$194</f>
        <v/>
      </c>
      <c r="V98" s="585" t="str">
        <f>情報取得シート!$D$194</f>
        <v/>
      </c>
      <c r="W98" s="585" t="str">
        <f>情報取得シート!$D$194</f>
        <v/>
      </c>
      <c r="X98" s="585" t="str">
        <f>情報取得シート!$D$194</f>
        <v/>
      </c>
      <c r="Y98" s="585" t="str">
        <f>情報取得シート!$D$194</f>
        <v/>
      </c>
      <c r="Z98" s="585" t="str">
        <f>情報取得シート!$D$194</f>
        <v/>
      </c>
      <c r="AA98" s="585" t="str">
        <f>情報取得シート!$D$194</f>
        <v/>
      </c>
      <c r="AB98" s="585" t="str">
        <f>情報取得シート!$D$194</f>
        <v/>
      </c>
      <c r="AC98" s="585" t="str">
        <f>情報取得シート!$D$194</f>
        <v/>
      </c>
      <c r="AD98" s="585" t="str">
        <f>情報取得シート!$D$194</f>
        <v/>
      </c>
      <c r="AE98" s="586" t="str">
        <f>情報取得シート!$D$194</f>
        <v/>
      </c>
    </row>
    <row r="99" spans="1:47" ht="21" customHeight="1" x14ac:dyDescent="0.4">
      <c r="A99" s="339"/>
      <c r="B99" s="300" t="s">
        <v>149</v>
      </c>
      <c r="C99" s="301"/>
      <c r="D99" s="582" t="str">
        <f>情報取得シート!$D$197</f>
        <v/>
      </c>
      <c r="E99" s="583" t="str">
        <f>情報取得シート!$D$197</f>
        <v/>
      </c>
      <c r="F99" s="583" t="str">
        <f>情報取得シート!$D$197</f>
        <v/>
      </c>
      <c r="G99" s="583" t="str">
        <f>情報取得シート!$D$197</f>
        <v/>
      </c>
      <c r="H99" s="583" t="str">
        <f>情報取得シート!$D$197</f>
        <v/>
      </c>
      <c r="I99" s="583" t="str">
        <f>情報取得シート!$D$197</f>
        <v/>
      </c>
      <c r="J99" s="583" t="str">
        <f>情報取得シート!$D$197</f>
        <v/>
      </c>
      <c r="K99" s="583" t="str">
        <f>情報取得シート!$D$197</f>
        <v/>
      </c>
      <c r="L99" s="583" t="str">
        <f>情報取得シート!$D$197</f>
        <v/>
      </c>
      <c r="M99" s="583" t="str">
        <f>情報取得シート!$D$197</f>
        <v/>
      </c>
      <c r="N99" s="583" t="str">
        <f>情報取得シート!$D$197</f>
        <v/>
      </c>
      <c r="O99" s="583" t="str">
        <f>情報取得シート!$D$197</f>
        <v/>
      </c>
      <c r="P99" s="583" t="str">
        <f>情報取得シート!$D$197</f>
        <v/>
      </c>
      <c r="Q99" s="583" t="str">
        <f>情報取得シート!$D$197</f>
        <v/>
      </c>
      <c r="R99" s="584" t="str">
        <f>情報取得シート!$D$198</f>
        <v/>
      </c>
      <c r="S99" s="585" t="str">
        <f>情報取得シート!$D$197</f>
        <v/>
      </c>
      <c r="T99" s="585" t="str">
        <f>情報取得シート!$D$197</f>
        <v/>
      </c>
      <c r="U99" s="585" t="str">
        <f>情報取得シート!$D$197</f>
        <v/>
      </c>
      <c r="V99" s="585" t="str">
        <f>情報取得シート!$D$197</f>
        <v/>
      </c>
      <c r="W99" s="585" t="str">
        <f>情報取得シート!$D$197</f>
        <v/>
      </c>
      <c r="X99" s="585" t="str">
        <f>情報取得シート!$D$197</f>
        <v/>
      </c>
      <c r="Y99" s="585" t="str">
        <f>情報取得シート!$D$197</f>
        <v/>
      </c>
      <c r="Z99" s="585" t="str">
        <f>情報取得シート!$D$197</f>
        <v/>
      </c>
      <c r="AA99" s="585" t="str">
        <f>情報取得シート!$D$197</f>
        <v/>
      </c>
      <c r="AB99" s="585" t="str">
        <f>情報取得シート!$D$197</f>
        <v/>
      </c>
      <c r="AC99" s="585" t="str">
        <f>情報取得シート!$D$197</f>
        <v/>
      </c>
      <c r="AD99" s="585" t="str">
        <f>情報取得シート!$D$197</f>
        <v/>
      </c>
      <c r="AE99" s="586" t="str">
        <f>情報取得シート!$D$197</f>
        <v/>
      </c>
    </row>
    <row r="100" spans="1:47" ht="30" customHeight="1" x14ac:dyDescent="0.4">
      <c r="A100" s="230" t="s">
        <v>150</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row>
    <row r="101" spans="1:47" s="173" customFormat="1" ht="30" customHeight="1" x14ac:dyDescent="0.4">
      <c r="A101" s="265" t="s">
        <v>151</v>
      </c>
      <c r="B101" s="266"/>
      <c r="C101" s="266"/>
      <c r="D101" s="266"/>
      <c r="E101" s="266"/>
      <c r="F101" s="267"/>
      <c r="G101" s="334" t="s">
        <v>152</v>
      </c>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6"/>
      <c r="AF101" s="91"/>
      <c r="AU101" s="92"/>
    </row>
    <row r="102" spans="1:47" s="173" customFormat="1" ht="24" customHeight="1" x14ac:dyDescent="0.15">
      <c r="A102" s="489"/>
      <c r="B102" s="551" t="s">
        <v>153</v>
      </c>
      <c r="C102" s="552"/>
      <c r="D102" s="552"/>
      <c r="E102" s="552"/>
      <c r="F102" s="553"/>
      <c r="G102" s="544" t="s">
        <v>154</v>
      </c>
      <c r="H102" s="285"/>
      <c r="I102" s="285"/>
      <c r="J102" s="285"/>
      <c r="K102" s="285"/>
      <c r="L102" s="581" t="str">
        <f>情報取得シート!$D$215</f>
        <v/>
      </c>
      <c r="M102" s="581"/>
      <c r="N102" s="581"/>
      <c r="O102" s="581"/>
      <c r="P102" s="581"/>
      <c r="Q102" s="581"/>
      <c r="R102" s="581"/>
      <c r="S102" s="581"/>
      <c r="T102" s="581"/>
      <c r="U102" s="581"/>
      <c r="V102" s="581"/>
      <c r="W102" s="581"/>
      <c r="X102" s="285" t="s">
        <v>155</v>
      </c>
      <c r="Y102" s="285"/>
      <c r="Z102" s="285"/>
      <c r="AA102" s="579" t="str">
        <f>情報取得シート!$D$216</f>
        <v/>
      </c>
      <c r="AB102" s="579"/>
      <c r="AC102" s="579"/>
      <c r="AD102" s="579"/>
      <c r="AE102" s="580"/>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489"/>
      <c r="B103" s="554"/>
      <c r="C103" s="555"/>
      <c r="D103" s="555"/>
      <c r="E103" s="555"/>
      <c r="F103" s="556"/>
      <c r="G103" s="288" t="s">
        <v>157</v>
      </c>
      <c r="H103" s="289"/>
      <c r="I103" s="289"/>
      <c r="J103" s="289"/>
      <c r="K103" s="289"/>
      <c r="L103" s="577" t="str">
        <f>情報取得シート!$D$217</f>
        <v/>
      </c>
      <c r="M103" s="577"/>
      <c r="N103" s="577"/>
      <c r="O103" s="577"/>
      <c r="P103" s="577"/>
      <c r="Q103" s="577"/>
      <c r="R103" s="577"/>
      <c r="S103" s="577"/>
      <c r="T103" s="577"/>
      <c r="U103" s="577"/>
      <c r="V103" s="577"/>
      <c r="W103" s="577"/>
      <c r="X103" s="577"/>
      <c r="Y103" s="577"/>
      <c r="Z103" s="577"/>
      <c r="AA103" s="577"/>
      <c r="AB103" s="577"/>
      <c r="AC103" s="577"/>
      <c r="AD103" s="577"/>
      <c r="AE103" s="578"/>
      <c r="AF103" s="91"/>
      <c r="AH103" s="279" t="str">
        <f>IF(情報取得シート!$D$214=0,"※医療機関受診を選択してください",IF(情報取得シート!$D$214=1,IF(情報取得シート!$D$215="","※受診した医療機関の情報が未入力です","OK"),"OK"))</f>
        <v>※医療機関受診を選択してください</v>
      </c>
      <c r="AI103" s="279"/>
      <c r="AJ103" s="279"/>
      <c r="AK103" s="279"/>
      <c r="AL103" s="279"/>
      <c r="AM103" s="279"/>
      <c r="AN103" s="279"/>
      <c r="AO103" s="279"/>
      <c r="AP103" s="279"/>
      <c r="AQ103" s="279"/>
      <c r="AR103" s="279"/>
      <c r="AS103" s="279"/>
      <c r="AT103" s="279"/>
      <c r="AU103" s="92"/>
    </row>
    <row r="104" spans="1:47" s="173" customFormat="1" ht="24" customHeight="1" x14ac:dyDescent="0.4">
      <c r="A104" s="489"/>
      <c r="B104" s="554"/>
      <c r="C104" s="555"/>
      <c r="D104" s="555"/>
      <c r="E104" s="555"/>
      <c r="F104" s="556"/>
      <c r="G104" s="544" t="s">
        <v>154</v>
      </c>
      <c r="H104" s="285"/>
      <c r="I104" s="285"/>
      <c r="J104" s="285"/>
      <c r="K104" s="285"/>
      <c r="L104" s="581" t="str">
        <f>情報取得シート!$D$218</f>
        <v/>
      </c>
      <c r="M104" s="581"/>
      <c r="N104" s="581"/>
      <c r="O104" s="581"/>
      <c r="P104" s="581"/>
      <c r="Q104" s="581"/>
      <c r="R104" s="581"/>
      <c r="S104" s="581"/>
      <c r="T104" s="581"/>
      <c r="U104" s="581"/>
      <c r="V104" s="581"/>
      <c r="W104" s="581"/>
      <c r="X104" s="285" t="s">
        <v>155</v>
      </c>
      <c r="Y104" s="285"/>
      <c r="Z104" s="285"/>
      <c r="AA104" s="579" t="str">
        <f>情報取得シート!$D$219</f>
        <v/>
      </c>
      <c r="AB104" s="579"/>
      <c r="AC104" s="579"/>
      <c r="AD104" s="579"/>
      <c r="AE104" s="580"/>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489"/>
      <c r="B105" s="554"/>
      <c r="C105" s="555"/>
      <c r="D105" s="555"/>
      <c r="E105" s="555"/>
      <c r="F105" s="556"/>
      <c r="G105" s="288" t="s">
        <v>157</v>
      </c>
      <c r="H105" s="289"/>
      <c r="I105" s="289"/>
      <c r="J105" s="289"/>
      <c r="K105" s="289"/>
      <c r="L105" s="577" t="str">
        <f>情報取得シート!$D$220</f>
        <v/>
      </c>
      <c r="M105" s="577"/>
      <c r="N105" s="577"/>
      <c r="O105" s="577"/>
      <c r="P105" s="577"/>
      <c r="Q105" s="577"/>
      <c r="R105" s="577"/>
      <c r="S105" s="577"/>
      <c r="T105" s="577"/>
      <c r="U105" s="577"/>
      <c r="V105" s="577"/>
      <c r="W105" s="577"/>
      <c r="X105" s="577"/>
      <c r="Y105" s="577"/>
      <c r="Z105" s="577"/>
      <c r="AA105" s="577"/>
      <c r="AB105" s="577"/>
      <c r="AC105" s="577"/>
      <c r="AD105" s="577"/>
      <c r="AE105" s="578"/>
      <c r="AF105" s="91"/>
      <c r="AU105" s="92"/>
    </row>
    <row r="106" spans="1:47" ht="24" customHeight="1" x14ac:dyDescent="0.4">
      <c r="A106" s="545" t="s">
        <v>158</v>
      </c>
      <c r="B106" s="546"/>
      <c r="C106" s="546"/>
      <c r="D106" s="546"/>
      <c r="E106" s="546"/>
      <c r="F106" s="547"/>
      <c r="G106" s="544" t="s">
        <v>154</v>
      </c>
      <c r="H106" s="285"/>
      <c r="I106" s="285"/>
      <c r="J106" s="285"/>
      <c r="K106" s="285"/>
      <c r="L106" s="581" t="str">
        <f>情報取得シート!$D$224</f>
        <v/>
      </c>
      <c r="M106" s="581"/>
      <c r="N106" s="581"/>
      <c r="O106" s="581"/>
      <c r="P106" s="581"/>
      <c r="Q106" s="581"/>
      <c r="R106" s="581"/>
      <c r="S106" s="581"/>
      <c r="T106" s="581"/>
      <c r="U106" s="581"/>
      <c r="V106" s="581"/>
      <c r="W106" s="581"/>
      <c r="X106" s="285" t="s">
        <v>155</v>
      </c>
      <c r="Y106" s="285"/>
      <c r="Z106" s="285"/>
      <c r="AA106" s="579" t="str">
        <f>情報取得シート!$D$225</f>
        <v/>
      </c>
      <c r="AB106" s="579"/>
      <c r="AC106" s="579"/>
      <c r="AD106" s="579"/>
      <c r="AE106" s="580"/>
    </row>
    <row r="107" spans="1:47" ht="24" customHeight="1" x14ac:dyDescent="0.4">
      <c r="A107" s="548"/>
      <c r="B107" s="549"/>
      <c r="C107" s="549"/>
      <c r="D107" s="549"/>
      <c r="E107" s="549"/>
      <c r="F107" s="550"/>
      <c r="G107" s="288" t="s">
        <v>157</v>
      </c>
      <c r="H107" s="289"/>
      <c r="I107" s="289"/>
      <c r="J107" s="289"/>
      <c r="K107" s="289"/>
      <c r="L107" s="577" t="str">
        <f>情報取得シート!$D$226</f>
        <v/>
      </c>
      <c r="M107" s="577"/>
      <c r="N107" s="577"/>
      <c r="O107" s="577"/>
      <c r="P107" s="577"/>
      <c r="Q107" s="577"/>
      <c r="R107" s="577"/>
      <c r="S107" s="577"/>
      <c r="T107" s="577"/>
      <c r="U107" s="577"/>
      <c r="V107" s="577"/>
      <c r="W107" s="577"/>
      <c r="X107" s="577"/>
      <c r="Y107" s="577"/>
      <c r="Z107" s="577"/>
      <c r="AA107" s="577"/>
      <c r="AB107" s="577"/>
      <c r="AC107" s="577"/>
      <c r="AD107" s="577"/>
      <c r="AE107" s="578"/>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280" t="s">
        <v>159</v>
      </c>
      <c r="B109" s="281"/>
      <c r="C109" s="281"/>
      <c r="D109" s="281"/>
      <c r="E109" s="281"/>
      <c r="F109" s="281"/>
      <c r="G109" s="281"/>
      <c r="H109" s="282"/>
      <c r="I109" s="283" t="s">
        <v>160</v>
      </c>
      <c r="J109" s="283"/>
      <c r="K109" s="283"/>
      <c r="L109" s="283"/>
      <c r="M109" s="283"/>
      <c r="N109" s="283"/>
      <c r="O109" s="283"/>
      <c r="P109" s="283"/>
      <c r="Q109" s="283"/>
      <c r="R109" s="283"/>
      <c r="S109" s="283"/>
      <c r="T109" s="283"/>
      <c r="U109" s="283"/>
      <c r="V109" s="283"/>
      <c r="W109" s="283"/>
      <c r="X109" s="283"/>
      <c r="Y109" s="283"/>
      <c r="Z109" s="283"/>
      <c r="AA109" s="283"/>
      <c r="AB109" s="283"/>
      <c r="AC109" s="283"/>
      <c r="AD109" s="283"/>
      <c r="AE109" s="284"/>
    </row>
    <row r="110" spans="1:47" ht="30" customHeight="1" x14ac:dyDescent="0.4">
      <c r="A110" s="537" t="s">
        <v>161</v>
      </c>
      <c r="B110" s="538"/>
      <c r="C110" s="538"/>
      <c r="D110" s="538"/>
      <c r="E110" s="538"/>
      <c r="F110" s="538"/>
      <c r="G110" s="538"/>
      <c r="H110" s="539"/>
      <c r="I110" s="542" t="s">
        <v>160</v>
      </c>
      <c r="J110" s="542"/>
      <c r="K110" s="542"/>
      <c r="L110" s="542"/>
      <c r="M110" s="542"/>
      <c r="N110" s="542"/>
      <c r="O110" s="542"/>
      <c r="P110" s="542"/>
      <c r="Q110" s="542"/>
      <c r="R110" s="542"/>
      <c r="S110" s="542"/>
      <c r="T110" s="542"/>
      <c r="U110" s="542"/>
      <c r="V110" s="542"/>
      <c r="W110" s="542"/>
      <c r="X110" s="542"/>
      <c r="Y110" s="542"/>
      <c r="Z110" s="542"/>
      <c r="AA110" s="542"/>
      <c r="AB110" s="542"/>
      <c r="AC110" s="542"/>
      <c r="AD110" s="542"/>
      <c r="AE110" s="543"/>
      <c r="AH110" s="194" t="str">
        <f>IF(情報取得シート!$D$228=0,"※併用している医薬品の詳細を選択してください","")</f>
        <v>※併用している医薬品の詳細を選択してください</v>
      </c>
    </row>
    <row r="111" spans="1:47" ht="28.15" customHeight="1" x14ac:dyDescent="0.4">
      <c r="A111" s="337" t="s">
        <v>137</v>
      </c>
      <c r="B111" s="297"/>
      <c r="C111" s="297"/>
      <c r="D111" s="469" t="s">
        <v>162</v>
      </c>
      <c r="E111" s="470"/>
      <c r="F111" s="470"/>
      <c r="G111" s="470"/>
      <c r="H111" s="470"/>
      <c r="I111" s="470"/>
      <c r="J111" s="470"/>
      <c r="K111" s="470"/>
      <c r="L111" s="470"/>
      <c r="M111" s="470"/>
      <c r="N111" s="470"/>
      <c r="O111" s="470"/>
      <c r="P111" s="470"/>
      <c r="Q111" s="471"/>
      <c r="R111" s="469" t="s">
        <v>163</v>
      </c>
      <c r="S111" s="470"/>
      <c r="T111" s="470"/>
      <c r="U111" s="470"/>
      <c r="V111" s="470"/>
      <c r="W111" s="470"/>
      <c r="X111" s="470"/>
      <c r="Y111" s="470"/>
      <c r="Z111" s="470"/>
      <c r="AA111" s="470"/>
      <c r="AB111" s="470"/>
      <c r="AC111" s="470"/>
      <c r="AD111" s="470"/>
      <c r="AE111" s="471"/>
    </row>
    <row r="112" spans="1:47" ht="28.15" customHeight="1" x14ac:dyDescent="0.4">
      <c r="A112" s="338"/>
      <c r="B112" s="472" t="s">
        <v>140</v>
      </c>
      <c r="C112" s="500"/>
      <c r="D112" s="574" t="str">
        <f>情報取得シート!$D$229</f>
        <v/>
      </c>
      <c r="E112" s="575" t="str">
        <f>情報取得シート!$D$229</f>
        <v/>
      </c>
      <c r="F112" s="575" t="str">
        <f>情報取得シート!$D$229</f>
        <v/>
      </c>
      <c r="G112" s="575" t="str">
        <f>情報取得シート!$D$229</f>
        <v/>
      </c>
      <c r="H112" s="575" t="str">
        <f>情報取得シート!$D$229</f>
        <v/>
      </c>
      <c r="I112" s="575" t="str">
        <f>情報取得シート!$D$229</f>
        <v/>
      </c>
      <c r="J112" s="575" t="str">
        <f>情報取得シート!$D$229</f>
        <v/>
      </c>
      <c r="K112" s="575" t="str">
        <f>情報取得シート!$D$229</f>
        <v/>
      </c>
      <c r="L112" s="575" t="str">
        <f>情報取得シート!$D$229</f>
        <v/>
      </c>
      <c r="M112" s="575" t="str">
        <f>情報取得シート!$D$229</f>
        <v/>
      </c>
      <c r="N112" s="575" t="str">
        <f>情報取得シート!$D$229</f>
        <v/>
      </c>
      <c r="O112" s="575" t="str">
        <f>情報取得シート!$D$229</f>
        <v/>
      </c>
      <c r="P112" s="575" t="str">
        <f>情報取得シート!$D$229</f>
        <v/>
      </c>
      <c r="Q112" s="576" t="str">
        <f>情報取得シート!$D$229</f>
        <v/>
      </c>
      <c r="R112" s="574" t="str">
        <f>情報取得シート!$D$230</f>
        <v/>
      </c>
      <c r="S112" s="575" t="str">
        <f>情報取得シート!$D$230</f>
        <v/>
      </c>
      <c r="T112" s="575" t="str">
        <f>情報取得シート!$D$230</f>
        <v/>
      </c>
      <c r="U112" s="575" t="str">
        <f>情報取得シート!$D$230</f>
        <v/>
      </c>
      <c r="V112" s="575" t="str">
        <f>情報取得シート!$D$230</f>
        <v/>
      </c>
      <c r="W112" s="575" t="str">
        <f>情報取得シート!$D$230</f>
        <v/>
      </c>
      <c r="X112" s="575" t="str">
        <f>情報取得シート!$D$230</f>
        <v/>
      </c>
      <c r="Y112" s="575" t="str">
        <f>情報取得シート!$D$230</f>
        <v/>
      </c>
      <c r="Z112" s="575" t="str">
        <f>情報取得シート!$D$230</f>
        <v/>
      </c>
      <c r="AA112" s="575" t="str">
        <f>情報取得シート!$D$230</f>
        <v/>
      </c>
      <c r="AB112" s="575" t="str">
        <f>情報取得シート!$D$230</f>
        <v/>
      </c>
      <c r="AC112" s="575" t="str">
        <f>情報取得シート!$D$230</f>
        <v/>
      </c>
      <c r="AD112" s="575" t="str">
        <f>情報取得シート!$D$230</f>
        <v/>
      </c>
      <c r="AE112" s="576" t="str">
        <f>情報取得シート!$D$230</f>
        <v/>
      </c>
    </row>
    <row r="113" spans="1:31" ht="28.15" customHeight="1" x14ac:dyDescent="0.4">
      <c r="A113" s="338"/>
      <c r="B113" s="211" t="s">
        <v>141</v>
      </c>
      <c r="C113" s="213"/>
      <c r="D113" s="574" t="str">
        <f>情報取得シート!$D$232</f>
        <v/>
      </c>
      <c r="E113" s="575" t="str">
        <f>情報取得シート!$D$232</f>
        <v/>
      </c>
      <c r="F113" s="575" t="str">
        <f>情報取得シート!$D$232</f>
        <v/>
      </c>
      <c r="G113" s="575" t="str">
        <f>情報取得シート!$D$232</f>
        <v/>
      </c>
      <c r="H113" s="575" t="str">
        <f>情報取得シート!$D$232</f>
        <v/>
      </c>
      <c r="I113" s="575" t="str">
        <f>情報取得シート!$D$232</f>
        <v/>
      </c>
      <c r="J113" s="575" t="str">
        <f>情報取得シート!$D$232</f>
        <v/>
      </c>
      <c r="K113" s="575" t="str">
        <f>情報取得シート!$D$232</f>
        <v/>
      </c>
      <c r="L113" s="575" t="str">
        <f>情報取得シート!$D$232</f>
        <v/>
      </c>
      <c r="M113" s="575" t="str">
        <f>情報取得シート!$D$232</f>
        <v/>
      </c>
      <c r="N113" s="575" t="str">
        <f>情報取得シート!$D$232</f>
        <v/>
      </c>
      <c r="O113" s="575" t="str">
        <f>情報取得シート!$D$232</f>
        <v/>
      </c>
      <c r="P113" s="575" t="str">
        <f>情報取得シート!$D$232</f>
        <v/>
      </c>
      <c r="Q113" s="576" t="str">
        <f>情報取得シート!$D$232</f>
        <v/>
      </c>
      <c r="R113" s="574" t="str">
        <f>情報取得シート!$D$233</f>
        <v/>
      </c>
      <c r="S113" s="575" t="str">
        <f>情報取得シート!$D$233</f>
        <v/>
      </c>
      <c r="T113" s="575" t="str">
        <f>情報取得シート!$D$233</f>
        <v/>
      </c>
      <c r="U113" s="575" t="str">
        <f>情報取得シート!$D$233</f>
        <v/>
      </c>
      <c r="V113" s="575" t="str">
        <f>情報取得シート!$D$233</f>
        <v/>
      </c>
      <c r="W113" s="575" t="str">
        <f>情報取得シート!$D$233</f>
        <v/>
      </c>
      <c r="X113" s="575" t="str">
        <f>情報取得シート!$D$233</f>
        <v/>
      </c>
      <c r="Y113" s="575" t="str">
        <f>情報取得シート!$D$233</f>
        <v/>
      </c>
      <c r="Z113" s="575" t="str">
        <f>情報取得シート!$D$233</f>
        <v/>
      </c>
      <c r="AA113" s="575" t="str">
        <f>情報取得シート!$D$233</f>
        <v/>
      </c>
      <c r="AB113" s="575" t="str">
        <f>情報取得シート!$D$233</f>
        <v/>
      </c>
      <c r="AC113" s="575" t="str">
        <f>情報取得シート!$D$233</f>
        <v/>
      </c>
      <c r="AD113" s="575" t="str">
        <f>情報取得シート!$D$233</f>
        <v/>
      </c>
      <c r="AE113" s="576" t="str">
        <f>情報取得シート!$D$233</f>
        <v/>
      </c>
    </row>
    <row r="114" spans="1:31" ht="28.15" customHeight="1" x14ac:dyDescent="0.4">
      <c r="A114" s="338"/>
      <c r="B114" s="211" t="s">
        <v>142</v>
      </c>
      <c r="C114" s="213"/>
      <c r="D114" s="574" t="str">
        <f>情報取得シート!$D$235</f>
        <v/>
      </c>
      <c r="E114" s="575" t="str">
        <f>情報取得シート!$D$235</f>
        <v/>
      </c>
      <c r="F114" s="575" t="str">
        <f>情報取得シート!$D$235</f>
        <v/>
      </c>
      <c r="G114" s="575" t="str">
        <f>情報取得シート!$D$235</f>
        <v/>
      </c>
      <c r="H114" s="575" t="str">
        <f>情報取得シート!$D$235</f>
        <v/>
      </c>
      <c r="I114" s="575" t="str">
        <f>情報取得シート!$D$235</f>
        <v/>
      </c>
      <c r="J114" s="575" t="str">
        <f>情報取得シート!$D$235</f>
        <v/>
      </c>
      <c r="K114" s="575" t="str">
        <f>情報取得シート!$D$235</f>
        <v/>
      </c>
      <c r="L114" s="575" t="str">
        <f>情報取得シート!$D$235</f>
        <v/>
      </c>
      <c r="M114" s="575" t="str">
        <f>情報取得シート!$D$235</f>
        <v/>
      </c>
      <c r="N114" s="575" t="str">
        <f>情報取得シート!$D$235</f>
        <v/>
      </c>
      <c r="O114" s="575" t="str">
        <f>情報取得シート!$D$235</f>
        <v/>
      </c>
      <c r="P114" s="575" t="str">
        <f>情報取得シート!$D$235</f>
        <v/>
      </c>
      <c r="Q114" s="576" t="str">
        <f>情報取得シート!$D$235</f>
        <v/>
      </c>
      <c r="R114" s="574" t="str">
        <f>情報取得シート!$D$236</f>
        <v/>
      </c>
      <c r="S114" s="575" t="str">
        <f>情報取得シート!$D$236</f>
        <v/>
      </c>
      <c r="T114" s="575" t="str">
        <f>情報取得シート!$D$236</f>
        <v/>
      </c>
      <c r="U114" s="575" t="str">
        <f>情報取得シート!$D$236</f>
        <v/>
      </c>
      <c r="V114" s="575" t="str">
        <f>情報取得シート!$D$236</f>
        <v/>
      </c>
      <c r="W114" s="575" t="str">
        <f>情報取得シート!$D$236</f>
        <v/>
      </c>
      <c r="X114" s="575" t="str">
        <f>情報取得シート!$D$236</f>
        <v/>
      </c>
      <c r="Y114" s="575" t="str">
        <f>情報取得シート!$D$236</f>
        <v/>
      </c>
      <c r="Z114" s="575" t="str">
        <f>情報取得シート!$D$236</f>
        <v/>
      </c>
      <c r="AA114" s="575" t="str">
        <f>情報取得シート!$D$236</f>
        <v/>
      </c>
      <c r="AB114" s="575" t="str">
        <f>情報取得シート!$D$236</f>
        <v/>
      </c>
      <c r="AC114" s="575" t="str">
        <f>情報取得シート!$D$236</f>
        <v/>
      </c>
      <c r="AD114" s="575" t="str">
        <f>情報取得シート!$D$236</f>
        <v/>
      </c>
      <c r="AE114" s="576" t="str">
        <f>情報取得シート!$D$236</f>
        <v/>
      </c>
    </row>
    <row r="115" spans="1:31" ht="28.15" customHeight="1" x14ac:dyDescent="0.4">
      <c r="A115" s="338"/>
      <c r="B115" s="211" t="s">
        <v>143</v>
      </c>
      <c r="C115" s="213"/>
      <c r="D115" s="574" t="str">
        <f>情報取得シート!$D$238</f>
        <v/>
      </c>
      <c r="E115" s="575" t="str">
        <f>情報取得シート!$D$238</f>
        <v/>
      </c>
      <c r="F115" s="575" t="str">
        <f>情報取得シート!$D$238</f>
        <v/>
      </c>
      <c r="G115" s="575" t="str">
        <f>情報取得シート!$D$238</f>
        <v/>
      </c>
      <c r="H115" s="575" t="str">
        <f>情報取得シート!$D$238</f>
        <v/>
      </c>
      <c r="I115" s="575" t="str">
        <f>情報取得シート!$D$238</f>
        <v/>
      </c>
      <c r="J115" s="575" t="str">
        <f>情報取得シート!$D$238</f>
        <v/>
      </c>
      <c r="K115" s="575" t="str">
        <f>情報取得シート!$D$238</f>
        <v/>
      </c>
      <c r="L115" s="575" t="str">
        <f>情報取得シート!$D$238</f>
        <v/>
      </c>
      <c r="M115" s="575" t="str">
        <f>情報取得シート!$D$238</f>
        <v/>
      </c>
      <c r="N115" s="575" t="str">
        <f>情報取得シート!$D$238</f>
        <v/>
      </c>
      <c r="O115" s="575" t="str">
        <f>情報取得シート!$D$238</f>
        <v/>
      </c>
      <c r="P115" s="575" t="str">
        <f>情報取得シート!$D$238</f>
        <v/>
      </c>
      <c r="Q115" s="576" t="str">
        <f>情報取得シート!$D$238</f>
        <v/>
      </c>
      <c r="R115" s="574" t="str">
        <f>情報取得シート!$D$239</f>
        <v/>
      </c>
      <c r="S115" s="575" t="str">
        <f>情報取得シート!$D$239</f>
        <v/>
      </c>
      <c r="T115" s="575" t="str">
        <f>情報取得シート!$D$239</f>
        <v/>
      </c>
      <c r="U115" s="575" t="str">
        <f>情報取得シート!$D$239</f>
        <v/>
      </c>
      <c r="V115" s="575" t="str">
        <f>情報取得シート!$D$239</f>
        <v/>
      </c>
      <c r="W115" s="575" t="str">
        <f>情報取得シート!$D$239</f>
        <v/>
      </c>
      <c r="X115" s="575" t="str">
        <f>情報取得シート!$D$239</f>
        <v/>
      </c>
      <c r="Y115" s="575" t="str">
        <f>情報取得シート!$D$239</f>
        <v/>
      </c>
      <c r="Z115" s="575" t="str">
        <f>情報取得シート!$D$239</f>
        <v/>
      </c>
      <c r="AA115" s="575" t="str">
        <f>情報取得シート!$D$239</f>
        <v/>
      </c>
      <c r="AB115" s="575" t="str">
        <f>情報取得シート!$D$239</f>
        <v/>
      </c>
      <c r="AC115" s="575" t="str">
        <f>情報取得シート!$D$239</f>
        <v/>
      </c>
      <c r="AD115" s="575" t="str">
        <f>情報取得シート!$D$239</f>
        <v/>
      </c>
      <c r="AE115" s="576" t="str">
        <f>情報取得シート!$D$239</f>
        <v/>
      </c>
    </row>
    <row r="116" spans="1:31" ht="28.15" customHeight="1" x14ac:dyDescent="0.4">
      <c r="A116" s="338"/>
      <c r="B116" s="211" t="s">
        <v>144</v>
      </c>
      <c r="C116" s="213"/>
      <c r="D116" s="574" t="str">
        <f>情報取得シート!$D$241</f>
        <v/>
      </c>
      <c r="E116" s="575" t="str">
        <f>情報取得シート!$D$241</f>
        <v/>
      </c>
      <c r="F116" s="575" t="str">
        <f>情報取得シート!$D$241</f>
        <v/>
      </c>
      <c r="G116" s="575" t="str">
        <f>情報取得シート!$D$241</f>
        <v/>
      </c>
      <c r="H116" s="575" t="str">
        <f>情報取得シート!$D$241</f>
        <v/>
      </c>
      <c r="I116" s="575" t="str">
        <f>情報取得シート!$D$241</f>
        <v/>
      </c>
      <c r="J116" s="575" t="str">
        <f>情報取得シート!$D$241</f>
        <v/>
      </c>
      <c r="K116" s="575" t="str">
        <f>情報取得シート!$D$241</f>
        <v/>
      </c>
      <c r="L116" s="575" t="str">
        <f>情報取得シート!$D$241</f>
        <v/>
      </c>
      <c r="M116" s="575" t="str">
        <f>情報取得シート!$D$241</f>
        <v/>
      </c>
      <c r="N116" s="575" t="str">
        <f>情報取得シート!$D$241</f>
        <v/>
      </c>
      <c r="O116" s="575" t="str">
        <f>情報取得シート!$D$241</f>
        <v/>
      </c>
      <c r="P116" s="575" t="str">
        <f>情報取得シート!$D$241</f>
        <v/>
      </c>
      <c r="Q116" s="576" t="str">
        <f>情報取得シート!$D$241</f>
        <v/>
      </c>
      <c r="R116" s="574" t="str">
        <f>情報取得シート!$D$242</f>
        <v/>
      </c>
      <c r="S116" s="575" t="str">
        <f>情報取得シート!$D$242</f>
        <v/>
      </c>
      <c r="T116" s="575" t="str">
        <f>情報取得シート!$D$242</f>
        <v/>
      </c>
      <c r="U116" s="575" t="str">
        <f>情報取得シート!$D$242</f>
        <v/>
      </c>
      <c r="V116" s="575" t="str">
        <f>情報取得シート!$D$242</f>
        <v/>
      </c>
      <c r="W116" s="575" t="str">
        <f>情報取得シート!$D$242</f>
        <v/>
      </c>
      <c r="X116" s="575" t="str">
        <f>情報取得シート!$D$242</f>
        <v/>
      </c>
      <c r="Y116" s="575" t="str">
        <f>情報取得シート!$D$242</f>
        <v/>
      </c>
      <c r="Z116" s="575" t="str">
        <f>情報取得シート!$D$242</f>
        <v/>
      </c>
      <c r="AA116" s="575" t="str">
        <f>情報取得シート!$D$242</f>
        <v/>
      </c>
      <c r="AB116" s="575" t="str">
        <f>情報取得シート!$D$242</f>
        <v/>
      </c>
      <c r="AC116" s="575" t="str">
        <f>情報取得シート!$D$242</f>
        <v/>
      </c>
      <c r="AD116" s="575" t="str">
        <f>情報取得シート!$D$242</f>
        <v/>
      </c>
      <c r="AE116" s="576" t="str">
        <f>情報取得シート!$D$242</f>
        <v/>
      </c>
    </row>
    <row r="117" spans="1:31" ht="28.15" customHeight="1" x14ac:dyDescent="0.4">
      <c r="A117" s="338"/>
      <c r="B117" s="211" t="s">
        <v>145</v>
      </c>
      <c r="C117" s="213"/>
      <c r="D117" s="574" t="str">
        <f>情報取得シート!$D$244</f>
        <v/>
      </c>
      <c r="E117" s="575" t="str">
        <f>情報取得シート!$D$244</f>
        <v/>
      </c>
      <c r="F117" s="575" t="str">
        <f>情報取得シート!$D$244</f>
        <v/>
      </c>
      <c r="G117" s="575" t="str">
        <f>情報取得シート!$D$244</f>
        <v/>
      </c>
      <c r="H117" s="575" t="str">
        <f>情報取得シート!$D$244</f>
        <v/>
      </c>
      <c r="I117" s="575" t="str">
        <f>情報取得シート!$D$244</f>
        <v/>
      </c>
      <c r="J117" s="575" t="str">
        <f>情報取得シート!$D$244</f>
        <v/>
      </c>
      <c r="K117" s="575" t="str">
        <f>情報取得シート!$D$244</f>
        <v/>
      </c>
      <c r="L117" s="575" t="str">
        <f>情報取得シート!$D$244</f>
        <v/>
      </c>
      <c r="M117" s="575" t="str">
        <f>情報取得シート!$D$244</f>
        <v/>
      </c>
      <c r="N117" s="575" t="str">
        <f>情報取得シート!$D$244</f>
        <v/>
      </c>
      <c r="O117" s="575" t="str">
        <f>情報取得シート!$D$244</f>
        <v/>
      </c>
      <c r="P117" s="575" t="str">
        <f>情報取得シート!$D$244</f>
        <v/>
      </c>
      <c r="Q117" s="576" t="str">
        <f>情報取得シート!$D$244</f>
        <v/>
      </c>
      <c r="R117" s="574" t="str">
        <f>情報取得シート!$D$245</f>
        <v/>
      </c>
      <c r="S117" s="575" t="str">
        <f>情報取得シート!$D$245</f>
        <v/>
      </c>
      <c r="T117" s="575" t="str">
        <f>情報取得シート!$D$245</f>
        <v/>
      </c>
      <c r="U117" s="575" t="str">
        <f>情報取得シート!$D$245</f>
        <v/>
      </c>
      <c r="V117" s="575" t="str">
        <f>情報取得シート!$D$245</f>
        <v/>
      </c>
      <c r="W117" s="575" t="str">
        <f>情報取得シート!$D$245</f>
        <v/>
      </c>
      <c r="X117" s="575" t="str">
        <f>情報取得シート!$D$245</f>
        <v/>
      </c>
      <c r="Y117" s="575" t="str">
        <f>情報取得シート!$D$245</f>
        <v/>
      </c>
      <c r="Z117" s="575" t="str">
        <f>情報取得シート!$D$245</f>
        <v/>
      </c>
      <c r="AA117" s="575" t="str">
        <f>情報取得シート!$D$245</f>
        <v/>
      </c>
      <c r="AB117" s="575" t="str">
        <f>情報取得シート!$D$245</f>
        <v/>
      </c>
      <c r="AC117" s="575" t="str">
        <f>情報取得シート!$D$245</f>
        <v/>
      </c>
      <c r="AD117" s="575" t="str">
        <f>情報取得シート!$D$245</f>
        <v/>
      </c>
      <c r="AE117" s="576" t="str">
        <f>情報取得シート!$D$245</f>
        <v/>
      </c>
    </row>
    <row r="118" spans="1:31" ht="28.15" customHeight="1" x14ac:dyDescent="0.4">
      <c r="A118" s="338"/>
      <c r="B118" s="211" t="s">
        <v>146</v>
      </c>
      <c r="C118" s="213"/>
      <c r="D118" s="574" t="str">
        <f>情報取得シート!$D$247</f>
        <v/>
      </c>
      <c r="E118" s="575" t="str">
        <f>情報取得シート!$D$247</f>
        <v/>
      </c>
      <c r="F118" s="575" t="str">
        <f>情報取得シート!$D$247</f>
        <v/>
      </c>
      <c r="G118" s="575" t="str">
        <f>情報取得シート!$D$247</f>
        <v/>
      </c>
      <c r="H118" s="575" t="str">
        <f>情報取得シート!$D$247</f>
        <v/>
      </c>
      <c r="I118" s="575" t="str">
        <f>情報取得シート!$D$247</f>
        <v/>
      </c>
      <c r="J118" s="575" t="str">
        <f>情報取得シート!$D$247</f>
        <v/>
      </c>
      <c r="K118" s="575" t="str">
        <f>情報取得シート!$D$247</f>
        <v/>
      </c>
      <c r="L118" s="575" t="str">
        <f>情報取得シート!$D$247</f>
        <v/>
      </c>
      <c r="M118" s="575" t="str">
        <f>情報取得シート!$D$247</f>
        <v/>
      </c>
      <c r="N118" s="575" t="str">
        <f>情報取得シート!$D$247</f>
        <v/>
      </c>
      <c r="O118" s="575" t="str">
        <f>情報取得シート!$D$247</f>
        <v/>
      </c>
      <c r="P118" s="575" t="str">
        <f>情報取得シート!$D$247</f>
        <v/>
      </c>
      <c r="Q118" s="576" t="str">
        <f>情報取得シート!$D$247</f>
        <v/>
      </c>
      <c r="R118" s="574" t="str">
        <f>情報取得シート!$D$248</f>
        <v/>
      </c>
      <c r="S118" s="575" t="str">
        <f>情報取得シート!$D$248</f>
        <v/>
      </c>
      <c r="T118" s="575" t="str">
        <f>情報取得シート!$D$248</f>
        <v/>
      </c>
      <c r="U118" s="575" t="str">
        <f>情報取得シート!$D$248</f>
        <v/>
      </c>
      <c r="V118" s="575" t="str">
        <f>情報取得シート!$D$248</f>
        <v/>
      </c>
      <c r="W118" s="575" t="str">
        <f>情報取得シート!$D$248</f>
        <v/>
      </c>
      <c r="X118" s="575" t="str">
        <f>情報取得シート!$D$248</f>
        <v/>
      </c>
      <c r="Y118" s="575" t="str">
        <f>情報取得シート!$D$248</f>
        <v/>
      </c>
      <c r="Z118" s="575" t="str">
        <f>情報取得シート!$D$248</f>
        <v/>
      </c>
      <c r="AA118" s="575" t="str">
        <f>情報取得シート!$D$248</f>
        <v/>
      </c>
      <c r="AB118" s="575" t="str">
        <f>情報取得シート!$D$248</f>
        <v/>
      </c>
      <c r="AC118" s="575" t="str">
        <f>情報取得シート!$D$248</f>
        <v/>
      </c>
      <c r="AD118" s="575" t="str">
        <f>情報取得シート!$D$248</f>
        <v/>
      </c>
      <c r="AE118" s="576" t="str">
        <f>情報取得シート!$D$248</f>
        <v/>
      </c>
    </row>
    <row r="119" spans="1:31" ht="28.15" customHeight="1" x14ac:dyDescent="0.4">
      <c r="A119" s="338"/>
      <c r="B119" s="211" t="s">
        <v>147</v>
      </c>
      <c r="C119" s="213"/>
      <c r="D119" s="574" t="str">
        <f>情報取得シート!$D$250</f>
        <v/>
      </c>
      <c r="E119" s="575" t="str">
        <f>情報取得シート!$D$250</f>
        <v/>
      </c>
      <c r="F119" s="575" t="str">
        <f>情報取得シート!$D$250</f>
        <v/>
      </c>
      <c r="G119" s="575" t="str">
        <f>情報取得シート!$D$250</f>
        <v/>
      </c>
      <c r="H119" s="575" t="str">
        <f>情報取得シート!$D$250</f>
        <v/>
      </c>
      <c r="I119" s="575" t="str">
        <f>情報取得シート!$D$250</f>
        <v/>
      </c>
      <c r="J119" s="575" t="str">
        <f>情報取得シート!$D$250</f>
        <v/>
      </c>
      <c r="K119" s="575" t="str">
        <f>情報取得シート!$D$250</f>
        <v/>
      </c>
      <c r="L119" s="575" t="str">
        <f>情報取得シート!$D$250</f>
        <v/>
      </c>
      <c r="M119" s="575" t="str">
        <f>情報取得シート!$D$250</f>
        <v/>
      </c>
      <c r="N119" s="575" t="str">
        <f>情報取得シート!$D$250</f>
        <v/>
      </c>
      <c r="O119" s="575" t="str">
        <f>情報取得シート!$D$250</f>
        <v/>
      </c>
      <c r="P119" s="575" t="str">
        <f>情報取得シート!$D$250</f>
        <v/>
      </c>
      <c r="Q119" s="576" t="str">
        <f>情報取得シート!$D$250</f>
        <v/>
      </c>
      <c r="R119" s="574" t="str">
        <f>情報取得シート!$D$251</f>
        <v/>
      </c>
      <c r="S119" s="575" t="str">
        <f>情報取得シート!$D$251</f>
        <v/>
      </c>
      <c r="T119" s="575" t="str">
        <f>情報取得シート!$D$251</f>
        <v/>
      </c>
      <c r="U119" s="575" t="str">
        <f>情報取得シート!$D$251</f>
        <v/>
      </c>
      <c r="V119" s="575" t="str">
        <f>情報取得シート!$D$251</f>
        <v/>
      </c>
      <c r="W119" s="575" t="str">
        <f>情報取得シート!$D$251</f>
        <v/>
      </c>
      <c r="X119" s="575" t="str">
        <f>情報取得シート!$D$251</f>
        <v/>
      </c>
      <c r="Y119" s="575" t="str">
        <f>情報取得シート!$D$251</f>
        <v/>
      </c>
      <c r="Z119" s="575" t="str">
        <f>情報取得シート!$D$251</f>
        <v/>
      </c>
      <c r="AA119" s="575" t="str">
        <f>情報取得シート!$D$251</f>
        <v/>
      </c>
      <c r="AB119" s="575" t="str">
        <f>情報取得シート!$D$251</f>
        <v/>
      </c>
      <c r="AC119" s="575" t="str">
        <f>情報取得シート!$D$251</f>
        <v/>
      </c>
      <c r="AD119" s="575" t="str">
        <f>情報取得シート!$D$251</f>
        <v/>
      </c>
      <c r="AE119" s="576" t="str">
        <f>情報取得シート!$D$251</f>
        <v/>
      </c>
    </row>
    <row r="120" spans="1:31" ht="28.15" customHeight="1" x14ac:dyDescent="0.4">
      <c r="A120" s="338"/>
      <c r="B120" s="211" t="s">
        <v>148</v>
      </c>
      <c r="C120" s="213"/>
      <c r="D120" s="574" t="str">
        <f>情報取得シート!$D$253</f>
        <v/>
      </c>
      <c r="E120" s="575" t="str">
        <f>情報取得シート!$D$253</f>
        <v/>
      </c>
      <c r="F120" s="575" t="str">
        <f>情報取得シート!$D$253</f>
        <v/>
      </c>
      <c r="G120" s="575" t="str">
        <f>情報取得シート!$D$253</f>
        <v/>
      </c>
      <c r="H120" s="575" t="str">
        <f>情報取得シート!$D$253</f>
        <v/>
      </c>
      <c r="I120" s="575" t="str">
        <f>情報取得シート!$D$253</f>
        <v/>
      </c>
      <c r="J120" s="575" t="str">
        <f>情報取得シート!$D$253</f>
        <v/>
      </c>
      <c r="K120" s="575" t="str">
        <f>情報取得シート!$D$253</f>
        <v/>
      </c>
      <c r="L120" s="575" t="str">
        <f>情報取得シート!$D$253</f>
        <v/>
      </c>
      <c r="M120" s="575" t="str">
        <f>情報取得シート!$D$253</f>
        <v/>
      </c>
      <c r="N120" s="575" t="str">
        <f>情報取得シート!$D$253</f>
        <v/>
      </c>
      <c r="O120" s="575" t="str">
        <f>情報取得シート!$D$253</f>
        <v/>
      </c>
      <c r="P120" s="575" t="str">
        <f>情報取得シート!$D$253</f>
        <v/>
      </c>
      <c r="Q120" s="576" t="str">
        <f>情報取得シート!$D$253</f>
        <v/>
      </c>
      <c r="R120" s="574" t="str">
        <f>情報取得シート!$D$254</f>
        <v/>
      </c>
      <c r="S120" s="575" t="str">
        <f>情報取得シート!$D$254</f>
        <v/>
      </c>
      <c r="T120" s="575" t="str">
        <f>情報取得シート!$D$254</f>
        <v/>
      </c>
      <c r="U120" s="575" t="str">
        <f>情報取得シート!$D$254</f>
        <v/>
      </c>
      <c r="V120" s="575" t="str">
        <f>情報取得シート!$D$254</f>
        <v/>
      </c>
      <c r="W120" s="575" t="str">
        <f>情報取得シート!$D$254</f>
        <v/>
      </c>
      <c r="X120" s="575" t="str">
        <f>情報取得シート!$D$254</f>
        <v/>
      </c>
      <c r="Y120" s="575" t="str">
        <f>情報取得シート!$D$254</f>
        <v/>
      </c>
      <c r="Z120" s="575" t="str">
        <f>情報取得シート!$D$254</f>
        <v/>
      </c>
      <c r="AA120" s="575" t="str">
        <f>情報取得シート!$D$254</f>
        <v/>
      </c>
      <c r="AB120" s="575" t="str">
        <f>情報取得シート!$D$254</f>
        <v/>
      </c>
      <c r="AC120" s="575" t="str">
        <f>情報取得シート!$D$254</f>
        <v/>
      </c>
      <c r="AD120" s="575" t="str">
        <f>情報取得シート!$D$254</f>
        <v/>
      </c>
      <c r="AE120" s="576" t="str">
        <f>情報取得シート!$D$254</f>
        <v/>
      </c>
    </row>
    <row r="121" spans="1:31" ht="28.15" customHeight="1" x14ac:dyDescent="0.4">
      <c r="A121" s="338"/>
      <c r="B121" s="211" t="s">
        <v>149</v>
      </c>
      <c r="C121" s="213"/>
      <c r="D121" s="574" t="str">
        <f>情報取得シート!$D$256</f>
        <v/>
      </c>
      <c r="E121" s="575" t="str">
        <f>情報取得シート!$D$256</f>
        <v/>
      </c>
      <c r="F121" s="575" t="str">
        <f>情報取得シート!$D$256</f>
        <v/>
      </c>
      <c r="G121" s="575" t="str">
        <f>情報取得シート!$D$256</f>
        <v/>
      </c>
      <c r="H121" s="575" t="str">
        <f>情報取得シート!$D$256</f>
        <v/>
      </c>
      <c r="I121" s="575" t="str">
        <f>情報取得シート!$D$256</f>
        <v/>
      </c>
      <c r="J121" s="575" t="str">
        <f>情報取得シート!$D$256</f>
        <v/>
      </c>
      <c r="K121" s="575" t="str">
        <f>情報取得シート!$D$256</f>
        <v/>
      </c>
      <c r="L121" s="575" t="str">
        <f>情報取得シート!$D$256</f>
        <v/>
      </c>
      <c r="M121" s="575" t="str">
        <f>情報取得シート!$D$256</f>
        <v/>
      </c>
      <c r="N121" s="575" t="str">
        <f>情報取得シート!$D$256</f>
        <v/>
      </c>
      <c r="O121" s="575" t="str">
        <f>情報取得シート!$D$256</f>
        <v/>
      </c>
      <c r="P121" s="575" t="str">
        <f>情報取得シート!$D$256</f>
        <v/>
      </c>
      <c r="Q121" s="576" t="str">
        <f>情報取得シート!$D$256</f>
        <v/>
      </c>
      <c r="R121" s="574" t="str">
        <f>情報取得シート!$D$257</f>
        <v/>
      </c>
      <c r="S121" s="575" t="str">
        <f>情報取得シート!$D$257</f>
        <v/>
      </c>
      <c r="T121" s="575" t="str">
        <f>情報取得シート!$D$257</f>
        <v/>
      </c>
      <c r="U121" s="575" t="str">
        <f>情報取得シート!$D$257</f>
        <v/>
      </c>
      <c r="V121" s="575" t="str">
        <f>情報取得シート!$D$257</f>
        <v/>
      </c>
      <c r="W121" s="575" t="str">
        <f>情報取得シート!$D$257</f>
        <v/>
      </c>
      <c r="X121" s="575" t="str">
        <f>情報取得シート!$D$257</f>
        <v/>
      </c>
      <c r="Y121" s="575" t="str">
        <f>情報取得シート!$D$257</f>
        <v/>
      </c>
      <c r="Z121" s="575" t="str">
        <f>情報取得シート!$D$257</f>
        <v/>
      </c>
      <c r="AA121" s="575" t="str">
        <f>情報取得シート!$D$257</f>
        <v/>
      </c>
      <c r="AB121" s="575" t="str">
        <f>情報取得シート!$D$257</f>
        <v/>
      </c>
      <c r="AC121" s="575" t="str">
        <f>情報取得シート!$D$257</f>
        <v/>
      </c>
      <c r="AD121" s="575" t="str">
        <f>情報取得シート!$D$257</f>
        <v/>
      </c>
      <c r="AE121" s="576" t="str">
        <f>情報取得シート!$D$257</f>
        <v/>
      </c>
    </row>
    <row r="122" spans="1:31" ht="28.15" customHeight="1" x14ac:dyDescent="0.4">
      <c r="A122" s="338"/>
      <c r="B122" s="211" t="s">
        <v>164</v>
      </c>
      <c r="C122" s="213"/>
      <c r="D122" s="574" t="str">
        <f>情報取得シート!$D$259</f>
        <v/>
      </c>
      <c r="E122" s="575" t="str">
        <f>情報取得シート!$D$259</f>
        <v/>
      </c>
      <c r="F122" s="575" t="str">
        <f>情報取得シート!$D$259</f>
        <v/>
      </c>
      <c r="G122" s="575" t="str">
        <f>情報取得シート!$D$259</f>
        <v/>
      </c>
      <c r="H122" s="575" t="str">
        <f>情報取得シート!$D$259</f>
        <v/>
      </c>
      <c r="I122" s="575" t="str">
        <f>情報取得シート!$D$259</f>
        <v/>
      </c>
      <c r="J122" s="575" t="str">
        <f>情報取得シート!$D$259</f>
        <v/>
      </c>
      <c r="K122" s="575" t="str">
        <f>情報取得シート!$D$259</f>
        <v/>
      </c>
      <c r="L122" s="575" t="str">
        <f>情報取得シート!$D$259</f>
        <v/>
      </c>
      <c r="M122" s="575" t="str">
        <f>情報取得シート!$D$259</f>
        <v/>
      </c>
      <c r="N122" s="575" t="str">
        <f>情報取得シート!$D$259</f>
        <v/>
      </c>
      <c r="O122" s="575" t="str">
        <f>情報取得シート!$D$259</f>
        <v/>
      </c>
      <c r="P122" s="575" t="str">
        <f>情報取得シート!$D$259</f>
        <v/>
      </c>
      <c r="Q122" s="576" t="str">
        <f>情報取得シート!$D$259</f>
        <v/>
      </c>
      <c r="R122" s="574" t="str">
        <f>情報取得シート!$D$260</f>
        <v/>
      </c>
      <c r="S122" s="575" t="str">
        <f>情報取得シート!$D$260</f>
        <v/>
      </c>
      <c r="T122" s="575" t="str">
        <f>情報取得シート!$D$260</f>
        <v/>
      </c>
      <c r="U122" s="575" t="str">
        <f>情報取得シート!$D$260</f>
        <v/>
      </c>
      <c r="V122" s="575" t="str">
        <f>情報取得シート!$D$260</f>
        <v/>
      </c>
      <c r="W122" s="575" t="str">
        <f>情報取得シート!$D$260</f>
        <v/>
      </c>
      <c r="X122" s="575" t="str">
        <f>情報取得シート!$D$260</f>
        <v/>
      </c>
      <c r="Y122" s="575" t="str">
        <f>情報取得シート!$D$260</f>
        <v/>
      </c>
      <c r="Z122" s="575" t="str">
        <f>情報取得シート!$D$260</f>
        <v/>
      </c>
      <c r="AA122" s="575" t="str">
        <f>情報取得シート!$D$260</f>
        <v/>
      </c>
      <c r="AB122" s="575" t="str">
        <f>情報取得シート!$D$260</f>
        <v/>
      </c>
      <c r="AC122" s="575" t="str">
        <f>情報取得シート!$D$260</f>
        <v/>
      </c>
      <c r="AD122" s="575" t="str">
        <f>情報取得シート!$D$260</f>
        <v/>
      </c>
      <c r="AE122" s="576" t="str">
        <f>情報取得シート!$D$260</f>
        <v/>
      </c>
    </row>
    <row r="123" spans="1:31" ht="28.15" customHeight="1" x14ac:dyDescent="0.4">
      <c r="A123" s="338"/>
      <c r="B123" s="211" t="s">
        <v>165</v>
      </c>
      <c r="C123" s="213"/>
      <c r="D123" s="574" t="str">
        <f>情報取得シート!$D$262</f>
        <v/>
      </c>
      <c r="E123" s="575" t="str">
        <f>情報取得シート!$D$262</f>
        <v/>
      </c>
      <c r="F123" s="575" t="str">
        <f>情報取得シート!$D$262</f>
        <v/>
      </c>
      <c r="G123" s="575" t="str">
        <f>情報取得シート!$D$262</f>
        <v/>
      </c>
      <c r="H123" s="575" t="str">
        <f>情報取得シート!$D$262</f>
        <v/>
      </c>
      <c r="I123" s="575" t="str">
        <f>情報取得シート!$D$262</f>
        <v/>
      </c>
      <c r="J123" s="575" t="str">
        <f>情報取得シート!$D$262</f>
        <v/>
      </c>
      <c r="K123" s="575" t="str">
        <f>情報取得シート!$D$262</f>
        <v/>
      </c>
      <c r="L123" s="575" t="str">
        <f>情報取得シート!$D$262</f>
        <v/>
      </c>
      <c r="M123" s="575" t="str">
        <f>情報取得シート!$D$262</f>
        <v/>
      </c>
      <c r="N123" s="575" t="str">
        <f>情報取得シート!$D$262</f>
        <v/>
      </c>
      <c r="O123" s="575" t="str">
        <f>情報取得シート!$D$262</f>
        <v/>
      </c>
      <c r="P123" s="575" t="str">
        <f>情報取得シート!$D$262</f>
        <v/>
      </c>
      <c r="Q123" s="576" t="str">
        <f>情報取得シート!$D$262</f>
        <v/>
      </c>
      <c r="R123" s="574" t="str">
        <f>情報取得シート!$D$263</f>
        <v/>
      </c>
      <c r="S123" s="575" t="str">
        <f>情報取得シート!$D$263</f>
        <v/>
      </c>
      <c r="T123" s="575" t="str">
        <f>情報取得シート!$D$263</f>
        <v/>
      </c>
      <c r="U123" s="575" t="str">
        <f>情報取得シート!$D$263</f>
        <v/>
      </c>
      <c r="V123" s="575" t="str">
        <f>情報取得シート!$D$263</f>
        <v/>
      </c>
      <c r="W123" s="575" t="str">
        <f>情報取得シート!$D$263</f>
        <v/>
      </c>
      <c r="X123" s="575" t="str">
        <f>情報取得シート!$D$263</f>
        <v/>
      </c>
      <c r="Y123" s="575" t="str">
        <f>情報取得シート!$D$263</f>
        <v/>
      </c>
      <c r="Z123" s="575" t="str">
        <f>情報取得シート!$D$263</f>
        <v/>
      </c>
      <c r="AA123" s="575" t="str">
        <f>情報取得シート!$D$263</f>
        <v/>
      </c>
      <c r="AB123" s="575" t="str">
        <f>情報取得シート!$D$263</f>
        <v/>
      </c>
      <c r="AC123" s="575" t="str">
        <f>情報取得シート!$D$263</f>
        <v/>
      </c>
      <c r="AD123" s="575" t="str">
        <f>情報取得シート!$D$263</f>
        <v/>
      </c>
      <c r="AE123" s="576" t="str">
        <f>情報取得シート!$D$263</f>
        <v/>
      </c>
    </row>
    <row r="124" spans="1:31" ht="28.15" customHeight="1" x14ac:dyDescent="0.4">
      <c r="A124" s="338"/>
      <c r="B124" s="211" t="s">
        <v>166</v>
      </c>
      <c r="C124" s="213"/>
      <c r="D124" s="574" t="str">
        <f>情報取得シート!$D$265</f>
        <v/>
      </c>
      <c r="E124" s="575" t="str">
        <f>情報取得シート!$D$265</f>
        <v/>
      </c>
      <c r="F124" s="575" t="str">
        <f>情報取得シート!$D$265</f>
        <v/>
      </c>
      <c r="G124" s="575" t="str">
        <f>情報取得シート!$D$265</f>
        <v/>
      </c>
      <c r="H124" s="575" t="str">
        <f>情報取得シート!$D$265</f>
        <v/>
      </c>
      <c r="I124" s="575" t="str">
        <f>情報取得シート!$D$265</f>
        <v/>
      </c>
      <c r="J124" s="575" t="str">
        <f>情報取得シート!$D$265</f>
        <v/>
      </c>
      <c r="K124" s="575" t="str">
        <f>情報取得シート!$D$265</f>
        <v/>
      </c>
      <c r="L124" s="575" t="str">
        <f>情報取得シート!$D$265</f>
        <v/>
      </c>
      <c r="M124" s="575" t="str">
        <f>情報取得シート!$D$265</f>
        <v/>
      </c>
      <c r="N124" s="575" t="str">
        <f>情報取得シート!$D$265</f>
        <v/>
      </c>
      <c r="O124" s="575" t="str">
        <f>情報取得シート!$D$265</f>
        <v/>
      </c>
      <c r="P124" s="575" t="str">
        <f>情報取得シート!$D$265</f>
        <v/>
      </c>
      <c r="Q124" s="576" t="str">
        <f>情報取得シート!$D$265</f>
        <v/>
      </c>
      <c r="R124" s="574" t="str">
        <f>情報取得シート!$D$266</f>
        <v/>
      </c>
      <c r="S124" s="575" t="str">
        <f>情報取得シート!$D$266</f>
        <v/>
      </c>
      <c r="T124" s="575" t="str">
        <f>情報取得シート!$D$266</f>
        <v/>
      </c>
      <c r="U124" s="575" t="str">
        <f>情報取得シート!$D$266</f>
        <v/>
      </c>
      <c r="V124" s="575" t="str">
        <f>情報取得シート!$D$266</f>
        <v/>
      </c>
      <c r="W124" s="575" t="str">
        <f>情報取得シート!$D$266</f>
        <v/>
      </c>
      <c r="X124" s="575" t="str">
        <f>情報取得シート!$D$266</f>
        <v/>
      </c>
      <c r="Y124" s="575" t="str">
        <f>情報取得シート!$D$266</f>
        <v/>
      </c>
      <c r="Z124" s="575" t="str">
        <f>情報取得シート!$D$266</f>
        <v/>
      </c>
      <c r="AA124" s="575" t="str">
        <f>情報取得シート!$D$266</f>
        <v/>
      </c>
      <c r="AB124" s="575" t="str">
        <f>情報取得シート!$D$266</f>
        <v/>
      </c>
      <c r="AC124" s="575" t="str">
        <f>情報取得シート!$D$266</f>
        <v/>
      </c>
      <c r="AD124" s="575" t="str">
        <f>情報取得シート!$D$266</f>
        <v/>
      </c>
      <c r="AE124" s="576" t="str">
        <f>情報取得シート!$D$266</f>
        <v/>
      </c>
    </row>
    <row r="125" spans="1:31" ht="28.15" customHeight="1" x14ac:dyDescent="0.4">
      <c r="A125" s="338"/>
      <c r="B125" s="211" t="s">
        <v>167</v>
      </c>
      <c r="C125" s="213"/>
      <c r="D125" s="574" t="str">
        <f>情報取得シート!$D$268</f>
        <v/>
      </c>
      <c r="E125" s="575" t="str">
        <f>情報取得シート!$D$268</f>
        <v/>
      </c>
      <c r="F125" s="575" t="str">
        <f>情報取得シート!$D$268</f>
        <v/>
      </c>
      <c r="G125" s="575" t="str">
        <f>情報取得シート!$D$268</f>
        <v/>
      </c>
      <c r="H125" s="575" t="str">
        <f>情報取得シート!$D$268</f>
        <v/>
      </c>
      <c r="I125" s="575" t="str">
        <f>情報取得シート!$D$268</f>
        <v/>
      </c>
      <c r="J125" s="575" t="str">
        <f>情報取得シート!$D$268</f>
        <v/>
      </c>
      <c r="K125" s="575" t="str">
        <f>情報取得シート!$D$268</f>
        <v/>
      </c>
      <c r="L125" s="575" t="str">
        <f>情報取得シート!$D$268</f>
        <v/>
      </c>
      <c r="M125" s="575" t="str">
        <f>情報取得シート!$D$268</f>
        <v/>
      </c>
      <c r="N125" s="575" t="str">
        <f>情報取得シート!$D$268</f>
        <v/>
      </c>
      <c r="O125" s="575" t="str">
        <f>情報取得シート!$D$268</f>
        <v/>
      </c>
      <c r="P125" s="575" t="str">
        <f>情報取得シート!$D$268</f>
        <v/>
      </c>
      <c r="Q125" s="576" t="str">
        <f>情報取得シート!$D$268</f>
        <v/>
      </c>
      <c r="R125" s="574" t="str">
        <f>情報取得シート!$D$269</f>
        <v/>
      </c>
      <c r="S125" s="575" t="str">
        <f>情報取得シート!$D$269</f>
        <v/>
      </c>
      <c r="T125" s="575" t="str">
        <f>情報取得シート!$D$269</f>
        <v/>
      </c>
      <c r="U125" s="575" t="str">
        <f>情報取得シート!$D$269</f>
        <v/>
      </c>
      <c r="V125" s="575" t="str">
        <f>情報取得シート!$D$269</f>
        <v/>
      </c>
      <c r="W125" s="575" t="str">
        <f>情報取得シート!$D$269</f>
        <v/>
      </c>
      <c r="X125" s="575" t="str">
        <f>情報取得シート!$D$269</f>
        <v/>
      </c>
      <c r="Y125" s="575" t="str">
        <f>情報取得シート!$D$269</f>
        <v/>
      </c>
      <c r="Z125" s="575" t="str">
        <f>情報取得シート!$D$269</f>
        <v/>
      </c>
      <c r="AA125" s="575" t="str">
        <f>情報取得シート!$D$269</f>
        <v/>
      </c>
      <c r="AB125" s="575" t="str">
        <f>情報取得シート!$D$269</f>
        <v/>
      </c>
      <c r="AC125" s="575" t="str">
        <f>情報取得シート!$D$269</f>
        <v/>
      </c>
      <c r="AD125" s="575" t="str">
        <f>情報取得シート!$D$269</f>
        <v/>
      </c>
      <c r="AE125" s="576" t="str">
        <f>情報取得シート!$D$269</f>
        <v/>
      </c>
    </row>
    <row r="126" spans="1:31" ht="28.15" customHeight="1" x14ac:dyDescent="0.4">
      <c r="A126" s="339"/>
      <c r="B126" s="211" t="s">
        <v>168</v>
      </c>
      <c r="C126" s="213"/>
      <c r="D126" s="574" t="str">
        <f>情報取得シート!$D$271</f>
        <v/>
      </c>
      <c r="E126" s="575" t="str">
        <f>情報取得シート!$D$271</f>
        <v/>
      </c>
      <c r="F126" s="575" t="str">
        <f>情報取得シート!$D$271</f>
        <v/>
      </c>
      <c r="G126" s="575" t="str">
        <f>情報取得シート!$D$271</f>
        <v/>
      </c>
      <c r="H126" s="575" t="str">
        <f>情報取得シート!$D$271</f>
        <v/>
      </c>
      <c r="I126" s="575" t="str">
        <f>情報取得シート!$D$271</f>
        <v/>
      </c>
      <c r="J126" s="575" t="str">
        <f>情報取得シート!$D$271</f>
        <v/>
      </c>
      <c r="K126" s="575" t="str">
        <f>情報取得シート!$D$271</f>
        <v/>
      </c>
      <c r="L126" s="575" t="str">
        <f>情報取得シート!$D$271</f>
        <v/>
      </c>
      <c r="M126" s="575" t="str">
        <f>情報取得シート!$D$271</f>
        <v/>
      </c>
      <c r="N126" s="575" t="str">
        <f>情報取得シート!$D$271</f>
        <v/>
      </c>
      <c r="O126" s="575" t="str">
        <f>情報取得シート!$D$271</f>
        <v/>
      </c>
      <c r="P126" s="575" t="str">
        <f>情報取得シート!$D$271</f>
        <v/>
      </c>
      <c r="Q126" s="576" t="str">
        <f>情報取得シート!$D$271</f>
        <v/>
      </c>
      <c r="R126" s="574" t="str">
        <f>情報取得シート!$D$272</f>
        <v/>
      </c>
      <c r="S126" s="575" t="str">
        <f>情報取得シート!$D$272</f>
        <v/>
      </c>
      <c r="T126" s="575" t="str">
        <f>情報取得シート!$D$272</f>
        <v/>
      </c>
      <c r="U126" s="575" t="str">
        <f>情報取得シート!$D$272</f>
        <v/>
      </c>
      <c r="V126" s="575" t="str">
        <f>情報取得シート!$D$272</f>
        <v/>
      </c>
      <c r="W126" s="575" t="str">
        <f>情報取得シート!$D$272</f>
        <v/>
      </c>
      <c r="X126" s="575" t="str">
        <f>情報取得シート!$D$272</f>
        <v/>
      </c>
      <c r="Y126" s="575" t="str">
        <f>情報取得シート!$D$272</f>
        <v/>
      </c>
      <c r="Z126" s="575" t="str">
        <f>情報取得シート!$D$272</f>
        <v/>
      </c>
      <c r="AA126" s="575" t="str">
        <f>情報取得シート!$D$272</f>
        <v/>
      </c>
      <c r="AB126" s="575" t="str">
        <f>情報取得シート!$D$272</f>
        <v/>
      </c>
      <c r="AC126" s="575" t="str">
        <f>情報取得シート!$D$272</f>
        <v/>
      </c>
      <c r="AD126" s="575" t="str">
        <f>情報取得シート!$D$272</f>
        <v/>
      </c>
      <c r="AE126" s="576"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352" t="s">
        <v>169</v>
      </c>
      <c r="B128" s="352"/>
      <c r="C128" s="352"/>
      <c r="D128" s="352"/>
      <c r="E128" s="352"/>
      <c r="F128" s="355" t="s">
        <v>170</v>
      </c>
      <c r="G128" s="356"/>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row>
    <row r="129" spans="1:34" ht="45.6" customHeight="1" x14ac:dyDescent="0.4">
      <c r="A129" s="353"/>
      <c r="B129" s="353"/>
      <c r="C129" s="353"/>
      <c r="D129" s="353"/>
      <c r="E129" s="353"/>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c r="AC129" s="357"/>
      <c r="AD129" s="357"/>
      <c r="AE129" s="357"/>
    </row>
    <row r="130" spans="1:34" ht="45.6" customHeight="1" x14ac:dyDescent="0.4">
      <c r="A130" s="353"/>
      <c r="B130" s="353"/>
      <c r="C130" s="353"/>
      <c r="D130" s="353"/>
      <c r="E130" s="353"/>
      <c r="F130" s="357"/>
      <c r="G130" s="357"/>
      <c r="H130" s="357"/>
      <c r="I130" s="357"/>
      <c r="J130" s="357"/>
      <c r="K130" s="357"/>
      <c r="L130" s="357"/>
      <c r="M130" s="357"/>
      <c r="N130" s="357"/>
      <c r="O130" s="357"/>
      <c r="P130" s="357"/>
      <c r="Q130" s="357"/>
      <c r="R130" s="357"/>
      <c r="S130" s="357"/>
      <c r="T130" s="357"/>
      <c r="U130" s="357"/>
      <c r="V130" s="357"/>
      <c r="W130" s="357"/>
      <c r="X130" s="357"/>
      <c r="Y130" s="357"/>
      <c r="Z130" s="357"/>
      <c r="AA130" s="357"/>
      <c r="AB130" s="357"/>
      <c r="AC130" s="357"/>
      <c r="AD130" s="357"/>
      <c r="AE130" s="357"/>
    </row>
    <row r="131" spans="1:34" ht="45.6" customHeight="1" x14ac:dyDescent="0.4">
      <c r="A131" s="353"/>
      <c r="B131" s="353"/>
      <c r="C131" s="353"/>
      <c r="D131" s="353"/>
      <c r="E131" s="353"/>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row>
    <row r="132" spans="1:34" ht="45.6" customHeight="1" x14ac:dyDescent="0.4">
      <c r="A132" s="353"/>
      <c r="B132" s="353"/>
      <c r="C132" s="353"/>
      <c r="D132" s="353"/>
      <c r="E132" s="353"/>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row>
    <row r="133" spans="1:34" ht="45.6" customHeight="1" x14ac:dyDescent="0.4">
      <c r="A133" s="353"/>
      <c r="B133" s="353"/>
      <c r="C133" s="353"/>
      <c r="D133" s="353"/>
      <c r="E133" s="353"/>
      <c r="F133" s="357"/>
      <c r="G133" s="357"/>
      <c r="H133" s="357"/>
      <c r="I133" s="357"/>
      <c r="J133" s="357"/>
      <c r="K133" s="357"/>
      <c r="L133" s="357"/>
      <c r="M133" s="357"/>
      <c r="N133" s="357"/>
      <c r="O133" s="357"/>
      <c r="P133" s="357"/>
      <c r="Q133" s="357"/>
      <c r="R133" s="357"/>
      <c r="S133" s="357"/>
      <c r="T133" s="357"/>
      <c r="U133" s="357"/>
      <c r="V133" s="357"/>
      <c r="W133" s="357"/>
      <c r="X133" s="357"/>
      <c r="Y133" s="357"/>
      <c r="Z133" s="357"/>
      <c r="AA133" s="357"/>
      <c r="AB133" s="357"/>
      <c r="AC133" s="357"/>
      <c r="AD133" s="357"/>
      <c r="AE133" s="357"/>
    </row>
    <row r="134" spans="1:34" ht="45.6" customHeight="1" x14ac:dyDescent="0.4">
      <c r="A134" s="354"/>
      <c r="B134" s="354"/>
      <c r="C134" s="354"/>
      <c r="D134" s="354"/>
      <c r="E134" s="354"/>
      <c r="F134" s="358"/>
      <c r="G134" s="358"/>
      <c r="H134" s="358"/>
      <c r="I134" s="358"/>
      <c r="J134" s="358"/>
      <c r="K134" s="358"/>
      <c r="L134" s="358"/>
      <c r="M134" s="358"/>
      <c r="N134" s="358"/>
      <c r="O134" s="358"/>
      <c r="P134" s="358"/>
      <c r="Q134" s="358"/>
      <c r="R134" s="358"/>
      <c r="S134" s="358"/>
      <c r="T134" s="358"/>
      <c r="U134" s="358"/>
      <c r="V134" s="358"/>
      <c r="W134" s="358"/>
      <c r="X134" s="358"/>
      <c r="Y134" s="358"/>
      <c r="Z134" s="358"/>
      <c r="AA134" s="358"/>
      <c r="AB134" s="358"/>
      <c r="AC134" s="358"/>
      <c r="AD134" s="358"/>
      <c r="AE134" s="358"/>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534" t="s">
        <v>212</v>
      </c>
      <c r="B136" s="534"/>
      <c r="C136" s="534"/>
      <c r="D136" s="534"/>
      <c r="E136" s="534"/>
      <c r="F136" s="534"/>
      <c r="G136" s="534"/>
      <c r="H136" s="534"/>
      <c r="I136" s="534"/>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row>
    <row r="137" spans="1:34" ht="9.75" customHeight="1" x14ac:dyDescent="0.4">
      <c r="A137" s="568"/>
      <c r="B137" s="568"/>
      <c r="C137" s="568"/>
      <c r="D137" s="568"/>
      <c r="E137" s="568"/>
      <c r="F137" s="568"/>
      <c r="G137" s="568"/>
      <c r="H137" s="568"/>
      <c r="I137" s="568"/>
      <c r="J137" s="568"/>
      <c r="K137" s="568"/>
      <c r="L137" s="568"/>
      <c r="M137" s="568"/>
      <c r="N137" s="568"/>
      <c r="O137" s="568"/>
      <c r="P137" s="568"/>
      <c r="Q137" s="568"/>
      <c r="R137" s="568"/>
      <c r="S137" s="568"/>
      <c r="T137" s="568"/>
      <c r="U137" s="568"/>
      <c r="V137" s="568"/>
      <c r="W137" s="568"/>
      <c r="X137" s="568"/>
      <c r="Y137" s="568"/>
      <c r="Z137" s="568"/>
      <c r="AA137" s="568"/>
      <c r="AB137" s="568"/>
      <c r="AC137" s="568"/>
      <c r="AD137" s="568"/>
      <c r="AE137" s="568"/>
    </row>
    <row r="138" spans="1:34" ht="18" customHeight="1" x14ac:dyDescent="0.4">
      <c r="A138" s="265" t="s">
        <v>172</v>
      </c>
      <c r="B138" s="266"/>
      <c r="C138" s="266"/>
      <c r="D138" s="266"/>
      <c r="E138" s="266"/>
      <c r="F138" s="266"/>
      <c r="G138" s="267"/>
      <c r="H138" s="518" t="s">
        <v>173</v>
      </c>
      <c r="I138" s="519"/>
      <c r="J138" s="519"/>
      <c r="K138" s="519"/>
      <c r="L138" s="520"/>
      <c r="M138" s="530" t="s">
        <v>207</v>
      </c>
      <c r="N138" s="531"/>
      <c r="O138" s="531"/>
      <c r="P138" s="531"/>
      <c r="Q138" s="531"/>
      <c r="R138" s="531"/>
      <c r="S138" s="531"/>
      <c r="T138" s="531"/>
      <c r="U138" s="531"/>
      <c r="V138" s="531"/>
      <c r="W138" s="531"/>
      <c r="X138" s="531"/>
      <c r="Y138" s="531"/>
      <c r="Z138" s="531"/>
      <c r="AA138" s="531"/>
      <c r="AB138" s="531"/>
      <c r="AC138" s="531"/>
      <c r="AD138" s="531"/>
      <c r="AE138" s="532"/>
    </row>
    <row r="139" spans="1:34" ht="18" customHeight="1" x14ac:dyDescent="0.4">
      <c r="A139" s="261"/>
      <c r="B139" s="262"/>
      <c r="C139" s="262"/>
      <c r="D139" s="262"/>
      <c r="E139" s="262"/>
      <c r="F139" s="262"/>
      <c r="G139" s="263"/>
      <c r="H139" s="521"/>
      <c r="I139" s="326"/>
      <c r="J139" s="326"/>
      <c r="K139" s="326"/>
      <c r="L139" s="331"/>
      <c r="M139" s="569" t="str">
        <f>情報取得シート!$D$290</f>
        <v/>
      </c>
      <c r="N139" s="366"/>
      <c r="O139" s="366"/>
      <c r="P139" s="366"/>
      <c r="Q139" s="366"/>
      <c r="R139" s="366"/>
      <c r="S139" s="366"/>
      <c r="T139" s="366"/>
      <c r="U139" s="366"/>
      <c r="V139" s="366"/>
      <c r="W139" s="366"/>
      <c r="X139" s="366"/>
      <c r="Y139" s="366"/>
      <c r="Z139" s="366"/>
      <c r="AA139" s="366"/>
      <c r="AB139" s="366"/>
      <c r="AC139" s="366"/>
      <c r="AD139" s="366"/>
      <c r="AE139" s="570"/>
      <c r="AH139" s="194" t="str">
        <f>IF(情報取得シート!$D$289=0,"※届け出の状況を選択してください","")</f>
        <v>※届け出の状況を選択してください</v>
      </c>
    </row>
    <row r="140" spans="1:34" ht="18" customHeight="1" x14ac:dyDescent="0.4">
      <c r="A140" s="268"/>
      <c r="B140" s="269"/>
      <c r="C140" s="269"/>
      <c r="D140" s="269"/>
      <c r="E140" s="269"/>
      <c r="F140" s="269"/>
      <c r="G140" s="270"/>
      <c r="H140" s="522"/>
      <c r="I140" s="360"/>
      <c r="J140" s="360"/>
      <c r="K140" s="360"/>
      <c r="L140" s="523"/>
      <c r="M140" s="571"/>
      <c r="N140" s="572"/>
      <c r="O140" s="572"/>
      <c r="P140" s="572"/>
      <c r="Q140" s="572"/>
      <c r="R140" s="572"/>
      <c r="S140" s="572"/>
      <c r="T140" s="572"/>
      <c r="U140" s="572"/>
      <c r="V140" s="572"/>
      <c r="W140" s="572"/>
      <c r="X140" s="572"/>
      <c r="Y140" s="572"/>
      <c r="Z140" s="572"/>
      <c r="AA140" s="572"/>
      <c r="AB140" s="572"/>
      <c r="AC140" s="572"/>
      <c r="AD140" s="572"/>
      <c r="AE140" s="573"/>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347" t="s">
        <v>213</v>
      </c>
      <c r="B150" s="347"/>
      <c r="C150" s="347"/>
      <c r="D150" s="347"/>
      <c r="E150" s="347"/>
      <c r="F150" s="347"/>
      <c r="G150" s="347"/>
      <c r="H150" s="347"/>
      <c r="I150" s="347"/>
      <c r="J150" s="347"/>
      <c r="K150" s="347"/>
      <c r="L150" s="347"/>
      <c r="M150" s="347"/>
      <c r="N150" s="347"/>
      <c r="O150" s="347"/>
      <c r="P150" s="347"/>
      <c r="Q150" s="347"/>
      <c r="R150" s="347"/>
      <c r="S150" s="347"/>
      <c r="T150" s="347"/>
      <c r="U150" s="347"/>
      <c r="V150" s="347"/>
      <c r="W150" s="347"/>
      <c r="X150" s="347"/>
      <c r="Y150" s="347"/>
      <c r="Z150" s="347"/>
      <c r="AA150" s="347"/>
      <c r="AB150" s="347"/>
      <c r="AC150" s="347"/>
      <c r="AD150" s="347"/>
      <c r="AE150" s="347"/>
      <c r="AU150" s="201"/>
    </row>
    <row r="151" spans="1:47" s="200" customFormat="1" ht="21" customHeight="1" x14ac:dyDescent="0.4">
      <c r="A151" s="348" t="s">
        <v>176</v>
      </c>
      <c r="B151" s="349"/>
      <c r="C151" s="349"/>
      <c r="D151" s="349"/>
      <c r="E151" s="349"/>
      <c r="F151" s="349"/>
      <c r="G151" s="349"/>
      <c r="H151" s="349"/>
      <c r="I151" s="350"/>
      <c r="J151" s="351" t="s">
        <v>177</v>
      </c>
      <c r="K151" s="349"/>
      <c r="L151" s="349"/>
      <c r="M151" s="349"/>
      <c r="N151" s="349"/>
      <c r="O151" s="349"/>
      <c r="P151" s="349"/>
      <c r="Q151" s="349"/>
      <c r="R151" s="349"/>
      <c r="S151" s="516" t="s">
        <v>178</v>
      </c>
      <c r="T151" s="470"/>
      <c r="U151" s="470"/>
      <c r="V151" s="470"/>
      <c r="W151" s="533"/>
      <c r="X151" s="516" t="s">
        <v>179</v>
      </c>
      <c r="Y151" s="470"/>
      <c r="Z151" s="470"/>
      <c r="AA151" s="470"/>
      <c r="AB151" s="470"/>
      <c r="AC151" s="470"/>
      <c r="AD151" s="470"/>
      <c r="AE151" s="471"/>
      <c r="AU151" s="201"/>
    </row>
    <row r="152" spans="1:47" s="200" customFormat="1" ht="21" customHeight="1" x14ac:dyDescent="0.4">
      <c r="A152" s="317" t="s">
        <v>180</v>
      </c>
      <c r="B152" s="305" t="s">
        <v>181</v>
      </c>
      <c r="C152" s="306"/>
      <c r="D152" s="311" t="s">
        <v>182</v>
      </c>
      <c r="E152" s="312"/>
      <c r="F152" s="312"/>
      <c r="G152" s="312"/>
      <c r="H152" s="312"/>
      <c r="I152" s="313"/>
      <c r="J152" s="362" t="str">
        <f>情報取得シート!$D$308</f>
        <v/>
      </c>
      <c r="K152" s="363"/>
      <c r="L152" s="363"/>
      <c r="M152" s="363"/>
      <c r="N152" s="363"/>
      <c r="O152" s="363"/>
      <c r="P152" s="363"/>
      <c r="Q152" s="363"/>
      <c r="R152" s="364"/>
      <c r="S152" s="325" t="s">
        <v>183</v>
      </c>
      <c r="T152" s="326"/>
      <c r="U152" s="326"/>
      <c r="V152" s="326"/>
      <c r="W152" s="327"/>
      <c r="X152" s="325" t="s">
        <v>184</v>
      </c>
      <c r="Y152" s="326"/>
      <c r="Z152" s="326"/>
      <c r="AA152" s="326"/>
      <c r="AB152" s="326"/>
      <c r="AC152" s="326"/>
      <c r="AD152" s="326"/>
      <c r="AE152" s="331"/>
      <c r="AU152" s="201"/>
    </row>
    <row r="153" spans="1:47" s="200" customFormat="1" ht="21" customHeight="1" x14ac:dyDescent="0.4">
      <c r="A153" s="317"/>
      <c r="B153" s="307"/>
      <c r="C153" s="308"/>
      <c r="D153" s="314" t="s">
        <v>185</v>
      </c>
      <c r="E153" s="315"/>
      <c r="F153" s="315"/>
      <c r="G153" s="315"/>
      <c r="H153" s="315"/>
      <c r="I153" s="316"/>
      <c r="J153" s="365"/>
      <c r="K153" s="366"/>
      <c r="L153" s="366"/>
      <c r="M153" s="366"/>
      <c r="N153" s="366"/>
      <c r="O153" s="366"/>
      <c r="P153" s="366"/>
      <c r="Q153" s="366"/>
      <c r="R153" s="367"/>
      <c r="S153" s="325" t="s">
        <v>186</v>
      </c>
      <c r="T153" s="326"/>
      <c r="U153" s="326"/>
      <c r="V153" s="326"/>
      <c r="W153" s="327"/>
      <c r="X153" s="325" t="s">
        <v>187</v>
      </c>
      <c r="Y153" s="326"/>
      <c r="Z153" s="326"/>
      <c r="AA153" s="326"/>
      <c r="AB153" s="326"/>
      <c r="AC153" s="326"/>
      <c r="AD153" s="326"/>
      <c r="AE153" s="331"/>
      <c r="AU153" s="201"/>
    </row>
    <row r="154" spans="1:47" s="200" customFormat="1" ht="21" customHeight="1" x14ac:dyDescent="0.4">
      <c r="A154" s="317"/>
      <c r="B154" s="307"/>
      <c r="C154" s="308"/>
      <c r="D154" s="314" t="s">
        <v>188</v>
      </c>
      <c r="E154" s="315"/>
      <c r="F154" s="315"/>
      <c r="G154" s="315"/>
      <c r="H154" s="315"/>
      <c r="I154" s="316"/>
      <c r="J154" s="365"/>
      <c r="K154" s="366"/>
      <c r="L154" s="366"/>
      <c r="M154" s="366"/>
      <c r="N154" s="366"/>
      <c r="O154" s="366"/>
      <c r="P154" s="366"/>
      <c r="Q154" s="366"/>
      <c r="R154" s="367"/>
      <c r="S154" s="325" t="s">
        <v>369</v>
      </c>
      <c r="T154" s="326"/>
      <c r="U154" s="326"/>
      <c r="V154" s="326"/>
      <c r="W154" s="327"/>
      <c r="X154" s="325" t="s">
        <v>189</v>
      </c>
      <c r="Y154" s="326"/>
      <c r="Z154" s="326"/>
      <c r="AA154" s="326"/>
      <c r="AB154" s="326"/>
      <c r="AC154" s="326"/>
      <c r="AD154" s="326"/>
      <c r="AE154" s="331"/>
      <c r="AU154" s="201"/>
    </row>
    <row r="155" spans="1:47" s="200" customFormat="1" ht="21" customHeight="1" x14ac:dyDescent="0.4">
      <c r="A155" s="317"/>
      <c r="B155" s="307"/>
      <c r="C155" s="308"/>
      <c r="D155" s="314" t="s">
        <v>190</v>
      </c>
      <c r="E155" s="315"/>
      <c r="F155" s="315"/>
      <c r="G155" s="315"/>
      <c r="H155" s="315"/>
      <c r="I155" s="316"/>
      <c r="J155" s="365"/>
      <c r="K155" s="366"/>
      <c r="L155" s="366"/>
      <c r="M155" s="366"/>
      <c r="N155" s="366"/>
      <c r="O155" s="366"/>
      <c r="P155" s="366"/>
      <c r="Q155" s="366"/>
      <c r="R155" s="367"/>
      <c r="S155" s="325" t="s">
        <v>191</v>
      </c>
      <c r="T155" s="326"/>
      <c r="U155" s="326"/>
      <c r="V155" s="326"/>
      <c r="W155" s="327"/>
      <c r="X155" s="325" t="s">
        <v>192</v>
      </c>
      <c r="Y155" s="326"/>
      <c r="Z155" s="326"/>
      <c r="AA155" s="326"/>
      <c r="AB155" s="326"/>
      <c r="AC155" s="326"/>
      <c r="AD155" s="326"/>
      <c r="AE155" s="331"/>
      <c r="AU155" s="201"/>
    </row>
    <row r="156" spans="1:47" s="200" customFormat="1" ht="21" customHeight="1" x14ac:dyDescent="0.4">
      <c r="A156" s="317"/>
      <c r="B156" s="307"/>
      <c r="C156" s="308"/>
      <c r="D156" s="314" t="s">
        <v>193</v>
      </c>
      <c r="E156" s="315"/>
      <c r="F156" s="315"/>
      <c r="G156" s="315"/>
      <c r="H156" s="315"/>
      <c r="I156" s="316"/>
      <c r="J156" s="365"/>
      <c r="K156" s="366"/>
      <c r="L156" s="366"/>
      <c r="M156" s="366"/>
      <c r="N156" s="366"/>
      <c r="O156" s="366"/>
      <c r="P156" s="366"/>
      <c r="Q156" s="366"/>
      <c r="R156" s="367"/>
      <c r="X156" s="325" t="s">
        <v>194</v>
      </c>
      <c r="Y156" s="326"/>
      <c r="Z156" s="326"/>
      <c r="AA156" s="326"/>
      <c r="AB156" s="326"/>
      <c r="AC156" s="326"/>
      <c r="AD156" s="326"/>
      <c r="AE156" s="331"/>
      <c r="AU156" s="201"/>
    </row>
    <row r="157" spans="1:47" s="200" customFormat="1" ht="21" customHeight="1" x14ac:dyDescent="0.4">
      <c r="A157" s="317"/>
      <c r="B157" s="307"/>
      <c r="C157" s="308"/>
      <c r="D157" s="314" t="s">
        <v>195</v>
      </c>
      <c r="E157" s="315"/>
      <c r="F157" s="315"/>
      <c r="G157" s="315"/>
      <c r="H157" s="315"/>
      <c r="I157" s="316"/>
      <c r="J157" s="365"/>
      <c r="K157" s="366"/>
      <c r="L157" s="366"/>
      <c r="M157" s="366"/>
      <c r="N157" s="366"/>
      <c r="O157" s="366"/>
      <c r="P157" s="366"/>
      <c r="Q157" s="366"/>
      <c r="R157" s="367"/>
      <c r="S157" s="325"/>
      <c r="T157" s="326"/>
      <c r="U157" s="326"/>
      <c r="V157" s="326"/>
      <c r="W157" s="327"/>
      <c r="X157" s="202"/>
      <c r="Y157" s="332" t="str">
        <f>情報取得シート!$D$313</f>
        <v/>
      </c>
      <c r="Z157" s="332"/>
      <c r="AA157" s="332"/>
      <c r="AB157" s="332"/>
      <c r="AC157" s="332"/>
      <c r="AD157" s="332"/>
      <c r="AE157" s="99"/>
      <c r="AU157" s="201"/>
    </row>
    <row r="158" spans="1:47" s="200" customFormat="1" ht="21" customHeight="1" x14ac:dyDescent="0.4">
      <c r="A158" s="317"/>
      <c r="B158" s="307"/>
      <c r="C158" s="308"/>
      <c r="D158" s="314" t="s">
        <v>196</v>
      </c>
      <c r="E158" s="315"/>
      <c r="F158" s="315"/>
      <c r="G158" s="315"/>
      <c r="H158" s="315"/>
      <c r="I158" s="316"/>
      <c r="J158" s="203"/>
      <c r="K158" s="346" t="s">
        <v>71</v>
      </c>
      <c r="L158" s="346"/>
      <c r="M158" s="198"/>
      <c r="N158" s="198"/>
      <c r="O158" s="198"/>
      <c r="P158" s="198"/>
      <c r="Q158" s="198"/>
      <c r="R158" s="204"/>
      <c r="S158" s="325"/>
      <c r="T158" s="326"/>
      <c r="U158" s="326"/>
      <c r="V158" s="326"/>
      <c r="W158" s="327"/>
      <c r="X158" s="202"/>
      <c r="Y158" s="332"/>
      <c r="Z158" s="332"/>
      <c r="AA158" s="332"/>
      <c r="AB158" s="332"/>
      <c r="AC158" s="332"/>
      <c r="AD158" s="332"/>
      <c r="AE158" s="99"/>
      <c r="AU158" s="201"/>
    </row>
    <row r="159" spans="1:47" s="200" customFormat="1" ht="21" customHeight="1" x14ac:dyDescent="0.4">
      <c r="A159" s="317"/>
      <c r="B159" s="307"/>
      <c r="C159" s="308"/>
      <c r="D159" s="314" t="s">
        <v>197</v>
      </c>
      <c r="E159" s="315"/>
      <c r="F159" s="315"/>
      <c r="G159" s="315"/>
      <c r="H159" s="315"/>
      <c r="I159" s="316"/>
      <c r="J159" s="202"/>
      <c r="K159" s="332" t="str">
        <f>情報取得シート!$D$310</f>
        <v/>
      </c>
      <c r="L159" s="332"/>
      <c r="M159" s="332"/>
      <c r="N159" s="332"/>
      <c r="O159" s="332"/>
      <c r="P159" s="332"/>
      <c r="Q159" s="332"/>
      <c r="R159" s="205"/>
      <c r="S159" s="325"/>
      <c r="T159" s="326"/>
      <c r="U159" s="326"/>
      <c r="V159" s="326"/>
      <c r="W159" s="327"/>
      <c r="X159" s="202"/>
      <c r="Y159" s="332"/>
      <c r="Z159" s="332"/>
      <c r="AA159" s="332"/>
      <c r="AB159" s="332"/>
      <c r="AC159" s="332"/>
      <c r="AD159" s="332"/>
      <c r="AE159" s="99"/>
      <c r="AU159" s="201"/>
    </row>
    <row r="160" spans="1:47" s="200" customFormat="1" ht="21" customHeight="1" x14ac:dyDescent="0.4">
      <c r="A160" s="317"/>
      <c r="B160" s="307"/>
      <c r="C160" s="308"/>
      <c r="D160" s="322" t="s">
        <v>198</v>
      </c>
      <c r="E160" s="323"/>
      <c r="F160" s="323"/>
      <c r="G160" s="323"/>
      <c r="H160" s="323"/>
      <c r="I160" s="324"/>
      <c r="J160" s="206"/>
      <c r="K160" s="333"/>
      <c r="L160" s="333"/>
      <c r="M160" s="333"/>
      <c r="N160" s="333"/>
      <c r="O160" s="333"/>
      <c r="P160" s="333"/>
      <c r="Q160" s="333"/>
      <c r="R160" s="207"/>
      <c r="S160" s="359"/>
      <c r="T160" s="360"/>
      <c r="U160" s="360"/>
      <c r="V160" s="360"/>
      <c r="W160" s="361"/>
      <c r="X160" s="206"/>
      <c r="Y160" s="333"/>
      <c r="Z160" s="333"/>
      <c r="AA160" s="333"/>
      <c r="AB160" s="333"/>
      <c r="AC160" s="333"/>
      <c r="AD160" s="333"/>
      <c r="AE160" s="104"/>
      <c r="AU160" s="201"/>
    </row>
    <row r="161" spans="1:47" s="200" customFormat="1" ht="21" customHeight="1" x14ac:dyDescent="0.4">
      <c r="A161" s="317"/>
      <c r="B161" s="305" t="s">
        <v>199</v>
      </c>
      <c r="C161" s="306"/>
      <c r="D161" s="311" t="s">
        <v>182</v>
      </c>
      <c r="E161" s="312"/>
      <c r="F161" s="312"/>
      <c r="G161" s="312"/>
      <c r="H161" s="312"/>
      <c r="I161" s="313"/>
      <c r="J161" s="362" t="str">
        <f>情報取得シート!$D$326</f>
        <v/>
      </c>
      <c r="K161" s="363"/>
      <c r="L161" s="363"/>
      <c r="M161" s="363"/>
      <c r="N161" s="363"/>
      <c r="O161" s="363"/>
      <c r="P161" s="363"/>
      <c r="Q161" s="363"/>
      <c r="R161" s="364"/>
      <c r="S161" s="325" t="s">
        <v>183</v>
      </c>
      <c r="T161" s="326"/>
      <c r="U161" s="326"/>
      <c r="V161" s="326"/>
      <c r="W161" s="327"/>
      <c r="X161" s="325" t="s">
        <v>184</v>
      </c>
      <c r="Y161" s="326"/>
      <c r="Z161" s="326"/>
      <c r="AA161" s="326"/>
      <c r="AB161" s="326"/>
      <c r="AC161" s="326"/>
      <c r="AD161" s="326"/>
      <c r="AE161" s="331"/>
      <c r="AU161" s="201"/>
    </row>
    <row r="162" spans="1:47" s="200" customFormat="1" ht="21" customHeight="1" x14ac:dyDescent="0.4">
      <c r="A162" s="317"/>
      <c r="B162" s="307"/>
      <c r="C162" s="308"/>
      <c r="D162" s="314" t="s">
        <v>185</v>
      </c>
      <c r="E162" s="315"/>
      <c r="F162" s="315"/>
      <c r="G162" s="315"/>
      <c r="H162" s="315"/>
      <c r="I162" s="316"/>
      <c r="J162" s="365"/>
      <c r="K162" s="366"/>
      <c r="L162" s="366"/>
      <c r="M162" s="366"/>
      <c r="N162" s="366"/>
      <c r="O162" s="366"/>
      <c r="P162" s="366"/>
      <c r="Q162" s="366"/>
      <c r="R162" s="367"/>
      <c r="S162" s="325" t="s">
        <v>186</v>
      </c>
      <c r="T162" s="326"/>
      <c r="U162" s="326"/>
      <c r="V162" s="326"/>
      <c r="W162" s="327"/>
      <c r="X162" s="325" t="s">
        <v>187</v>
      </c>
      <c r="Y162" s="326"/>
      <c r="Z162" s="326"/>
      <c r="AA162" s="326"/>
      <c r="AB162" s="326"/>
      <c r="AC162" s="326"/>
      <c r="AD162" s="326"/>
      <c r="AE162" s="331"/>
      <c r="AU162" s="201"/>
    </row>
    <row r="163" spans="1:47" s="200" customFormat="1" ht="21" customHeight="1" x14ac:dyDescent="0.4">
      <c r="A163" s="317"/>
      <c r="B163" s="307"/>
      <c r="C163" s="308"/>
      <c r="D163" s="314" t="s">
        <v>188</v>
      </c>
      <c r="E163" s="315"/>
      <c r="F163" s="315"/>
      <c r="G163" s="315"/>
      <c r="H163" s="315"/>
      <c r="I163" s="316"/>
      <c r="J163" s="365"/>
      <c r="K163" s="366"/>
      <c r="L163" s="366"/>
      <c r="M163" s="366"/>
      <c r="N163" s="366"/>
      <c r="O163" s="366"/>
      <c r="P163" s="366"/>
      <c r="Q163" s="366"/>
      <c r="R163" s="367"/>
      <c r="S163" s="325" t="s">
        <v>369</v>
      </c>
      <c r="T163" s="326"/>
      <c r="U163" s="326"/>
      <c r="V163" s="326"/>
      <c r="W163" s="327"/>
      <c r="X163" s="325" t="s">
        <v>189</v>
      </c>
      <c r="Y163" s="326"/>
      <c r="Z163" s="326"/>
      <c r="AA163" s="326"/>
      <c r="AB163" s="326"/>
      <c r="AC163" s="326"/>
      <c r="AD163" s="326"/>
      <c r="AE163" s="331"/>
      <c r="AU163" s="201"/>
    </row>
    <row r="164" spans="1:47" s="200" customFormat="1" ht="21" customHeight="1" x14ac:dyDescent="0.4">
      <c r="A164" s="317"/>
      <c r="B164" s="307"/>
      <c r="C164" s="308"/>
      <c r="D164" s="314" t="s">
        <v>190</v>
      </c>
      <c r="E164" s="315"/>
      <c r="F164" s="315"/>
      <c r="G164" s="315"/>
      <c r="H164" s="315"/>
      <c r="I164" s="316"/>
      <c r="J164" s="365"/>
      <c r="K164" s="366"/>
      <c r="L164" s="366"/>
      <c r="M164" s="366"/>
      <c r="N164" s="366"/>
      <c r="O164" s="366"/>
      <c r="P164" s="366"/>
      <c r="Q164" s="366"/>
      <c r="R164" s="367"/>
      <c r="S164" s="325" t="s">
        <v>191</v>
      </c>
      <c r="T164" s="326"/>
      <c r="U164" s="326"/>
      <c r="V164" s="326"/>
      <c r="W164" s="327"/>
      <c r="X164" s="325" t="s">
        <v>192</v>
      </c>
      <c r="Y164" s="326"/>
      <c r="Z164" s="326"/>
      <c r="AA164" s="326"/>
      <c r="AB164" s="326"/>
      <c r="AC164" s="326"/>
      <c r="AD164" s="326"/>
      <c r="AE164" s="331"/>
      <c r="AU164" s="201"/>
    </row>
    <row r="165" spans="1:47" s="200" customFormat="1" ht="21" customHeight="1" x14ac:dyDescent="0.4">
      <c r="A165" s="317"/>
      <c r="B165" s="307"/>
      <c r="C165" s="308"/>
      <c r="D165" s="314" t="s">
        <v>193</v>
      </c>
      <c r="E165" s="315"/>
      <c r="F165" s="315"/>
      <c r="G165" s="315"/>
      <c r="H165" s="315"/>
      <c r="I165" s="316"/>
      <c r="J165" s="365"/>
      <c r="K165" s="366"/>
      <c r="L165" s="366"/>
      <c r="M165" s="366"/>
      <c r="N165" s="366"/>
      <c r="O165" s="366"/>
      <c r="P165" s="366"/>
      <c r="Q165" s="366"/>
      <c r="R165" s="367"/>
      <c r="X165" s="325" t="s">
        <v>194</v>
      </c>
      <c r="Y165" s="326"/>
      <c r="Z165" s="326"/>
      <c r="AA165" s="326"/>
      <c r="AB165" s="326"/>
      <c r="AC165" s="326"/>
      <c r="AD165" s="326"/>
      <c r="AE165" s="331"/>
      <c r="AU165" s="201"/>
    </row>
    <row r="166" spans="1:47" s="200" customFormat="1" ht="21" customHeight="1" x14ac:dyDescent="0.4">
      <c r="A166" s="317"/>
      <c r="B166" s="307"/>
      <c r="C166" s="308"/>
      <c r="D166" s="314" t="s">
        <v>195</v>
      </c>
      <c r="E166" s="315"/>
      <c r="F166" s="315"/>
      <c r="G166" s="315"/>
      <c r="H166" s="315"/>
      <c r="I166" s="316"/>
      <c r="J166" s="365"/>
      <c r="K166" s="366"/>
      <c r="L166" s="366"/>
      <c r="M166" s="366"/>
      <c r="N166" s="366"/>
      <c r="O166" s="366"/>
      <c r="P166" s="366"/>
      <c r="Q166" s="366"/>
      <c r="R166" s="367"/>
      <c r="S166" s="325"/>
      <c r="T166" s="326"/>
      <c r="U166" s="326"/>
      <c r="V166" s="326"/>
      <c r="W166" s="327"/>
      <c r="X166" s="202"/>
      <c r="Y166" s="332" t="str">
        <f>情報取得シート!$D$331</f>
        <v/>
      </c>
      <c r="Z166" s="332"/>
      <c r="AA166" s="332"/>
      <c r="AB166" s="332"/>
      <c r="AC166" s="332"/>
      <c r="AD166" s="332"/>
      <c r="AE166" s="99"/>
      <c r="AU166" s="201"/>
    </row>
    <row r="167" spans="1:47" s="200" customFormat="1" ht="21" customHeight="1" x14ac:dyDescent="0.4">
      <c r="A167" s="317"/>
      <c r="B167" s="307"/>
      <c r="C167" s="308"/>
      <c r="D167" s="314" t="s">
        <v>196</v>
      </c>
      <c r="E167" s="315"/>
      <c r="F167" s="315"/>
      <c r="G167" s="315"/>
      <c r="H167" s="315"/>
      <c r="I167" s="316"/>
      <c r="J167" s="203"/>
      <c r="K167" s="346" t="s">
        <v>71</v>
      </c>
      <c r="L167" s="346"/>
      <c r="M167" s="198"/>
      <c r="N167" s="198"/>
      <c r="O167" s="198"/>
      <c r="P167" s="198"/>
      <c r="Q167" s="198"/>
      <c r="R167" s="204"/>
      <c r="S167" s="325"/>
      <c r="T167" s="326"/>
      <c r="U167" s="326"/>
      <c r="V167" s="326"/>
      <c r="W167" s="327"/>
      <c r="X167" s="202"/>
      <c r="Y167" s="332"/>
      <c r="Z167" s="332"/>
      <c r="AA167" s="332"/>
      <c r="AB167" s="332"/>
      <c r="AC167" s="332"/>
      <c r="AD167" s="332"/>
      <c r="AE167" s="99"/>
      <c r="AU167" s="201"/>
    </row>
    <row r="168" spans="1:47" s="200" customFormat="1" ht="21" customHeight="1" x14ac:dyDescent="0.4">
      <c r="A168" s="317"/>
      <c r="B168" s="307"/>
      <c r="C168" s="308"/>
      <c r="D168" s="314" t="s">
        <v>197</v>
      </c>
      <c r="E168" s="315"/>
      <c r="F168" s="315"/>
      <c r="G168" s="315"/>
      <c r="H168" s="315"/>
      <c r="I168" s="316"/>
      <c r="J168" s="202"/>
      <c r="K168" s="332" t="str">
        <f>情報取得シート!$D$328</f>
        <v/>
      </c>
      <c r="L168" s="332"/>
      <c r="M168" s="332"/>
      <c r="N168" s="332"/>
      <c r="O168" s="332"/>
      <c r="P168" s="332"/>
      <c r="Q168" s="332"/>
      <c r="R168" s="205"/>
      <c r="S168" s="325"/>
      <c r="T168" s="326"/>
      <c r="U168" s="326"/>
      <c r="V168" s="326"/>
      <c r="W168" s="327"/>
      <c r="X168" s="202"/>
      <c r="Y168" s="332"/>
      <c r="Z168" s="332"/>
      <c r="AA168" s="332"/>
      <c r="AB168" s="332"/>
      <c r="AC168" s="332"/>
      <c r="AD168" s="332"/>
      <c r="AE168" s="99"/>
      <c r="AU168" s="201"/>
    </row>
    <row r="169" spans="1:47" s="200" customFormat="1" ht="21" customHeight="1" x14ac:dyDescent="0.4">
      <c r="A169" s="318"/>
      <c r="B169" s="309"/>
      <c r="C169" s="310"/>
      <c r="D169" s="322" t="s">
        <v>198</v>
      </c>
      <c r="E169" s="323"/>
      <c r="F169" s="323"/>
      <c r="G169" s="323"/>
      <c r="H169" s="323"/>
      <c r="I169" s="324"/>
      <c r="J169" s="206"/>
      <c r="K169" s="333"/>
      <c r="L169" s="333"/>
      <c r="M169" s="333"/>
      <c r="N169" s="333"/>
      <c r="O169" s="333"/>
      <c r="P169" s="333"/>
      <c r="Q169" s="333"/>
      <c r="R169" s="207"/>
      <c r="S169" s="359"/>
      <c r="T169" s="360"/>
      <c r="U169" s="360"/>
      <c r="V169" s="360"/>
      <c r="W169" s="361"/>
      <c r="X169" s="206"/>
      <c r="Y169" s="333"/>
      <c r="Z169" s="333"/>
      <c r="AA169" s="333"/>
      <c r="AB169" s="333"/>
      <c r="AC169" s="333"/>
      <c r="AD169" s="333"/>
      <c r="AE169" s="104"/>
      <c r="AU169" s="201"/>
    </row>
    <row r="170" spans="1:47" s="200" customFormat="1" ht="115.9" customHeight="1" x14ac:dyDescent="0.4">
      <c r="A170" s="319" t="s">
        <v>214</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1"/>
      <c r="AU170" s="201"/>
    </row>
    <row r="171" spans="1:47" s="200" customFormat="1" ht="30" customHeight="1" x14ac:dyDescent="0.4">
      <c r="A171" s="328" t="s">
        <v>375</v>
      </c>
      <c r="B171" s="329"/>
      <c r="C171" s="329"/>
      <c r="D171" s="329"/>
      <c r="E171" s="329"/>
      <c r="F171" s="329"/>
      <c r="G171" s="329"/>
      <c r="H171" s="329"/>
      <c r="I171" s="329"/>
      <c r="J171" s="329"/>
      <c r="K171" s="329"/>
      <c r="L171" s="329"/>
      <c r="M171" s="329"/>
      <c r="N171" s="329"/>
      <c r="O171" s="329"/>
      <c r="P171" s="329"/>
      <c r="Q171" s="329"/>
      <c r="R171" s="329"/>
      <c r="S171" s="329"/>
      <c r="T171" s="329"/>
      <c r="U171" s="329"/>
      <c r="V171" s="329"/>
      <c r="W171" s="329"/>
      <c r="X171" s="329"/>
      <c r="Y171" s="329"/>
      <c r="Z171" s="329"/>
      <c r="AA171" s="329"/>
      <c r="AB171" s="329"/>
      <c r="AC171" s="329"/>
      <c r="AD171" s="329"/>
      <c r="AE171" s="330"/>
      <c r="AU171" s="201"/>
    </row>
    <row r="172" spans="1:47" s="200" customFormat="1" ht="165" customHeight="1" x14ac:dyDescent="0.4">
      <c r="A172" s="302" t="str">
        <f>情報取得シート!$D$332</f>
        <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3"/>
      <c r="AD172" s="303"/>
      <c r="AE172" s="304"/>
      <c r="AU172" s="201"/>
    </row>
    <row r="173" spans="1:47" s="200" customFormat="1" ht="8.25" customHeight="1" x14ac:dyDescent="0.4">
      <c r="AU173" s="201"/>
    </row>
  </sheetData>
  <mergeCells count="327">
    <mergeCell ref="D113:Q113"/>
    <mergeCell ref="R113:AE113"/>
    <mergeCell ref="D114:Q114"/>
    <mergeCell ref="R114:AE114"/>
    <mergeCell ref="D115:Q115"/>
    <mergeCell ref="R115:AE115"/>
    <mergeCell ref="D116:Q116"/>
    <mergeCell ref="R116:AE116"/>
    <mergeCell ref="D117:Q117"/>
    <mergeCell ref="R117:AE11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R90:AE90"/>
    <mergeCell ref="D91:Q91"/>
    <mergeCell ref="R91:AE91"/>
    <mergeCell ref="D92:Q92"/>
    <mergeCell ref="R92:AE92"/>
    <mergeCell ref="D93:Q93"/>
    <mergeCell ref="R93:AE93"/>
    <mergeCell ref="D97:Q97"/>
    <mergeCell ref="R97:AE97"/>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18:AE18"/>
    <mergeCell ref="A19:E28"/>
    <mergeCell ref="G23:N23"/>
    <mergeCell ref="I24:N24"/>
    <mergeCell ref="I25:AD27"/>
    <mergeCell ref="G28:L28"/>
    <mergeCell ref="AH35:AT36"/>
    <mergeCell ref="A37:AE37"/>
    <mergeCell ref="A38:E38"/>
    <mergeCell ref="F38:Z38"/>
    <mergeCell ref="AB38:AE38"/>
    <mergeCell ref="AH26:AT26"/>
    <mergeCell ref="A39:E40"/>
    <mergeCell ref="F40:J40"/>
    <mergeCell ref="K40:AC40"/>
    <mergeCell ref="I29:N29"/>
    <mergeCell ref="I30:AD32"/>
    <mergeCell ref="A34:E35"/>
    <mergeCell ref="G34:I34"/>
    <mergeCell ref="T34:U34"/>
    <mergeCell ref="V34:W34"/>
    <mergeCell ref="G35:I35"/>
    <mergeCell ref="J35:Z35"/>
    <mergeCell ref="AC35:AE35"/>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A136:AE136"/>
    <mergeCell ref="A137:AE137"/>
    <mergeCell ref="A138:G140"/>
    <mergeCell ref="H138:L140"/>
    <mergeCell ref="M138:AE138"/>
    <mergeCell ref="M139:AE140"/>
    <mergeCell ref="B126:C126"/>
    <mergeCell ref="A128:E134"/>
    <mergeCell ref="F128:AE134"/>
    <mergeCell ref="D126:Q126"/>
    <mergeCell ref="R126:AE126"/>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5"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310"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1</v>
      </c>
      <c r="E37" s="32" t="s">
        <v>230</v>
      </c>
      <c r="F37" s="68" t="b">
        <v>1</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1</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1</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2023-08-24T01:45:31Z</dcterms:created>
  <dcterms:modified xsi:type="dcterms:W3CDTF">2024-12-19T03:50:11Z</dcterms:modified>
  <cp:category/>
  <cp:contentStatus/>
</cp:coreProperties>
</file>