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codeName="ThisWorkbook"/>
  <mc:AlternateContent xmlns:mc="http://schemas.openxmlformats.org/markup-compatibility/2006">
    <mc:Choice Requires="x15">
      <x15ac:absPath xmlns:x15ac="http://schemas.microsoft.com/office/spreadsheetml/2010/11/ac" url="C:\Users\2410940\Desktop\新しいフォルダー (3)\"/>
    </mc:Choice>
  </mc:AlternateContent>
  <xr:revisionPtr revIDLastSave="0" documentId="13_ncr:1_{75ED12B3-CFE1-4091-9E5A-6BB12386977E}" xr6:coauthVersionLast="47" xr6:coauthVersionMax="47" xr10:uidLastSave="{00000000-0000-0000-0000-000000000000}"/>
  <bookViews>
    <workbookView xWindow="-110" yWindow="-110" windowWidth="19420" windowHeight="11020" firstSheet="9" activeTab="16" xr2:uid="{00000000-000D-0000-FFFF-FFFF00000000}"/>
  </bookViews>
  <sheets>
    <sheet name="20教育" sheetId="80" r:id="rId1"/>
    <sheet name="196" sheetId="96" r:id="rId2"/>
    <sheet name="197(1)" sheetId="54" r:id="rId3"/>
    <sheet name="197(2)" sheetId="82" r:id="rId4"/>
    <sheet name="197(3)" sheetId="97" r:id="rId5"/>
    <sheet name="197(4)" sheetId="57" r:id="rId6"/>
    <sheet name="198" sheetId="98" r:id="rId7"/>
    <sheet name="199" sheetId="83" r:id="rId8"/>
    <sheet name="200" sheetId="60" r:id="rId9"/>
    <sheet name="201" sheetId="84" r:id="rId10"/>
    <sheet name="202(1)" sheetId="99" r:id="rId11"/>
    <sheet name="202(2)" sheetId="100" r:id="rId12"/>
    <sheet name="202(3)" sheetId="7" r:id="rId13"/>
    <sheet name="203(1)-a" sheetId="64" r:id="rId14"/>
    <sheet name="203(1)-ｂ" sheetId="85" r:id="rId15"/>
    <sheet name="203(2)" sheetId="101" r:id="rId16"/>
    <sheet name="203(3)" sheetId="102" r:id="rId17"/>
    <sheet name="203(4)" sheetId="103" r:id="rId18"/>
    <sheet name="203(5)" sheetId="86" r:id="rId19"/>
    <sheet name="204" sheetId="70" r:id="rId20"/>
    <sheet name="205" sheetId="93" r:id="rId21"/>
    <sheet name="206" sheetId="94" r:id="rId22"/>
    <sheet name="207" sheetId="71" r:id="rId23"/>
    <sheet name="208" sheetId="87" r:id="rId24"/>
    <sheet name="209" sheetId="88" r:id="rId25"/>
    <sheet name="210" sheetId="89" r:id="rId26"/>
    <sheet name="211" sheetId="90" r:id="rId27"/>
    <sheet name="212" sheetId="76" r:id="rId28"/>
    <sheet name="213" sheetId="104" r:id="rId29"/>
    <sheet name="214" sheetId="92" r:id="rId30"/>
    <sheet name="215" sheetId="105" r:id="rId31"/>
  </sheets>
  <definedNames>
    <definedName name="_xlnm.Print_Area" localSheetId="1">'196'!$B$2:$L$58</definedName>
    <definedName name="_xlnm.Print_Area" localSheetId="2">'197(1)'!$B$2:$P$38</definedName>
    <definedName name="_xlnm.Print_Area" localSheetId="3">'197(2)'!$B$2:$V$39</definedName>
    <definedName name="_xlnm.Print_Area" localSheetId="4">'197(3)'!$B$2:$U$38</definedName>
    <definedName name="_xlnm.Print_Area" localSheetId="5">'197(4)'!$B$2:$O$38</definedName>
    <definedName name="_xlnm.Print_Area" localSheetId="6">'198'!$B$2:$R$24</definedName>
    <definedName name="_xlnm.Print_Area" localSheetId="7">'199'!$B$2:$J$23</definedName>
    <definedName name="_xlnm.Print_Area" localSheetId="8">'200'!$B$3:$O$17</definedName>
    <definedName name="_xlnm.Print_Area" localSheetId="9">'201'!$B$3:$O$31</definedName>
    <definedName name="_xlnm.Print_Area" localSheetId="10">'202(1)'!$B$2:$V$45</definedName>
    <definedName name="_xlnm.Print_Area" localSheetId="11">'202(2)'!$B$2:$AL$40</definedName>
    <definedName name="_xlnm.Print_Area" localSheetId="12">'202(3)'!$B$2:$AA$38</definedName>
    <definedName name="_xlnm.Print_Area" localSheetId="13">'203(1)-a'!$B$2:$Q$24</definedName>
    <definedName name="_xlnm.Print_Area" localSheetId="14">'203(1)-ｂ'!$B$2:$T$25</definedName>
    <definedName name="_xlnm.Print_Area" localSheetId="15">'203(2)'!$B$2:$BF$48</definedName>
    <definedName name="_xlnm.Print_Area" localSheetId="16">'203(3)'!$C$2:$Y$41</definedName>
    <definedName name="_xlnm.Print_Area" localSheetId="17">'203(4)'!$B$2:$X$12</definedName>
    <definedName name="_xlnm.Print_Area" localSheetId="18">'203(5)'!$B$2:$I$33</definedName>
    <definedName name="_xlnm.Print_Area" localSheetId="19">'204'!$B$2:$Q$19</definedName>
    <definedName name="_xlnm.Print_Area" localSheetId="20">'205'!$B$2:$Q$12</definedName>
    <definedName name="_xlnm.Print_Area" localSheetId="21">'206'!$B$2:$Q$11</definedName>
    <definedName name="_xlnm.Print_Area" localSheetId="22">'207'!$B$2:$L$10</definedName>
    <definedName name="_xlnm.Print_Area" localSheetId="23">'208'!$B$2:$N$13</definedName>
    <definedName name="_xlnm.Print_Area" localSheetId="24">'209'!$B$2:$N$10</definedName>
    <definedName name="_xlnm.Print_Area" localSheetId="0">'20教育'!$B$1:$N$59</definedName>
    <definedName name="_xlnm.Print_Area" localSheetId="25">'210'!$B$2:$R$12</definedName>
    <definedName name="_xlnm.Print_Area" localSheetId="26">'211'!$B$2:$Q$14</definedName>
    <definedName name="_xlnm.Print_Area" localSheetId="27">'212'!$B$2:$I$17</definedName>
    <definedName name="_xlnm.Print_Area" localSheetId="28">'213'!$B$2:$Q$39</definedName>
    <definedName name="_xlnm.Print_Area" localSheetId="29">'214'!$B$2:$N$12</definedName>
    <definedName name="_xlnm.Print_Area" localSheetId="30">'215'!$B$2:$N$63</definedName>
    <definedName name="あああああああ" localSheetId="1">#REF!</definedName>
    <definedName name="あああああああ" localSheetId="2">#REF!</definedName>
    <definedName name="あああああああ" localSheetId="3">#REF!</definedName>
    <definedName name="あああああああ" localSheetId="4">#REF!</definedName>
    <definedName name="あああああああ" localSheetId="5">#REF!</definedName>
    <definedName name="あああああああ" localSheetId="6">#REF!</definedName>
    <definedName name="あああああああ" localSheetId="7">#REF!</definedName>
    <definedName name="あああああああ" localSheetId="8">#REF!</definedName>
    <definedName name="あああああああ" localSheetId="9">#REF!</definedName>
    <definedName name="あああああああ" localSheetId="10">#REF!</definedName>
    <definedName name="あああああああ" localSheetId="11">#REF!</definedName>
    <definedName name="あああああああ" localSheetId="12">#REF!</definedName>
    <definedName name="あああああああ" localSheetId="13">#REF!</definedName>
    <definedName name="あああああああ" localSheetId="14">#REF!</definedName>
    <definedName name="あああああああ" localSheetId="15">#REF!</definedName>
    <definedName name="あああああああ" localSheetId="16">#REF!</definedName>
    <definedName name="あああああああ" localSheetId="17">#REF!</definedName>
    <definedName name="あああああああ" localSheetId="18">#REF!</definedName>
    <definedName name="あああああああ" localSheetId="19">#REF!</definedName>
    <definedName name="あああああああ" localSheetId="20">#REF!</definedName>
    <definedName name="あああああああ" localSheetId="21">#REF!</definedName>
    <definedName name="あああああああ" localSheetId="22">#REF!</definedName>
    <definedName name="あああああああ" localSheetId="23">#REF!</definedName>
    <definedName name="あああああああ" localSheetId="24">#REF!</definedName>
    <definedName name="あああああああ" localSheetId="0">#REF!</definedName>
    <definedName name="あああああああ" localSheetId="25">#REF!</definedName>
    <definedName name="あああああああ" localSheetId="26">#REF!</definedName>
    <definedName name="あああああああ" localSheetId="27">#REF!</definedName>
    <definedName name="あああああああ" localSheetId="28">#REF!</definedName>
    <definedName name="あああああああ" localSheetId="29">#REF!</definedName>
    <definedName name="あああああああ" localSheetId="30">#REF!</definedName>
    <definedName name="あああああああ">#REF!</definedName>
    <definedName name="印刷範囲" localSheetId="1">#REF!</definedName>
    <definedName name="印刷範囲" localSheetId="2">'197(1)'!$B$3:$P$36</definedName>
    <definedName name="印刷範囲" localSheetId="3">'197(2)'!$B$4:$M$37</definedName>
    <definedName name="印刷範囲" localSheetId="4">#REF!</definedName>
    <definedName name="印刷範囲" localSheetId="5">#REF!</definedName>
    <definedName name="印刷範囲" localSheetId="6">#REF!</definedName>
    <definedName name="印刷範囲" localSheetId="7">#REF!</definedName>
    <definedName name="印刷範囲" localSheetId="8">#REF!</definedName>
    <definedName name="印刷範囲" localSheetId="9">#REF!</definedName>
    <definedName name="印刷範囲" localSheetId="10">#REF!</definedName>
    <definedName name="印刷範囲" localSheetId="11">'202(2)'!$B$3:$AB$40</definedName>
    <definedName name="印刷範囲" localSheetId="12">'202(3)'!$B$3:$AA$38</definedName>
    <definedName name="印刷範囲" localSheetId="13">#REF!</definedName>
    <definedName name="印刷範囲" localSheetId="14">#REF!</definedName>
    <definedName name="印刷範囲" localSheetId="15">#REF!</definedName>
    <definedName name="印刷範囲" localSheetId="16">'203(3)'!$B$3:$K$43</definedName>
    <definedName name="印刷範囲" localSheetId="17">#REF!</definedName>
    <definedName name="印刷範囲" localSheetId="18">#REF!</definedName>
    <definedName name="印刷範囲" localSheetId="19">#REF!</definedName>
    <definedName name="印刷範囲" localSheetId="20">#REF!</definedName>
    <definedName name="印刷範囲" localSheetId="21">#REF!</definedName>
    <definedName name="印刷範囲" localSheetId="22">#REF!</definedName>
    <definedName name="印刷範囲" localSheetId="23">#REF!</definedName>
    <definedName name="印刷範囲" localSheetId="24">#REF!</definedName>
    <definedName name="印刷範囲" localSheetId="0">#REF!</definedName>
    <definedName name="印刷範囲" localSheetId="25">#REF!</definedName>
    <definedName name="印刷範囲" localSheetId="26">#REF!</definedName>
    <definedName name="印刷範囲" localSheetId="27">#REF!</definedName>
    <definedName name="印刷範囲" localSheetId="28">#REF!</definedName>
    <definedName name="印刷範囲" localSheetId="29">#REF!</definedName>
    <definedName name="印刷範囲" localSheetId="30">#REF!</definedName>
    <definedName name="印刷範囲">#REF!</definedName>
    <definedName name="印刷範囲２" localSheetId="1">#REF!</definedName>
    <definedName name="印刷範囲２" localSheetId="2">#REF!</definedName>
    <definedName name="印刷範囲２" localSheetId="3">#REF!</definedName>
    <definedName name="印刷範囲２" localSheetId="4">#REF!</definedName>
    <definedName name="印刷範囲２" localSheetId="5">#REF!</definedName>
    <definedName name="印刷範囲２" localSheetId="6">#REF!</definedName>
    <definedName name="印刷範囲２" localSheetId="7">#REF!</definedName>
    <definedName name="印刷範囲２" localSheetId="8">#REF!</definedName>
    <definedName name="印刷範囲２" localSheetId="9">#REF!</definedName>
    <definedName name="印刷範囲２" localSheetId="10">#REF!</definedName>
    <definedName name="印刷範囲２" localSheetId="11">#REF!</definedName>
    <definedName name="印刷範囲２" localSheetId="12">#REF!</definedName>
    <definedName name="印刷範囲２" localSheetId="13">#REF!</definedName>
    <definedName name="印刷範囲２" localSheetId="14">#REF!</definedName>
    <definedName name="印刷範囲２" localSheetId="15">#REF!</definedName>
    <definedName name="印刷範囲２" localSheetId="16">#REF!</definedName>
    <definedName name="印刷範囲２" localSheetId="17">#REF!</definedName>
    <definedName name="印刷範囲２" localSheetId="18">#REF!</definedName>
    <definedName name="印刷範囲２" localSheetId="19">#REF!</definedName>
    <definedName name="印刷範囲２" localSheetId="20">#REF!</definedName>
    <definedName name="印刷範囲２" localSheetId="21">#REF!</definedName>
    <definedName name="印刷範囲２" localSheetId="22">#REF!</definedName>
    <definedName name="印刷範囲２" localSheetId="23">#REF!</definedName>
    <definedName name="印刷範囲２" localSheetId="24">#REF!</definedName>
    <definedName name="印刷範囲２" localSheetId="0">#REF!</definedName>
    <definedName name="印刷範囲２" localSheetId="25">#REF!</definedName>
    <definedName name="印刷範囲２" localSheetId="26">#REF!</definedName>
    <definedName name="印刷範囲２" localSheetId="27">#REF!</definedName>
    <definedName name="印刷範囲２" localSheetId="28">#REF!</definedName>
    <definedName name="印刷範囲２" localSheetId="29">#REF!</definedName>
    <definedName name="印刷範囲２" localSheetId="30">#REF!</definedName>
    <definedName name="印刷範囲２">#REF!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57" i="105" l="1"/>
  <c r="I49" i="105"/>
  <c r="H49" i="105"/>
  <c r="H21" i="105" s="1"/>
  <c r="J40" i="105"/>
  <c r="H28" i="105"/>
  <c r="G28" i="105"/>
  <c r="H27" i="105"/>
  <c r="G27" i="105" s="1"/>
  <c r="H26" i="105"/>
  <c r="H25" i="105"/>
  <c r="H24" i="105"/>
  <c r="H23" i="105"/>
  <c r="H22" i="105"/>
  <c r="M21" i="105"/>
  <c r="I21" i="105"/>
  <c r="H20" i="105"/>
  <c r="G19" i="105"/>
  <c r="G17" i="105"/>
  <c r="G16" i="105"/>
  <c r="G15" i="105"/>
  <c r="G14" i="105"/>
  <c r="G13" i="105"/>
  <c r="G12" i="105"/>
  <c r="G10" i="105"/>
  <c r="Q25" i="104"/>
  <c r="P25" i="104"/>
  <c r="O25" i="104"/>
  <c r="N25" i="104"/>
  <c r="M25" i="104"/>
  <c r="L25" i="104"/>
  <c r="K25" i="104"/>
  <c r="I25" i="104"/>
  <c r="H25" i="104"/>
  <c r="G25" i="104"/>
  <c r="F25" i="104"/>
  <c r="E25" i="104"/>
  <c r="D25" i="104"/>
  <c r="E32" i="86"/>
  <c r="E31" i="86"/>
  <c r="E30" i="86"/>
  <c r="I29" i="86"/>
  <c r="H29" i="86"/>
  <c r="G29" i="86"/>
  <c r="E29" i="86"/>
  <c r="E28" i="86"/>
  <c r="I27" i="86"/>
  <c r="E27" i="86"/>
  <c r="I26" i="86"/>
  <c r="E26" i="86"/>
  <c r="I25" i="86"/>
  <c r="E25" i="86"/>
  <c r="I24" i="86"/>
  <c r="E24" i="86"/>
  <c r="I23" i="86"/>
  <c r="E23" i="86"/>
  <c r="I22" i="86"/>
  <c r="E22" i="86"/>
  <c r="I21" i="86"/>
  <c r="E21" i="86"/>
  <c r="I20" i="86"/>
  <c r="E20" i="86"/>
  <c r="I19" i="86"/>
  <c r="E19" i="86"/>
  <c r="I18" i="86"/>
  <c r="E18" i="86"/>
  <c r="I17" i="86"/>
  <c r="E17" i="86"/>
  <c r="I16" i="86"/>
  <c r="E16" i="86"/>
  <c r="E15" i="86"/>
  <c r="I14" i="86"/>
  <c r="E14" i="86"/>
  <c r="I13" i="86"/>
  <c r="E13" i="86"/>
  <c r="I12" i="86"/>
  <c r="E12" i="86"/>
  <c r="I11" i="86"/>
  <c r="E11" i="86"/>
  <c r="I10" i="86"/>
  <c r="E10" i="86"/>
  <c r="I9" i="86"/>
  <c r="E9" i="86"/>
  <c r="I8" i="86"/>
  <c r="E8" i="86"/>
  <c r="I7" i="86"/>
  <c r="I6" i="86"/>
  <c r="I5" i="86"/>
  <c r="AL13" i="100"/>
  <c r="AK13" i="100"/>
  <c r="AJ13" i="100"/>
  <c r="AI13" i="100"/>
  <c r="AH13" i="100"/>
  <c r="AG13" i="100"/>
  <c r="AF13" i="100"/>
  <c r="AE13" i="100"/>
  <c r="AD13" i="100"/>
  <c r="AC13" i="100"/>
  <c r="AB13" i="100"/>
  <c r="AA13" i="100"/>
  <c r="Z13" i="100"/>
  <c r="Y13" i="100"/>
  <c r="X13" i="100"/>
  <c r="W13" i="100"/>
  <c r="V13" i="100"/>
  <c r="U13" i="100"/>
  <c r="T13" i="100"/>
  <c r="S13" i="100"/>
  <c r="R13" i="100"/>
  <c r="Q13" i="100"/>
  <c r="P13" i="100"/>
  <c r="O13" i="100"/>
  <c r="N13" i="100"/>
  <c r="M13" i="100"/>
  <c r="L13" i="100"/>
  <c r="K13" i="100"/>
  <c r="J13" i="100"/>
  <c r="I13" i="100"/>
  <c r="H13" i="100"/>
  <c r="G13" i="100"/>
  <c r="F13" i="100"/>
  <c r="E13" i="100"/>
  <c r="D13" i="100"/>
  <c r="C13" i="100"/>
  <c r="T14" i="99"/>
  <c r="S14" i="99"/>
  <c r="R14" i="99"/>
  <c r="Q14" i="99"/>
  <c r="P14" i="99"/>
  <c r="O14" i="99"/>
  <c r="N14" i="99"/>
  <c r="M14" i="99"/>
  <c r="L14" i="99"/>
  <c r="K14" i="99"/>
  <c r="J14" i="99"/>
  <c r="I14" i="99"/>
  <c r="H14" i="99"/>
  <c r="G14" i="99"/>
  <c r="F14" i="99"/>
  <c r="E14" i="99"/>
  <c r="D14" i="99"/>
  <c r="C14" i="99"/>
  <c r="G20" i="98"/>
  <c r="E20" i="98"/>
  <c r="C20" i="98" s="1"/>
  <c r="G19" i="98"/>
  <c r="E19" i="98"/>
  <c r="C19" i="98"/>
  <c r="L11" i="98"/>
  <c r="K11" i="98"/>
  <c r="J11" i="98" s="1"/>
  <c r="L10" i="98"/>
  <c r="I10" i="98" s="1"/>
  <c r="K10" i="98"/>
  <c r="J10" i="98" s="1"/>
  <c r="L9" i="98"/>
  <c r="I9" i="98" s="1"/>
  <c r="K9" i="98"/>
  <c r="J9" i="98"/>
  <c r="G9" i="98" s="1"/>
  <c r="H9" i="98"/>
  <c r="O11" i="57"/>
  <c r="N11" i="57"/>
  <c r="M11" i="57"/>
  <c r="L11" i="57"/>
  <c r="K11" i="57"/>
  <c r="J11" i="57"/>
  <c r="I11" i="57"/>
  <c r="H11" i="57"/>
  <c r="G11" i="57"/>
  <c r="F11" i="57"/>
  <c r="D11" i="57"/>
  <c r="C11" i="57"/>
  <c r="U11" i="97"/>
  <c r="T11" i="97"/>
  <c r="S11" i="97"/>
  <c r="R11" i="97"/>
  <c r="Q11" i="97"/>
  <c r="P11" i="97"/>
  <c r="O11" i="97"/>
  <c r="N11" i="97"/>
  <c r="M11" i="97"/>
  <c r="L11" i="97"/>
  <c r="K11" i="97"/>
  <c r="J11" i="97"/>
  <c r="I11" i="97"/>
  <c r="H11" i="97"/>
  <c r="G11" i="97"/>
  <c r="F11" i="97"/>
  <c r="D11" i="97"/>
  <c r="C11" i="97"/>
  <c r="V11" i="82"/>
  <c r="U11" i="82"/>
  <c r="T11" i="82"/>
  <c r="S11" i="82"/>
  <c r="R11" i="82"/>
  <c r="Q11" i="82"/>
  <c r="P11" i="82"/>
  <c r="O11" i="82"/>
  <c r="N11" i="82"/>
  <c r="M11" i="82"/>
  <c r="L11" i="82"/>
  <c r="K11" i="82"/>
  <c r="J11" i="82"/>
  <c r="I11" i="82"/>
  <c r="H11" i="82"/>
  <c r="G11" i="82"/>
  <c r="F11" i="82"/>
  <c r="E11" i="82"/>
  <c r="D11" i="82"/>
  <c r="C11" i="82"/>
  <c r="G10" i="98" l="1"/>
  <c r="H10" i="98"/>
  <c r="P11" i="54" l="1"/>
  <c r="O11" i="54"/>
  <c r="N11" i="54"/>
  <c r="M11" i="54"/>
  <c r="L11" i="54"/>
  <c r="K11" i="54"/>
  <c r="J11" i="54"/>
  <c r="I11" i="54"/>
  <c r="H11" i="54"/>
  <c r="G11" i="54"/>
  <c r="F11" i="54"/>
  <c r="E11" i="54"/>
  <c r="D11" i="54"/>
  <c r="C11" i="54"/>
  <c r="N12" i="80" l="1"/>
</calcChain>
</file>

<file path=xl/sharedStrings.xml><?xml version="1.0" encoding="utf-8"?>
<sst xmlns="http://schemas.openxmlformats.org/spreadsheetml/2006/main" count="1584" uniqueCount="589">
  <si>
    <t>（b）</t>
  </si>
  <si>
    <t>計</t>
  </si>
  <si>
    <t>分校</t>
  </si>
  <si>
    <t>大学</t>
  </si>
  <si>
    <t>各種学校</t>
  </si>
  <si>
    <t>男</t>
  </si>
  <si>
    <t>教 員 数</t>
  </si>
  <si>
    <t>私　　　　立</t>
    <rPh sb="0" eb="1">
      <t>ワタシ</t>
    </rPh>
    <rPh sb="5" eb="6">
      <t>リツ</t>
    </rPh>
    <phoneticPr fontId="32"/>
  </si>
  <si>
    <t>牟岐町</t>
  </si>
  <si>
    <t>専修学校</t>
  </si>
  <si>
    <t>学   校   数</t>
  </si>
  <si>
    <t>うち公立</t>
    <rPh sb="2" eb="4">
      <t>コウリツ</t>
    </rPh>
    <phoneticPr fontId="45"/>
  </si>
  <si>
    <t>美馬市</t>
  </si>
  <si>
    <t>人件費</t>
  </si>
  <si>
    <t>本校</t>
  </si>
  <si>
    <t>小学校</t>
  </si>
  <si>
    <t>Ｄ</t>
  </si>
  <si>
    <t>Ａのうち</t>
  </si>
  <si>
    <t>大学・大学院等</t>
  </si>
  <si>
    <t>阿波市</t>
  </si>
  <si>
    <t>課
程
数</t>
  </si>
  <si>
    <t>女</t>
  </si>
  <si>
    <t>うち国立</t>
  </si>
  <si>
    <t>第　３　次　産　業</t>
  </si>
  <si>
    <t>勝浦町</t>
  </si>
  <si>
    <t>Ｄのうち</t>
  </si>
  <si>
    <t>（単位：校，人）</t>
    <rPh sb="1" eb="3">
      <t>タンイ</t>
    </rPh>
    <rPh sb="4" eb="5">
      <t>コウ</t>
    </rPh>
    <rPh sb="6" eb="7">
      <t>ヒト</t>
    </rPh>
    <phoneticPr fontId="45"/>
  </si>
  <si>
    <t>那賀町</t>
  </si>
  <si>
    <t>上板町</t>
  </si>
  <si>
    <t>学級数</t>
  </si>
  <si>
    <t>在　　　　園　　　　者　　　　数</t>
  </si>
  <si>
    <t>区      分</t>
  </si>
  <si>
    <t>資料　県統計データ課「学校基本調査結果」</t>
    <rPh sb="0" eb="2">
      <t>シリョウ</t>
    </rPh>
    <rPh sb="3" eb="4">
      <t>ケン</t>
    </rPh>
    <rPh sb="4" eb="6">
      <t>トウケイ</t>
    </rPh>
    <rPh sb="9" eb="10">
      <t>カ</t>
    </rPh>
    <rPh sb="11" eb="13">
      <t>ガッコウ</t>
    </rPh>
    <rPh sb="13" eb="15">
      <t>キホン</t>
    </rPh>
    <rPh sb="15" eb="17">
      <t>チョウサ</t>
    </rPh>
    <rPh sb="17" eb="19">
      <t>ケッカ</t>
    </rPh>
    <phoneticPr fontId="45"/>
  </si>
  <si>
    <t>職 員 数</t>
  </si>
  <si>
    <t>中学校</t>
  </si>
  <si>
    <t>高等学校通信教育</t>
  </si>
  <si>
    <t>鳴門市</t>
  </si>
  <si>
    <t>(本務者)</t>
  </si>
  <si>
    <t>短期大学</t>
  </si>
  <si>
    <t>小松島市</t>
  </si>
  <si>
    <t>　計</t>
  </si>
  <si>
    <t>国 立</t>
  </si>
  <si>
    <t>公 立</t>
  </si>
  <si>
    <t>２　　学　　年</t>
  </si>
  <si>
    <t>吉野川市</t>
  </si>
  <si>
    <t>准看護</t>
    <rPh sb="0" eb="1">
      <t>ジュン</t>
    </rPh>
    <rPh sb="1" eb="3">
      <t>カンゴ</t>
    </rPh>
    <phoneticPr fontId="32"/>
  </si>
  <si>
    <t>阿南市</t>
  </si>
  <si>
    <t>女</t>
    <rPh sb="0" eb="1">
      <t>オンナ</t>
    </rPh>
    <phoneticPr fontId="32"/>
  </si>
  <si>
    <t>教員数(本務者)</t>
  </si>
  <si>
    <t>私 立</t>
  </si>
  <si>
    <t>その他の法人</t>
  </si>
  <si>
    <t>(併置校)</t>
  </si>
  <si>
    <t>（学部）</t>
  </si>
  <si>
    <t>計</t>
    <rPh sb="0" eb="1">
      <t>ケイ</t>
    </rPh>
    <phoneticPr fontId="32"/>
  </si>
  <si>
    <t>修　了　者</t>
    <rPh sb="0" eb="1">
      <t>オサム</t>
    </rPh>
    <rPh sb="2" eb="3">
      <t>リョウ</t>
    </rPh>
    <rPh sb="4" eb="5">
      <t>シャ</t>
    </rPh>
    <phoneticPr fontId="32"/>
  </si>
  <si>
    <t>(私 立)</t>
  </si>
  <si>
    <t>高等専門学校（国立）</t>
    <rPh sb="7" eb="9">
      <t>コクリツ</t>
    </rPh>
    <phoneticPr fontId="46"/>
  </si>
  <si>
    <t>幼 児・児 童・生 徒・学 生 数</t>
  </si>
  <si>
    <t>（単位：園，人）</t>
    <rPh sb="1" eb="3">
      <t>タンイ</t>
    </rPh>
    <rPh sb="4" eb="5">
      <t>エン</t>
    </rPh>
    <rPh sb="6" eb="7">
      <t>ヒト</t>
    </rPh>
    <phoneticPr fontId="45"/>
  </si>
  <si>
    <t>高等学校</t>
  </si>
  <si>
    <t>幼稚園</t>
  </si>
  <si>
    <t>-</t>
  </si>
  <si>
    <t>家庭</t>
  </si>
  <si>
    <t>３　歳</t>
  </si>
  <si>
    <t>…</t>
  </si>
  <si>
    <t>特別支援学校</t>
    <rPh sb="0" eb="2">
      <t>トクベツ</t>
    </rPh>
    <rPh sb="2" eb="4">
      <t>シエン</t>
    </rPh>
    <rPh sb="4" eb="6">
      <t>ガッコウ</t>
    </rPh>
    <phoneticPr fontId="46"/>
  </si>
  <si>
    <t>幼保連携型
認定こども園</t>
    <rPh sb="0" eb="2">
      <t>ヨウホ</t>
    </rPh>
    <rPh sb="2" eb="4">
      <t>レンケイ</t>
    </rPh>
    <rPh sb="4" eb="5">
      <t>ガタ</t>
    </rPh>
    <rPh sb="6" eb="8">
      <t>ニンテイ</t>
    </rPh>
    <rPh sb="11" eb="12">
      <t>エン</t>
    </rPh>
    <phoneticPr fontId="47"/>
  </si>
  <si>
    <t>男</t>
    <rPh sb="0" eb="1">
      <t>オトコ</t>
    </rPh>
    <phoneticPr fontId="32"/>
  </si>
  <si>
    <t>教員数</t>
  </si>
  <si>
    <t>197　市町村別学校総覧（国立・公立・私立）</t>
  </si>
  <si>
    <t>市町村</t>
    <rPh sb="0" eb="3">
      <t>シチョウソン</t>
    </rPh>
    <phoneticPr fontId="32"/>
  </si>
  <si>
    <t>園数</t>
    <rPh sb="0" eb="1">
      <t>エン</t>
    </rPh>
    <rPh sb="1" eb="2">
      <t>スウ</t>
    </rPh>
    <phoneticPr fontId="32"/>
  </si>
  <si>
    <t>建設・採掘従事者</t>
  </si>
  <si>
    <t>特別支援学校高等部進学者(本科)</t>
  </si>
  <si>
    <t>４　歳</t>
  </si>
  <si>
    <t>５　歳</t>
  </si>
  <si>
    <t>上　勝　町</t>
  </si>
  <si>
    <t>うち私立</t>
  </si>
  <si>
    <t>徳島市</t>
  </si>
  <si>
    <t>自営業主等・
無期雇用労働者</t>
  </si>
  <si>
    <t>三好市</t>
  </si>
  <si>
    <t>上勝町</t>
  </si>
  <si>
    <t>佐那河内村</t>
  </si>
  <si>
    <t>石井町</t>
  </si>
  <si>
    <t>（単位：人）</t>
  </si>
  <si>
    <t>神山町</t>
  </si>
  <si>
    <t>Ｂ</t>
  </si>
  <si>
    <t>美波町</t>
  </si>
  <si>
    <t>教育活動費</t>
  </si>
  <si>
    <t>海陽町</t>
  </si>
  <si>
    <t>４　　学　　年</t>
  </si>
  <si>
    <t>消費的支出</t>
  </si>
  <si>
    <t>松茂町</t>
  </si>
  <si>
    <t>北島町</t>
  </si>
  <si>
    <t>販売従事者</t>
  </si>
  <si>
    <t>藍住町</t>
  </si>
  <si>
    <t>板野町</t>
  </si>
  <si>
    <t>つるぎ町</t>
  </si>
  <si>
    <t>牟　岐　町</t>
  </si>
  <si>
    <t>東みよし町</t>
  </si>
  <si>
    <t>市町村</t>
    <rPh sb="0" eb="3">
      <t>シチョウソン</t>
    </rPh>
    <phoneticPr fontId="45"/>
  </si>
  <si>
    <t>商業</t>
  </si>
  <si>
    <t>学校数</t>
    <rPh sb="0" eb="3">
      <t>ガッコウスウ</t>
    </rPh>
    <phoneticPr fontId="45"/>
  </si>
  <si>
    <t>全日制</t>
  </si>
  <si>
    <t>教員数</t>
    <rPh sb="0" eb="3">
      <t>キョウインスウ</t>
    </rPh>
    <phoneticPr fontId="45"/>
  </si>
  <si>
    <t>生徒数(人口)(人）</t>
    <rPh sb="8" eb="9">
      <t>ニン</t>
    </rPh>
    <phoneticPr fontId="32"/>
  </si>
  <si>
    <t>　　　　　　　　　　　　　　　　　児</t>
    <rPh sb="17" eb="18">
      <t>ジ</t>
    </rPh>
    <phoneticPr fontId="45"/>
  </si>
  <si>
    <t>総数のうち職業安定所又は学校を通じて就職をした者（再掲）</t>
  </si>
  <si>
    <t>　　　　　　　　　　　　　童　　　　　　　　　　　　　　　　　数</t>
    <rPh sb="13" eb="14">
      <t>ワラベ</t>
    </rPh>
    <rPh sb="31" eb="32">
      <t>カズ</t>
    </rPh>
    <phoneticPr fontId="45"/>
  </si>
  <si>
    <t>本校</t>
    <rPh sb="0" eb="2">
      <t>ホンコウ</t>
    </rPh>
    <phoneticPr fontId="45"/>
  </si>
  <si>
    <t>第　１　次　産　業</t>
  </si>
  <si>
    <t>分校</t>
    <rPh sb="0" eb="2">
      <t>ブンコウ</t>
    </rPh>
    <phoneticPr fontId="45"/>
  </si>
  <si>
    <t>１　　学　　年</t>
  </si>
  <si>
    <t>高等専門学校</t>
  </si>
  <si>
    <t>３　　学　　年</t>
  </si>
  <si>
    <t>資料　文部科学省「学校基本調査報告書」</t>
    <rPh sb="3" eb="5">
      <t>モンブ</t>
    </rPh>
    <rPh sb="5" eb="8">
      <t>カガクショウ</t>
    </rPh>
    <rPh sb="15" eb="18">
      <t>ホウコクショ</t>
    </rPh>
    <phoneticPr fontId="32"/>
  </si>
  <si>
    <t>臨時労働者</t>
  </si>
  <si>
    <t>５　　学　　年</t>
  </si>
  <si>
    <t>６　　学　　年</t>
  </si>
  <si>
    <t>教員数</t>
    <rPh sb="0" eb="2">
      <t>キョウイン</t>
    </rPh>
    <rPh sb="2" eb="3">
      <t>スウ</t>
    </rPh>
    <phoneticPr fontId="32"/>
  </si>
  <si>
    <t>生徒数</t>
    <rPh sb="0" eb="1">
      <t>ショウ</t>
    </rPh>
    <rPh sb="1" eb="2">
      <t>ト</t>
    </rPh>
    <rPh sb="2" eb="3">
      <t>カズ</t>
    </rPh>
    <phoneticPr fontId="32"/>
  </si>
  <si>
    <t>１学年</t>
  </si>
  <si>
    <t>２学年</t>
  </si>
  <si>
    <t>３学年</t>
  </si>
  <si>
    <t>高　　　等　　　学　　　校</t>
  </si>
  <si>
    <t>本                                         科</t>
  </si>
  <si>
    <t>専攻　科計</t>
    <rPh sb="0" eb="2">
      <t>センコウ</t>
    </rPh>
    <rPh sb="3" eb="4">
      <t>カ</t>
    </rPh>
    <rPh sb="4" eb="5">
      <t>ケイ</t>
    </rPh>
    <phoneticPr fontId="32"/>
  </si>
  <si>
    <t xml:space="preserve">  　　２</t>
  </si>
  <si>
    <t>別</t>
  </si>
  <si>
    <t>区    分</t>
  </si>
  <si>
    <t>準学校法人</t>
  </si>
  <si>
    <t>１     年</t>
  </si>
  <si>
    <t>２    年</t>
  </si>
  <si>
    <t>資料　県統計データ課「学校基本調査結果」</t>
    <rPh sb="9" eb="10">
      <t>カ</t>
    </rPh>
    <phoneticPr fontId="46"/>
  </si>
  <si>
    <t>３    年</t>
  </si>
  <si>
    <t>科</t>
  </si>
  <si>
    <t>４    年</t>
  </si>
  <si>
    <t>左記以外の者</t>
    <rPh sb="2" eb="3">
      <t>イ</t>
    </rPh>
    <rPh sb="3" eb="4">
      <t>ガイ</t>
    </rPh>
    <rPh sb="5" eb="6">
      <t>モノ</t>
    </rPh>
    <phoneticPr fontId="32"/>
  </si>
  <si>
    <t>公        立</t>
  </si>
  <si>
    <t>　(全日制)</t>
  </si>
  <si>
    <t>国庫補助金</t>
  </si>
  <si>
    <t>（a,b,c,d）</t>
  </si>
  <si>
    <t>　(定時制)</t>
  </si>
  <si>
    <t>県内</t>
  </si>
  <si>
    <t>資料　県統計データ課「学校基本調査結果」</t>
    <rPh sb="9" eb="10">
      <t>カ</t>
    </rPh>
    <phoneticPr fontId="32"/>
  </si>
  <si>
    <t>輸送・機械運転従事者</t>
  </si>
  <si>
    <t>（単位：校）</t>
    <rPh sb="1" eb="3">
      <t>タンイ</t>
    </rPh>
    <rPh sb="4" eb="5">
      <t>コウ</t>
    </rPh>
    <phoneticPr fontId="32"/>
  </si>
  <si>
    <t>区          分</t>
  </si>
  <si>
    <t>学校数</t>
    <rPh sb="0" eb="3">
      <t>ガッコウスウ</t>
    </rPh>
    <phoneticPr fontId="32"/>
  </si>
  <si>
    <t>漁業</t>
  </si>
  <si>
    <t>大学･短期大学</t>
  </si>
  <si>
    <t>総数</t>
  </si>
  <si>
    <t>普通</t>
  </si>
  <si>
    <t>農業</t>
  </si>
  <si>
    <t>工業</t>
  </si>
  <si>
    <t>（本科）</t>
  </si>
  <si>
    <t>計のうち昼の
課程の生徒数</t>
  </si>
  <si>
    <t>202　中学校の卒業後（国立・公立・私立）</t>
    <rPh sb="4" eb="7">
      <t>チュウガッコウ</t>
    </rPh>
    <rPh sb="8" eb="11">
      <t>ソツギョウゴ</t>
    </rPh>
    <rPh sb="12" eb="14">
      <t>コクリツ</t>
    </rPh>
    <rPh sb="15" eb="17">
      <t>コウリツ</t>
    </rPh>
    <rPh sb="18" eb="20">
      <t>シリツ</t>
    </rPh>
    <phoneticPr fontId="32"/>
  </si>
  <si>
    <t>定時制</t>
  </si>
  <si>
    <t xml:space="preserve">計
</t>
    <rPh sb="0" eb="1">
      <t>ケイ</t>
    </rPh>
    <phoneticPr fontId="32"/>
  </si>
  <si>
    <t>家政関係</t>
    <rPh sb="0" eb="2">
      <t>カセイ</t>
    </rPh>
    <rPh sb="2" eb="4">
      <t>カンケイ</t>
    </rPh>
    <phoneticPr fontId="32"/>
  </si>
  <si>
    <t>福祉</t>
    <rPh sb="0" eb="2">
      <t>フクシ</t>
    </rPh>
    <phoneticPr fontId="32"/>
  </si>
  <si>
    <t>高等学校等進学率</t>
  </si>
  <si>
    <t>その他</t>
    <rPh sb="2" eb="3">
      <t>タ</t>
    </rPh>
    <phoneticPr fontId="32"/>
  </si>
  <si>
    <t>左記以外の者</t>
  </si>
  <si>
    <t>（％）</t>
  </si>
  <si>
    <t>（単位：人）</t>
    <rPh sb="1" eb="3">
      <t>タンイ</t>
    </rPh>
    <rPh sb="4" eb="5">
      <t>ニン</t>
    </rPh>
    <phoneticPr fontId="32"/>
  </si>
  <si>
    <t>区　分</t>
  </si>
  <si>
    <t>高等学校等進学者</t>
  </si>
  <si>
    <t>専修学校(高等課程)進学者</t>
  </si>
  <si>
    <t>専修学校(一般課程)等入学者</t>
  </si>
  <si>
    <t>公共職業能力開発施設等入学者</t>
  </si>
  <si>
    <t>就職率</t>
  </si>
  <si>
    <t>Ｂのうち</t>
  </si>
  <si>
    <t>Ｃのうち</t>
  </si>
  <si>
    <t>Ａ</t>
  </si>
  <si>
    <t>Ｃ</t>
  </si>
  <si>
    <t>高等専門学校進学者</t>
  </si>
  <si>
    <t>本　　　　　　科</t>
  </si>
  <si>
    <t>大学・大学院</t>
  </si>
  <si>
    <t>通信制</t>
  </si>
  <si>
    <t>第　２　次　産　業</t>
  </si>
  <si>
    <t>左 記 以 外 ・ 不 詳</t>
  </si>
  <si>
    <t>県外</t>
  </si>
  <si>
    <t>区        分</t>
  </si>
  <si>
    <t>専門的・技術的職業従事者</t>
  </si>
  <si>
    <t>事務従事者</t>
  </si>
  <si>
    <t>総額</t>
  </si>
  <si>
    <t>総合学科</t>
    <rPh sb="0" eb="2">
      <t>ソウゴウ</t>
    </rPh>
    <rPh sb="2" eb="4">
      <t>ガッカ</t>
    </rPh>
    <phoneticPr fontId="32"/>
  </si>
  <si>
    <t>サ－ビス職業従事者</t>
  </si>
  <si>
    <t>保安職業従事者</t>
  </si>
  <si>
    <t>農林業従事者</t>
    <rPh sb="3" eb="5">
      <t>ジュウジ</t>
    </rPh>
    <phoneticPr fontId="32"/>
  </si>
  <si>
    <t>漁業従事者</t>
    <rPh sb="2" eb="4">
      <t>ジュウジ</t>
    </rPh>
    <phoneticPr fontId="32"/>
  </si>
  <si>
    <t>生産工程従事者</t>
  </si>
  <si>
    <t>管理費</t>
  </si>
  <si>
    <t>運搬・清掃等従事者</t>
  </si>
  <si>
    <t>上記以外のもの</t>
  </si>
  <si>
    <t>総数のうち自家・自営業に就いた者（再掲）</t>
  </si>
  <si>
    <t>水産</t>
  </si>
  <si>
    <t>看護</t>
  </si>
  <si>
    <t>個人</t>
  </si>
  <si>
    <t>支出項目別内訳</t>
  </si>
  <si>
    <t>社会教育費</t>
  </si>
  <si>
    <t>その他</t>
    <rPh sb="0" eb="3">
      <t>ソノタ</t>
    </rPh>
    <phoneticPr fontId="32"/>
  </si>
  <si>
    <t>私立</t>
    <rPh sb="0" eb="2">
      <t>シリツ</t>
    </rPh>
    <phoneticPr fontId="32"/>
  </si>
  <si>
    <t>Ｆ</t>
  </si>
  <si>
    <t>全</t>
  </si>
  <si>
    <t>日</t>
  </si>
  <si>
    <t>通信教育部</t>
  </si>
  <si>
    <t>制</t>
  </si>
  <si>
    <t>定</t>
    <rPh sb="0" eb="1">
      <t>テイ</t>
    </rPh>
    <phoneticPr fontId="32"/>
  </si>
  <si>
    <t>時</t>
    <rPh sb="0" eb="1">
      <t>ジ</t>
    </rPh>
    <phoneticPr fontId="32"/>
  </si>
  <si>
    <t>特別支援学校</t>
  </si>
  <si>
    <t>（別科）</t>
  </si>
  <si>
    <t>（専攻科）</t>
  </si>
  <si>
    <t>高等部(専攻科)</t>
  </si>
  <si>
    <t>修業年限１年
以上の課程</t>
  </si>
  <si>
    <t>産業別</t>
  </si>
  <si>
    <t>不詳 ・   死亡の者</t>
    <rPh sb="0" eb="2">
      <t>フショウ</t>
    </rPh>
    <rPh sb="7" eb="9">
      <t>シボウ</t>
    </rPh>
    <rPh sb="10" eb="11">
      <t>モノ</t>
    </rPh>
    <phoneticPr fontId="32"/>
  </si>
  <si>
    <t>情報通信業</t>
    <rPh sb="0" eb="2">
      <t>ジョウホウ</t>
    </rPh>
    <rPh sb="2" eb="5">
      <t>ツウシンギョウ</t>
    </rPh>
    <phoneticPr fontId="32"/>
  </si>
  <si>
    <t>総     数</t>
  </si>
  <si>
    <t>社団法人</t>
  </si>
  <si>
    <t>都道府県支出金</t>
  </si>
  <si>
    <t>（d）</t>
  </si>
  <si>
    <t>生　　　　　　　徒　　　　　　数</t>
    <rPh sb="0" eb="1">
      <t>ショウ</t>
    </rPh>
    <rPh sb="8" eb="9">
      <t>ト</t>
    </rPh>
    <rPh sb="15" eb="16">
      <t>カズ</t>
    </rPh>
    <phoneticPr fontId="32"/>
  </si>
  <si>
    <t>私立</t>
  </si>
  <si>
    <t>債務償還費</t>
  </si>
  <si>
    <t>区分</t>
    <rPh sb="0" eb="2">
      <t>クブン</t>
    </rPh>
    <phoneticPr fontId="32"/>
  </si>
  <si>
    <t>区　　分</t>
  </si>
  <si>
    <t>国立</t>
  </si>
  <si>
    <t>美　波　町</t>
    <rPh sb="0" eb="1">
      <t>ビ</t>
    </rPh>
    <rPh sb="2" eb="3">
      <t>ナミ</t>
    </rPh>
    <rPh sb="4" eb="5">
      <t>チョウ</t>
    </rPh>
    <phoneticPr fontId="32"/>
  </si>
  <si>
    <t>修業年限１年
未満の課程</t>
  </si>
  <si>
    <t>商業実務関係</t>
  </si>
  <si>
    <t>鳴　門　市</t>
  </si>
  <si>
    <t>和洋裁</t>
    <rPh sb="0" eb="2">
      <t>ワヨウ</t>
    </rPh>
    <phoneticPr fontId="32"/>
  </si>
  <si>
    <t>区     分</t>
  </si>
  <si>
    <t>職員数(本務者)</t>
  </si>
  <si>
    <t>国立</t>
    <rPh sb="0" eb="2">
      <t>コクリツ</t>
    </rPh>
    <phoneticPr fontId="32"/>
  </si>
  <si>
    <t>公立</t>
    <rPh sb="0" eb="2">
      <t>コウリツ</t>
    </rPh>
    <phoneticPr fontId="32"/>
  </si>
  <si>
    <t>学校法人</t>
  </si>
  <si>
    <t>財団法人</t>
  </si>
  <si>
    <t>（単位：千円）</t>
  </si>
  <si>
    <t>上　板　町</t>
  </si>
  <si>
    <t>石　井　町</t>
  </si>
  <si>
    <t>(国立)</t>
  </si>
  <si>
    <t>資料　文部科学省「学校基本調査報告書」</t>
    <rPh sb="5" eb="7">
      <t>カガク</t>
    </rPh>
    <phoneticPr fontId="32"/>
  </si>
  <si>
    <t>教育</t>
    <rPh sb="0" eb="2">
      <t>キョウイク</t>
    </rPh>
    <phoneticPr fontId="32"/>
  </si>
  <si>
    <t>左記Ｅ有期雇用労働者のうち雇用契約期間が一年以上，かつフルタイム勤務相当の者</t>
    <rPh sb="0" eb="2">
      <t>サキ</t>
    </rPh>
    <rPh sb="3" eb="5">
      <t>ユウキ</t>
    </rPh>
    <rPh sb="5" eb="7">
      <t>コヨウ</t>
    </rPh>
    <phoneticPr fontId="32"/>
  </si>
  <si>
    <t>教　　　　育</t>
    <rPh sb="0" eb="1">
      <t>キョウ</t>
    </rPh>
    <rPh sb="5" eb="6">
      <t>イク</t>
    </rPh>
    <phoneticPr fontId="32"/>
  </si>
  <si>
    <t>常用労働者</t>
  </si>
  <si>
    <t>左記Ａのうち他県への進学者(再掲)</t>
  </si>
  <si>
    <t>学校教育費</t>
  </si>
  <si>
    <t>財源別内訳</t>
  </si>
  <si>
    <t>資本的支出</t>
  </si>
  <si>
    <t>生 徒 (人 口) １人 当 た り経費 (円)</t>
  </si>
  <si>
    <t>教育行政費</t>
  </si>
  <si>
    <t>上記以外の人件費</t>
  </si>
  <si>
    <t>全学校</t>
  </si>
  <si>
    <t>特別支援学校</t>
    <rPh sb="0" eb="2">
      <t>トクベツ</t>
    </rPh>
    <rPh sb="2" eb="4">
      <t>シエン</t>
    </rPh>
    <rPh sb="4" eb="6">
      <t>ガッコウ</t>
    </rPh>
    <phoneticPr fontId="32"/>
  </si>
  <si>
    <t>地方債･寄付金以外の公費</t>
  </si>
  <si>
    <t>市町村支出金</t>
  </si>
  <si>
    <t>地方債</t>
    <rPh sb="0" eb="3">
      <t>チホウサイ</t>
    </rPh>
    <phoneticPr fontId="46"/>
  </si>
  <si>
    <t>寄付金</t>
  </si>
  <si>
    <t>教職員の給与</t>
  </si>
  <si>
    <t>補助活動費</t>
  </si>
  <si>
    <t>所定支払金</t>
  </si>
  <si>
    <t>知事部局
(生涯学習       関連費)</t>
  </si>
  <si>
    <t>（単位：校，人）</t>
    <rPh sb="1" eb="3">
      <t>タンイ</t>
    </rPh>
    <rPh sb="4" eb="5">
      <t>コウ</t>
    </rPh>
    <rPh sb="6" eb="7">
      <t>ニン</t>
    </rPh>
    <phoneticPr fontId="32"/>
  </si>
  <si>
    <t>徳　島　市</t>
  </si>
  <si>
    <t>阿　南　市</t>
  </si>
  <si>
    <t>阿　波　市</t>
    <rPh sb="0" eb="1">
      <t>オク</t>
    </rPh>
    <rPh sb="2" eb="3">
      <t>ナミ</t>
    </rPh>
    <rPh sb="4" eb="5">
      <t>シ</t>
    </rPh>
    <phoneticPr fontId="32"/>
  </si>
  <si>
    <t>美　馬　市</t>
    <rPh sb="0" eb="1">
      <t>ビ</t>
    </rPh>
    <rPh sb="2" eb="3">
      <t>ウマ</t>
    </rPh>
    <rPh sb="4" eb="5">
      <t>シ</t>
    </rPh>
    <phoneticPr fontId="32"/>
  </si>
  <si>
    <t>三　好　市</t>
    <rPh sb="0" eb="1">
      <t>サン</t>
    </rPh>
    <rPh sb="2" eb="3">
      <t>ヨシミ</t>
    </rPh>
    <rPh sb="4" eb="5">
      <t>シ</t>
    </rPh>
    <phoneticPr fontId="32"/>
  </si>
  <si>
    <t>勝　浦　町</t>
  </si>
  <si>
    <t>神　山　町</t>
  </si>
  <si>
    <t>（c）</t>
  </si>
  <si>
    <t>那　賀　町</t>
    <rPh sb="0" eb="1">
      <t>トモ</t>
    </rPh>
    <rPh sb="2" eb="3">
      <t>ガ</t>
    </rPh>
    <rPh sb="4" eb="5">
      <t>チョウ</t>
    </rPh>
    <phoneticPr fontId="32"/>
  </si>
  <si>
    <t>海　陽　町</t>
    <rPh sb="0" eb="1">
      <t>ウミ</t>
    </rPh>
    <rPh sb="2" eb="3">
      <t>ヨウ</t>
    </rPh>
    <rPh sb="4" eb="5">
      <t>マチ</t>
    </rPh>
    <phoneticPr fontId="32"/>
  </si>
  <si>
    <t>松　茂　町</t>
  </si>
  <si>
    <t>北　島　町</t>
  </si>
  <si>
    <t>藍　住　町</t>
  </si>
  <si>
    <t>板　野　町</t>
  </si>
  <si>
    <t>東みよし町</t>
    <rPh sb="0" eb="1">
      <t>ヒガシ</t>
    </rPh>
    <rPh sb="4" eb="5">
      <t>チョウ</t>
    </rPh>
    <phoneticPr fontId="32"/>
  </si>
  <si>
    <t>202　中学校の卒業後（国立・公立・私立）（続き）</t>
    <rPh sb="4" eb="7">
      <t>チュウガッコウ</t>
    </rPh>
    <rPh sb="8" eb="11">
      <t>ソツギョウゴ</t>
    </rPh>
    <rPh sb="12" eb="14">
      <t>コクリツ</t>
    </rPh>
    <rPh sb="15" eb="17">
      <t>コウリツ</t>
    </rPh>
    <rPh sb="18" eb="20">
      <t>シリツ</t>
    </rPh>
    <rPh sb="22" eb="23">
      <t>ツヅ</t>
    </rPh>
    <phoneticPr fontId="32"/>
  </si>
  <si>
    <t>203　高等学校の卒業後（公立・私立）</t>
    <rPh sb="13" eb="15">
      <t>コウリツ</t>
    </rPh>
    <rPh sb="16" eb="18">
      <t>シリツ</t>
    </rPh>
    <phoneticPr fontId="32"/>
  </si>
  <si>
    <t>　　 かつフルタイム勤務相当の者（再掲）(d)」の占める割合である。</t>
  </si>
  <si>
    <t>資料　県統計データ課「学校基本調査結果」</t>
  </si>
  <si>
    <t>Ｅ　 就 職 者 等
 　　（左記Ａ～Ｄを除く）</t>
    <rPh sb="9" eb="10">
      <t>トウ</t>
    </rPh>
    <rPh sb="15" eb="17">
      <t>サキ</t>
    </rPh>
    <rPh sb="21" eb="22">
      <t>ノゾ</t>
    </rPh>
    <phoneticPr fontId="49"/>
  </si>
  <si>
    <t>（a）</t>
  </si>
  <si>
    <t>常用労働者</t>
    <rPh sb="0" eb="4">
      <t>ジョウヨウロウドウシャ</t>
    </rPh>
    <phoneticPr fontId="50"/>
  </si>
  <si>
    <t>Ｇ</t>
  </si>
  <si>
    <t>雇用契約期間が一年以上，かつフルタイム勤務相当の者</t>
  </si>
  <si>
    <t>就職者</t>
    <rPh sb="0" eb="3">
      <t>シュウショクシャ</t>
    </rPh>
    <phoneticPr fontId="32"/>
  </si>
  <si>
    <t>（再掲）</t>
    <rPh sb="1" eb="3">
      <t>サイケイ</t>
    </rPh>
    <phoneticPr fontId="32"/>
  </si>
  <si>
    <t xml:space="preserve">   令和元年度</t>
    <rPh sb="3" eb="5">
      <t>レイワ</t>
    </rPh>
    <rPh sb="5" eb="6">
      <t>モト</t>
    </rPh>
    <rPh sb="6" eb="7">
      <t>ネン</t>
    </rPh>
    <rPh sb="7" eb="8">
      <t>ド</t>
    </rPh>
    <phoneticPr fontId="46"/>
  </si>
  <si>
    <t>中等教育学校</t>
    <rPh sb="0" eb="2">
      <t>チュウトウ</t>
    </rPh>
    <rPh sb="2" eb="4">
      <t>キョウイク</t>
    </rPh>
    <rPh sb="4" eb="6">
      <t>ガッコウ</t>
    </rPh>
    <phoneticPr fontId="34"/>
  </si>
  <si>
    <r>
      <t>197　市町村別学校総覧（国立・公立・私立）</t>
    </r>
    <r>
      <rPr>
        <b/>
        <sz val="12"/>
        <rFont val="ＭＳ 明朝"/>
        <family val="1"/>
        <charset val="128"/>
      </rPr>
      <t>（続き）</t>
    </r>
    <rPh sb="4" eb="7">
      <t>シチョウソン</t>
    </rPh>
    <rPh sb="7" eb="8">
      <t>ベツ</t>
    </rPh>
    <rPh sb="8" eb="10">
      <t>ガッコウ</t>
    </rPh>
    <rPh sb="10" eb="12">
      <t>ソウラン</t>
    </rPh>
    <phoneticPr fontId="45"/>
  </si>
  <si>
    <r>
      <t>197　市町村別学校総覧（国立・公立・私立）</t>
    </r>
    <r>
      <rPr>
        <b/>
        <sz val="12"/>
        <rFont val="ＭＳ 明朝"/>
        <family val="1"/>
        <charset val="128"/>
      </rPr>
      <t>（続き）</t>
    </r>
  </si>
  <si>
    <t>自営業主等(a)</t>
    <phoneticPr fontId="62"/>
  </si>
  <si>
    <t>計
(c)</t>
    <phoneticPr fontId="62"/>
  </si>
  <si>
    <t>無期雇用労働者(b)</t>
    <phoneticPr fontId="62"/>
  </si>
  <si>
    <t>　うち国立</t>
    <phoneticPr fontId="45"/>
  </si>
  <si>
    <t>　うち私立</t>
    <phoneticPr fontId="45"/>
  </si>
  <si>
    <t>　　＋ 「左記Ｅ有期雇用労働者のうち雇用契約期間が一年以上、かつフルタイム勤務相当の者（再掲）(d)」の占める割合である。</t>
    <phoneticPr fontId="62"/>
  </si>
  <si>
    <t>別科</t>
    <rPh sb="0" eb="2">
      <t>ベッカ</t>
    </rPh>
    <phoneticPr fontId="32"/>
  </si>
  <si>
    <t>本　　　科</t>
    <rPh sb="0" eb="1">
      <t>ホン</t>
    </rPh>
    <rPh sb="4" eb="5">
      <t>カ</t>
    </rPh>
    <phoneticPr fontId="32"/>
  </si>
  <si>
    <t>３</t>
  </si>
  <si>
    <t>(A～G)</t>
    <phoneticPr fontId="32"/>
  </si>
  <si>
    <t xml:space="preserve">    　　３</t>
    <phoneticPr fontId="32"/>
  </si>
  <si>
    <t>　　　 ２</t>
    <phoneticPr fontId="46"/>
  </si>
  <si>
    <t>注　　各年度4月から3月までの間に卒業した人数である。</t>
    <rPh sb="3" eb="4">
      <t>カク</t>
    </rPh>
    <rPh sb="4" eb="6">
      <t>ネンド</t>
    </rPh>
    <rPh sb="7" eb="8">
      <t>ガツ</t>
    </rPh>
    <rPh sb="11" eb="12">
      <t>ガツ</t>
    </rPh>
    <rPh sb="15" eb="16">
      <t>アイダ</t>
    </rPh>
    <rPh sb="17" eb="19">
      <t>ソツギョウ</t>
    </rPh>
    <rPh sb="21" eb="23">
      <t>ニンズウ</t>
    </rPh>
    <phoneticPr fontId="35"/>
  </si>
  <si>
    <t xml:space="preserve">  　３</t>
    <phoneticPr fontId="46"/>
  </si>
  <si>
    <t xml:space="preserve">  　　３</t>
  </si>
  <si>
    <t>中等教育学校</t>
    <phoneticPr fontId="32"/>
  </si>
  <si>
    <t>　　　２</t>
    <phoneticPr fontId="32"/>
  </si>
  <si>
    <t>寄付金</t>
    <rPh sb="0" eb="3">
      <t>キフキン</t>
    </rPh>
    <phoneticPr fontId="62"/>
  </si>
  <si>
    <t>　４　寄付金は公費に組み入れられた寄付金と公費に組み入れられない寄付金とを合算して計上している。</t>
  </si>
  <si>
    <t>資料　県教育委員会教育創生課</t>
    <rPh sb="9" eb="11">
      <t>キョウイク</t>
    </rPh>
    <rPh sb="11" eb="13">
      <t>ソウセイ</t>
    </rPh>
    <rPh sb="13" eb="14">
      <t>カカイカクカキョウイクアカ礵尩樘 ^</t>
    </rPh>
    <phoneticPr fontId="35"/>
  </si>
  <si>
    <r>
      <t>203　高等学校の卒業後(公立・私立)</t>
    </r>
    <r>
      <rPr>
        <b/>
        <sz val="12"/>
        <rFont val="ＭＳ 明朝"/>
        <family val="1"/>
        <charset val="128"/>
      </rPr>
      <t>(続き)</t>
    </r>
  </si>
  <si>
    <r>
      <t>小</t>
    </r>
    <r>
      <rPr>
        <sz val="6"/>
        <rFont val="ＭＳ 明朝"/>
        <family val="1"/>
        <charset val="128"/>
      </rPr>
      <t xml:space="preserve"> </t>
    </r>
    <r>
      <rPr>
        <sz val="9"/>
        <rFont val="ＭＳ 明朝"/>
        <family val="1"/>
        <charset val="128"/>
      </rPr>
      <t>松</t>
    </r>
    <r>
      <rPr>
        <sz val="6"/>
        <rFont val="ＭＳ 明朝"/>
        <family val="1"/>
        <charset val="128"/>
      </rPr>
      <t xml:space="preserve"> </t>
    </r>
    <r>
      <rPr>
        <sz val="9"/>
        <rFont val="ＭＳ 明朝"/>
        <family val="1"/>
        <charset val="128"/>
      </rPr>
      <t>島</t>
    </r>
    <r>
      <rPr>
        <sz val="6"/>
        <rFont val="ＭＳ 明朝"/>
        <family val="1"/>
        <charset val="128"/>
      </rPr>
      <t xml:space="preserve"> </t>
    </r>
    <r>
      <rPr>
        <sz val="9"/>
        <rFont val="ＭＳ 明朝"/>
        <family val="1"/>
        <charset val="128"/>
      </rPr>
      <t>市</t>
    </r>
  </si>
  <si>
    <r>
      <t>吉</t>
    </r>
    <r>
      <rPr>
        <sz val="6"/>
        <rFont val="ＭＳ 明朝"/>
        <family val="1"/>
        <charset val="128"/>
      </rPr>
      <t xml:space="preserve"> </t>
    </r>
    <r>
      <rPr>
        <sz val="9"/>
        <rFont val="ＭＳ 明朝"/>
        <family val="1"/>
        <charset val="128"/>
      </rPr>
      <t>野</t>
    </r>
    <r>
      <rPr>
        <sz val="6"/>
        <rFont val="ＭＳ 明朝"/>
        <family val="1"/>
        <charset val="128"/>
      </rPr>
      <t xml:space="preserve"> </t>
    </r>
    <r>
      <rPr>
        <sz val="9"/>
        <rFont val="ＭＳ 明朝"/>
        <family val="1"/>
        <charset val="128"/>
      </rPr>
      <t>川</t>
    </r>
    <r>
      <rPr>
        <sz val="6"/>
        <rFont val="ＭＳ 明朝"/>
        <family val="1"/>
        <charset val="128"/>
      </rPr>
      <t xml:space="preserve"> </t>
    </r>
    <r>
      <rPr>
        <sz val="9"/>
        <rFont val="ＭＳ 明朝"/>
        <family val="1"/>
        <charset val="128"/>
      </rPr>
      <t>市</t>
    </r>
    <rPh sb="0" eb="1">
      <t>キチ</t>
    </rPh>
    <rPh sb="2" eb="3">
      <t>ノ</t>
    </rPh>
    <rPh sb="4" eb="5">
      <t>カワ</t>
    </rPh>
    <rPh sb="6" eb="7">
      <t>シ</t>
    </rPh>
    <phoneticPr fontId="32"/>
  </si>
  <si>
    <r>
      <t>つ</t>
    </r>
    <r>
      <rPr>
        <sz val="6"/>
        <rFont val="ＭＳ 明朝"/>
        <family val="1"/>
        <charset val="128"/>
      </rPr>
      <t xml:space="preserve"> </t>
    </r>
    <r>
      <rPr>
        <sz val="9"/>
        <rFont val="ＭＳ 明朝"/>
        <family val="1"/>
        <charset val="128"/>
      </rPr>
      <t>る</t>
    </r>
    <r>
      <rPr>
        <sz val="6"/>
        <rFont val="ＭＳ 明朝"/>
        <family val="1"/>
        <charset val="128"/>
      </rPr>
      <t xml:space="preserve"> </t>
    </r>
    <r>
      <rPr>
        <sz val="9"/>
        <rFont val="ＭＳ 明朝"/>
        <family val="1"/>
        <charset val="128"/>
      </rPr>
      <t>ぎ</t>
    </r>
    <r>
      <rPr>
        <sz val="6"/>
        <rFont val="ＭＳ 明朝"/>
        <family val="1"/>
        <charset val="128"/>
      </rPr>
      <t xml:space="preserve"> </t>
    </r>
    <r>
      <rPr>
        <sz val="9"/>
        <rFont val="ＭＳ 明朝"/>
        <family val="1"/>
        <charset val="128"/>
      </rPr>
      <t>町</t>
    </r>
    <rPh sb="6" eb="7">
      <t>チョウ</t>
    </rPh>
    <phoneticPr fontId="32"/>
  </si>
  <si>
    <r>
      <t>202　中学校の卒業後（国立・公立・私立）</t>
    </r>
    <r>
      <rPr>
        <b/>
        <sz val="12"/>
        <rFont val="ＭＳ 明朝"/>
        <family val="1"/>
        <charset val="128"/>
      </rPr>
      <t>（続き）</t>
    </r>
    <rPh sb="4" eb="7">
      <t>チュウガッコウ</t>
    </rPh>
    <rPh sb="8" eb="11">
      <t>ソツギョウゴ</t>
    </rPh>
    <phoneticPr fontId="32"/>
  </si>
  <si>
    <r>
      <t>203　高等学校の卒業後(公立・私立)</t>
    </r>
    <r>
      <rPr>
        <b/>
        <sz val="24"/>
        <rFont val="ＭＳ 明朝"/>
        <family val="1"/>
        <charset val="128"/>
      </rPr>
      <t>（続き）</t>
    </r>
    <rPh sb="4" eb="6">
      <t>コウトウ</t>
    </rPh>
    <rPh sb="6" eb="8">
      <t>ガッコウ</t>
    </rPh>
    <phoneticPr fontId="32"/>
  </si>
  <si>
    <r>
      <t>203　高等学校の卒業後（公立・私立）</t>
    </r>
    <r>
      <rPr>
        <b/>
        <sz val="12"/>
        <rFont val="ＭＳ 明朝"/>
        <family val="1"/>
        <charset val="128"/>
      </rPr>
      <t>（続き）</t>
    </r>
    <rPh sb="4" eb="6">
      <t>コウトウ</t>
    </rPh>
    <rPh sb="6" eb="8">
      <t>ガッコウ</t>
    </rPh>
    <phoneticPr fontId="32"/>
  </si>
  <si>
    <t>　　３</t>
    <phoneticPr fontId="32"/>
  </si>
  <si>
    <t>（単位：園，人）</t>
  </si>
  <si>
    <t>教育・　保育　　職員数</t>
    <rPh sb="0" eb="2">
      <t>キョウイク</t>
    </rPh>
    <rPh sb="4" eb="6">
      <t>ホイク</t>
    </rPh>
    <rPh sb="8" eb="11">
      <t>ショクインスウ</t>
    </rPh>
    <phoneticPr fontId="32"/>
  </si>
  <si>
    <t>０　歳</t>
  </si>
  <si>
    <t>１　歳</t>
  </si>
  <si>
    <t>２　歳</t>
  </si>
  <si>
    <t>学　　　　科　　　　数</t>
    <rPh sb="0" eb="1">
      <t>ガク</t>
    </rPh>
    <rPh sb="5" eb="6">
      <t>カ</t>
    </rPh>
    <rPh sb="10" eb="11">
      <t>スウ</t>
    </rPh>
    <phoneticPr fontId="32"/>
  </si>
  <si>
    <t>商業</t>
    <rPh sb="0" eb="2">
      <t>ショウギョウ</t>
    </rPh>
    <phoneticPr fontId="32"/>
  </si>
  <si>
    <t>水産</t>
    <rPh sb="0" eb="2">
      <t>スイサン</t>
    </rPh>
    <phoneticPr fontId="32"/>
  </si>
  <si>
    <t>全定併置</t>
    <rPh sb="0" eb="1">
      <t>ゼン</t>
    </rPh>
    <rPh sb="1" eb="2">
      <t>テイ</t>
    </rPh>
    <rPh sb="2" eb="4">
      <t>ヘイチ</t>
    </rPh>
    <phoneticPr fontId="32"/>
  </si>
  <si>
    <t>家庭</t>
    <rPh sb="0" eb="2">
      <t>カテイ</t>
    </rPh>
    <phoneticPr fontId="32"/>
  </si>
  <si>
    <t>看護</t>
    <rPh sb="0" eb="2">
      <t>カンゴ</t>
    </rPh>
    <phoneticPr fontId="32"/>
  </si>
  <si>
    <t>情報</t>
    <rPh sb="0" eb="2">
      <t>ジョウホウ</t>
    </rPh>
    <phoneticPr fontId="32"/>
  </si>
  <si>
    <t>資料　文部科学省「学校基本調査結果報告書」</t>
    <rPh sb="3" eb="5">
      <t>モンブ</t>
    </rPh>
    <rPh sb="5" eb="8">
      <t>カガクショウ</t>
    </rPh>
    <rPh sb="9" eb="11">
      <t>ガッコウ</t>
    </rPh>
    <rPh sb="11" eb="13">
      <t>キホン</t>
    </rPh>
    <rPh sb="13" eb="15">
      <t>チョウサ</t>
    </rPh>
    <rPh sb="15" eb="17">
      <t>ケッカ</t>
    </rPh>
    <rPh sb="17" eb="20">
      <t>ホウコクショ</t>
    </rPh>
    <phoneticPr fontId="32"/>
  </si>
  <si>
    <t>区　　　分</t>
  </si>
  <si>
    <t>総　　数</t>
  </si>
  <si>
    <t>普　　通</t>
  </si>
  <si>
    <t>農　　業</t>
  </si>
  <si>
    <t>工　　業</t>
  </si>
  <si>
    <t>私 立（全日制）</t>
  </si>
  <si>
    <t>商　　業</t>
  </si>
  <si>
    <t>水　　産</t>
  </si>
  <si>
    <t>家　　庭</t>
  </si>
  <si>
    <t>看　　護</t>
    <rPh sb="0" eb="1">
      <t>ミ</t>
    </rPh>
    <rPh sb="3" eb="4">
      <t>ユズル</t>
    </rPh>
    <phoneticPr fontId="46"/>
  </si>
  <si>
    <t>情　　報</t>
    <rPh sb="0" eb="1">
      <t>ジョウ</t>
    </rPh>
    <rPh sb="3" eb="4">
      <t>ホウ</t>
    </rPh>
    <phoneticPr fontId="46"/>
  </si>
  <si>
    <t>福　　祉</t>
    <rPh sb="0" eb="1">
      <t>フク</t>
    </rPh>
    <rPh sb="3" eb="4">
      <t>シ</t>
    </rPh>
    <phoneticPr fontId="46"/>
  </si>
  <si>
    <t>そ　の　他</t>
    <rPh sb="4" eb="5">
      <t>タ</t>
    </rPh>
    <phoneticPr fontId="46"/>
  </si>
  <si>
    <t>総合学科</t>
    <rPh sb="0" eb="2">
      <t>ソウゴウ</t>
    </rPh>
    <rPh sb="2" eb="4">
      <t>ガッカ</t>
    </rPh>
    <phoneticPr fontId="46"/>
  </si>
  <si>
    <t>資料　文部科学省，県統計データ課「学校基本調査結果」</t>
    <rPh sb="3" eb="5">
      <t>モンブ</t>
    </rPh>
    <rPh sb="5" eb="8">
      <t>カガクショウ</t>
    </rPh>
    <rPh sb="15" eb="16">
      <t>カ</t>
    </rPh>
    <phoneticPr fontId="32"/>
  </si>
  <si>
    <t>その他</t>
  </si>
  <si>
    <t>総合学科</t>
  </si>
  <si>
    <t>資料　県統計データ課「学校基本調査結果」</t>
    <rPh sb="3" eb="4">
      <t>ケン</t>
    </rPh>
    <rPh sb="9" eb="10">
      <t>カ</t>
    </rPh>
    <phoneticPr fontId="32"/>
  </si>
  <si>
    <t>都道府県</t>
  </si>
  <si>
    <t>京 都</t>
  </si>
  <si>
    <t>大 阪</t>
  </si>
  <si>
    <t>兵 庫</t>
  </si>
  <si>
    <t>北 海 道</t>
  </si>
  <si>
    <t>奈 良</t>
  </si>
  <si>
    <t>青 森</t>
  </si>
  <si>
    <t>和 歌 山</t>
  </si>
  <si>
    <t>岩 手</t>
  </si>
  <si>
    <t>鳥 取</t>
  </si>
  <si>
    <t>宮 城</t>
  </si>
  <si>
    <t>島 根</t>
  </si>
  <si>
    <t>秋 田</t>
  </si>
  <si>
    <t>岡 山</t>
  </si>
  <si>
    <t>山 形</t>
  </si>
  <si>
    <t>広 島</t>
  </si>
  <si>
    <t>福 島</t>
  </si>
  <si>
    <t>山 口</t>
  </si>
  <si>
    <t>茨 城</t>
  </si>
  <si>
    <t>徳 島</t>
  </si>
  <si>
    <t>栃 木</t>
  </si>
  <si>
    <t>香 川</t>
  </si>
  <si>
    <t>群 馬</t>
  </si>
  <si>
    <t>愛 媛</t>
  </si>
  <si>
    <t>埼 玉</t>
  </si>
  <si>
    <t>高 知</t>
  </si>
  <si>
    <t>千 葉</t>
  </si>
  <si>
    <t>福 岡</t>
  </si>
  <si>
    <t>東 京</t>
  </si>
  <si>
    <t>佐 賀</t>
  </si>
  <si>
    <t>神 奈 川</t>
  </si>
  <si>
    <t>長 崎</t>
  </si>
  <si>
    <t>新 潟</t>
  </si>
  <si>
    <t>熊 本</t>
  </si>
  <si>
    <t>富 山</t>
  </si>
  <si>
    <t>大 分</t>
  </si>
  <si>
    <t>石 川</t>
  </si>
  <si>
    <t>宮 崎</t>
  </si>
  <si>
    <t>福 井</t>
  </si>
  <si>
    <t>鹿 児 島</t>
  </si>
  <si>
    <t>山 梨</t>
  </si>
  <si>
    <t>沖 縄</t>
  </si>
  <si>
    <t>長 野</t>
  </si>
  <si>
    <t>そ の 他</t>
  </si>
  <si>
    <t>岐 阜</t>
  </si>
  <si>
    <t>静 岡</t>
  </si>
  <si>
    <t>県内就職率(％)</t>
  </si>
  <si>
    <t>愛 知</t>
  </si>
  <si>
    <t>三 重</t>
  </si>
  <si>
    <t>県外就職率(％)</t>
    <rPh sb="1" eb="2">
      <t>ガイ</t>
    </rPh>
    <phoneticPr fontId="32"/>
  </si>
  <si>
    <t>滋 賀</t>
  </si>
  <si>
    <t>公立</t>
  </si>
  <si>
    <t>高等課程</t>
  </si>
  <si>
    <t>専門課程</t>
  </si>
  <si>
    <t>一般課程</t>
  </si>
  <si>
    <t>注　　単位制と通信制の合計</t>
    <rPh sb="0" eb="1">
      <t>チュウ</t>
    </rPh>
    <rPh sb="3" eb="6">
      <t>タンイセイ</t>
    </rPh>
    <rPh sb="7" eb="10">
      <t>ツウシンセイ</t>
    </rPh>
    <rPh sb="11" eb="12">
      <t>ゴウ</t>
    </rPh>
    <rPh sb="12" eb="13">
      <t>ケイ</t>
    </rPh>
    <phoneticPr fontId="32"/>
  </si>
  <si>
    <t>　　（単位：人）</t>
  </si>
  <si>
    <t>注　　教員数は単位制と通信制の合計</t>
    <rPh sb="3" eb="4">
      <t>スウ</t>
    </rPh>
    <rPh sb="5" eb="8">
      <t>タンイセイ</t>
    </rPh>
    <rPh sb="9" eb="12">
      <t>ツウシンセイ</t>
    </rPh>
    <rPh sb="13" eb="15">
      <t>ゴウケイ</t>
    </rPh>
    <phoneticPr fontId="32"/>
  </si>
  <si>
    <t>資料  文部科学省「学校基本調査報告書」</t>
    <rPh sb="4" eb="6">
      <t>モンブ</t>
    </rPh>
    <rPh sb="6" eb="9">
      <t>カガクショウ</t>
    </rPh>
    <rPh sb="16" eb="19">
      <t>ホウコクショ</t>
    </rPh>
    <phoneticPr fontId="32"/>
  </si>
  <si>
    <t xml:space="preserve">  　（単位：人）</t>
  </si>
  <si>
    <t>大学学生数計</t>
  </si>
  <si>
    <t>計のうち学部
　学生数（再掲）</t>
  </si>
  <si>
    <t>計のうち大学院
学生数（再掲）</t>
  </si>
  <si>
    <t>　 　国   立</t>
  </si>
  <si>
    <t>　 　私   立</t>
  </si>
  <si>
    <t>資料  文部科学省「学校基本調査報告書」</t>
    <rPh sb="6" eb="8">
      <t>カガク</t>
    </rPh>
    <phoneticPr fontId="46"/>
  </si>
  <si>
    <t>(単位：人）</t>
  </si>
  <si>
    <t>区       分</t>
  </si>
  <si>
    <t>計</t>
    <rPh sb="0" eb="1">
      <t>ケイ</t>
    </rPh>
    <phoneticPr fontId="102"/>
  </si>
  <si>
    <t>進 学 者</t>
  </si>
  <si>
    <t>就職者等</t>
    <rPh sb="0" eb="3">
      <t>シュウショクシャ</t>
    </rPh>
    <rPh sb="3" eb="4">
      <t>トウ</t>
    </rPh>
    <phoneticPr fontId="102"/>
  </si>
  <si>
    <t>臨床研修医(予定者を
含む)</t>
    <rPh sb="0" eb="2">
      <t>リンショウ</t>
    </rPh>
    <rPh sb="2" eb="5">
      <t>ケンシュウイ</t>
    </rPh>
    <rPh sb="6" eb="9">
      <t>ヨテイシャ</t>
    </rPh>
    <rPh sb="11" eb="12">
      <t>フク</t>
    </rPh>
    <phoneticPr fontId="102"/>
  </si>
  <si>
    <t xml:space="preserve">専修学校・
外国の学校
等入学者  </t>
    <rPh sb="0" eb="2">
      <t>センシュウ</t>
    </rPh>
    <rPh sb="2" eb="4">
      <t>ガッコウ</t>
    </rPh>
    <rPh sb="6" eb="8">
      <t>ガイコク</t>
    </rPh>
    <rPh sb="9" eb="11">
      <t>ガッコウ</t>
    </rPh>
    <rPh sb="12" eb="13">
      <t>トウ</t>
    </rPh>
    <rPh sb="13" eb="16">
      <t>ニュウガクシャ</t>
    </rPh>
    <phoneticPr fontId="102"/>
  </si>
  <si>
    <t>左記以外
の者</t>
    <rPh sb="0" eb="4">
      <t>サキイガイ</t>
    </rPh>
    <rPh sb="6" eb="7">
      <t>モノ</t>
    </rPh>
    <phoneticPr fontId="102"/>
  </si>
  <si>
    <t>不詳・死亡の者</t>
    <rPh sb="3" eb="5">
      <t>シボウ</t>
    </rPh>
    <rPh sb="6" eb="7">
      <t>モノ</t>
    </rPh>
    <phoneticPr fontId="102"/>
  </si>
  <si>
    <t>（再掲）</t>
    <rPh sb="1" eb="3">
      <t>サイケイ</t>
    </rPh>
    <phoneticPr fontId="102"/>
  </si>
  <si>
    <t>就職者
（再掲）
(a,b,c,d)</t>
    <rPh sb="0" eb="3">
      <t>シュウショクシャ</t>
    </rPh>
    <rPh sb="5" eb="7">
      <t>サイケイ</t>
    </rPh>
    <phoneticPr fontId="103"/>
  </si>
  <si>
    <t>自営業主等
(a)</t>
    <rPh sb="0" eb="3">
      <t>ジエイギョウ</t>
    </rPh>
    <rPh sb="3" eb="4">
      <t>シュ</t>
    </rPh>
    <rPh sb="4" eb="5">
      <t>トウ</t>
    </rPh>
    <phoneticPr fontId="102"/>
  </si>
  <si>
    <t>常用労働者</t>
    <rPh sb="0" eb="2">
      <t>ジョウヨウ</t>
    </rPh>
    <rPh sb="2" eb="5">
      <t>ロウドウシャ</t>
    </rPh>
    <phoneticPr fontId="102"/>
  </si>
  <si>
    <t>臨時労働者</t>
    <rPh sb="0" eb="5">
      <t>リンジロウドウシャ</t>
    </rPh>
    <phoneticPr fontId="102"/>
  </si>
  <si>
    <t>左記「進学者｣のうち就職している者(c)</t>
  </si>
  <si>
    <t>左記有期雇用労働者のうち,雇用契約期間が一年以上,かつフルタイム勤務相当の者(d)</t>
    <rPh sb="0" eb="2">
      <t>サキ</t>
    </rPh>
    <rPh sb="2" eb="4">
      <t>ユウキ</t>
    </rPh>
    <rPh sb="4" eb="6">
      <t>コヨウ</t>
    </rPh>
    <rPh sb="6" eb="9">
      <t>ロウドウシャ</t>
    </rPh>
    <rPh sb="13" eb="15">
      <t>コヨウ</t>
    </rPh>
    <rPh sb="15" eb="17">
      <t>ケイヤク</t>
    </rPh>
    <rPh sb="17" eb="19">
      <t>キカン</t>
    </rPh>
    <rPh sb="20" eb="24">
      <t>イチネンイジョウ</t>
    </rPh>
    <rPh sb="32" eb="34">
      <t>キンム</t>
    </rPh>
    <rPh sb="34" eb="36">
      <t>ソウトウ</t>
    </rPh>
    <rPh sb="37" eb="38">
      <t>モノ</t>
    </rPh>
    <phoneticPr fontId="102"/>
  </si>
  <si>
    <t>無期雇用労働者(b)</t>
    <rPh sb="0" eb="7">
      <t>ムキコヨウロウドウシャ</t>
    </rPh>
    <phoneticPr fontId="102"/>
  </si>
  <si>
    <t>有期雇用労働者（雇用契約期間が一か月以上の者）</t>
    <rPh sb="0" eb="7">
      <t>ユウキコヨウロウドウシャ</t>
    </rPh>
    <rPh sb="8" eb="14">
      <t>コヨウケイヤクキカン</t>
    </rPh>
    <rPh sb="15" eb="16">
      <t>イチ</t>
    </rPh>
    <rPh sb="17" eb="18">
      <t>ゲツ</t>
    </rPh>
    <rPh sb="18" eb="20">
      <t>イジョウ</t>
    </rPh>
    <rPh sb="21" eb="22">
      <t>モノ</t>
    </rPh>
    <phoneticPr fontId="102"/>
  </si>
  <si>
    <t>自営業主等,無期雇用労働者</t>
    <rPh sb="0" eb="5">
      <t>ジエイギョウシュトウ</t>
    </rPh>
    <rPh sb="6" eb="10">
      <t>ムキコヨウ</t>
    </rPh>
    <rPh sb="10" eb="13">
      <t>ロウドウシャ</t>
    </rPh>
    <phoneticPr fontId="102"/>
  </si>
  <si>
    <t>雇用契約期間が一年以上,かつフルタイム勤務相当の者</t>
    <rPh sb="0" eb="2">
      <t>コヨウ</t>
    </rPh>
    <rPh sb="2" eb="4">
      <t>ケイヤク</t>
    </rPh>
    <rPh sb="4" eb="6">
      <t>キカン</t>
    </rPh>
    <rPh sb="7" eb="9">
      <t>１ネン</t>
    </rPh>
    <rPh sb="9" eb="11">
      <t>イジョウ</t>
    </rPh>
    <rPh sb="19" eb="23">
      <t>キンムソウトウ</t>
    </rPh>
    <rPh sb="24" eb="25">
      <t>モノ</t>
    </rPh>
    <phoneticPr fontId="102"/>
  </si>
  <si>
    <t>(男女計)</t>
  </si>
  <si>
    <t>　大　　学</t>
  </si>
  <si>
    <t>　　３</t>
  </si>
  <si>
    <t>　短期大学</t>
  </si>
  <si>
    <t>(男)</t>
  </si>
  <si>
    <t>　大    学</t>
  </si>
  <si>
    <t>(女)</t>
  </si>
  <si>
    <t>大 学 院</t>
  </si>
  <si>
    <t>高 等 専 門 学 校</t>
  </si>
  <si>
    <t>修 士 課 程</t>
  </si>
  <si>
    <t>博 士 課 程</t>
  </si>
  <si>
    <t>専門職学位課程</t>
    <rPh sb="0" eb="3">
      <t>センモンショク</t>
    </rPh>
    <rPh sb="3" eb="5">
      <t>ガクイ</t>
    </rPh>
    <rPh sb="5" eb="7">
      <t>カテイ</t>
    </rPh>
    <phoneticPr fontId="32"/>
  </si>
  <si>
    <t>　 令和元年度</t>
    <rPh sb="2" eb="4">
      <t>レイワ</t>
    </rPh>
    <rPh sb="4" eb="7">
      <t>ガンネンド</t>
    </rPh>
    <phoneticPr fontId="32"/>
  </si>
  <si>
    <t>　 　　２</t>
  </si>
  <si>
    <t>203　高等学校の卒業後(公立・私立)(続き)</t>
    <phoneticPr fontId="62"/>
  </si>
  <si>
    <r>
      <t>196　学校総覧（国立・公立・私立）</t>
    </r>
    <r>
      <rPr>
        <b/>
        <sz val="12"/>
        <rFont val="ＭＳ 明朝"/>
        <family val="1"/>
        <charset val="128"/>
      </rPr>
      <t>（令和4年5月1日現在）</t>
    </r>
    <rPh sb="9" eb="11">
      <t>コクリツ</t>
    </rPh>
    <rPh sb="12" eb="14">
      <t>コウリツ</t>
    </rPh>
    <rPh sb="15" eb="17">
      <t>シリツ</t>
    </rPh>
    <rPh sb="19" eb="21">
      <t>レイワ</t>
    </rPh>
    <rPh sb="22" eb="23">
      <t>ネン</t>
    </rPh>
    <rPh sb="24" eb="25">
      <t>ツキ</t>
    </rPh>
    <rPh sb="26" eb="27">
      <t>ヒ</t>
    </rPh>
    <rPh sb="27" eb="28">
      <t>ウツツ</t>
    </rPh>
    <rPh sb="28" eb="29">
      <t>ザイ</t>
    </rPh>
    <phoneticPr fontId="32"/>
  </si>
  <si>
    <t>幼保連携型</t>
    <phoneticPr fontId="32"/>
  </si>
  <si>
    <t>認定こども園</t>
    <phoneticPr fontId="32"/>
  </si>
  <si>
    <t>注１　高等学校の生徒数は、専攻科・別科の生徒数も含む</t>
    <rPh sb="0" eb="1">
      <t>チュウ</t>
    </rPh>
    <phoneticPr fontId="32"/>
  </si>
  <si>
    <t>　２  幼保連携型認定こども園の教員数は教育・保育職員、職員数は教育・保育職員以外の職員を計上</t>
    <rPh sb="16" eb="18">
      <t>キョウイン</t>
    </rPh>
    <rPh sb="18" eb="19">
      <t>カズ</t>
    </rPh>
    <rPh sb="28" eb="31">
      <t>ショクインスウ</t>
    </rPh>
    <phoneticPr fontId="46"/>
  </si>
  <si>
    <t xml:space="preserve">  ３  高等学校の学級数は、公立・本科のみ。</t>
    <phoneticPr fontId="32"/>
  </si>
  <si>
    <t xml:space="preserve">  ４  大学・大学院等の学生数には、学部のほか大学院、専攻科、別科の学生並びに科目等履修生等を含む。</t>
    <rPh sb="40" eb="42">
      <t>カモク</t>
    </rPh>
    <rPh sb="42" eb="43">
      <t>トウ</t>
    </rPh>
    <rPh sb="43" eb="46">
      <t>リシュウセイ</t>
    </rPh>
    <rPh sb="46" eb="47">
      <t>トウ</t>
    </rPh>
    <phoneticPr fontId="32"/>
  </si>
  <si>
    <t>資料　文部科学省「学校基本調査報告書」,県統計データ課「学校基本調査結果」</t>
    <rPh sb="26" eb="27">
      <t>カ</t>
    </rPh>
    <phoneticPr fontId="46"/>
  </si>
  <si>
    <r>
      <t>(1)幼稚園</t>
    </r>
    <r>
      <rPr>
        <sz val="12"/>
        <rFont val="ＭＳ 明朝"/>
        <family val="1"/>
        <charset val="128"/>
      </rPr>
      <t>（令和4年5月1日現在）</t>
    </r>
    <rPh sb="3" eb="6">
      <t>ヨウチエン</t>
    </rPh>
    <rPh sb="7" eb="9">
      <t>レイワ</t>
    </rPh>
    <rPh sb="10" eb="11">
      <t>ネン</t>
    </rPh>
    <rPh sb="12" eb="13">
      <t>ツキ</t>
    </rPh>
    <rPh sb="14" eb="15">
      <t>ヒ</t>
    </rPh>
    <rPh sb="15" eb="17">
      <t>ゲンザイ</t>
    </rPh>
    <phoneticPr fontId="45"/>
  </si>
  <si>
    <t>令和２年5月</t>
    <rPh sb="0" eb="2">
      <t>レイワ</t>
    </rPh>
    <rPh sb="3" eb="4">
      <t>ネン</t>
    </rPh>
    <rPh sb="5" eb="6">
      <t>ツキ</t>
    </rPh>
    <phoneticPr fontId="45"/>
  </si>
  <si>
    <t>　　４</t>
  </si>
  <si>
    <t>令和２月５月</t>
    <rPh sb="0" eb="2">
      <t>レイワ</t>
    </rPh>
    <rPh sb="3" eb="4">
      <t>ツキ</t>
    </rPh>
    <phoneticPr fontId="45"/>
  </si>
  <si>
    <r>
      <t>(2)幼保連携型認定子ども園</t>
    </r>
    <r>
      <rPr>
        <b/>
        <sz val="12"/>
        <rFont val="ＭＳ 明朝"/>
        <family val="1"/>
        <charset val="128"/>
      </rPr>
      <t>（令和４年5月1日現在）</t>
    </r>
    <rPh sb="3" eb="4">
      <t>ヨウ</t>
    </rPh>
    <rPh sb="4" eb="5">
      <t>ホ</t>
    </rPh>
    <rPh sb="5" eb="8">
      <t>レンケイガタ</t>
    </rPh>
    <rPh sb="8" eb="10">
      <t>ニンテイ</t>
    </rPh>
    <rPh sb="10" eb="11">
      <t>コ</t>
    </rPh>
    <rPh sb="13" eb="14">
      <t>エン</t>
    </rPh>
    <rPh sb="15" eb="17">
      <t>レイワ</t>
    </rPh>
    <rPh sb="18" eb="19">
      <t>ネン</t>
    </rPh>
    <rPh sb="20" eb="21">
      <t>ツキ</t>
    </rPh>
    <rPh sb="22" eb="23">
      <t>ヒ</t>
    </rPh>
    <rPh sb="23" eb="25">
      <t>ゲンザイ</t>
    </rPh>
    <phoneticPr fontId="45"/>
  </si>
  <si>
    <r>
      <t>(3)小学校</t>
    </r>
    <r>
      <rPr>
        <b/>
        <sz val="12"/>
        <rFont val="ＭＳ 明朝"/>
        <family val="1"/>
        <charset val="128"/>
      </rPr>
      <t>（令和4年5月1日現在）</t>
    </r>
    <rPh sb="3" eb="6">
      <t>ショウガッコウ</t>
    </rPh>
    <rPh sb="7" eb="9">
      <t>レイワ</t>
    </rPh>
    <rPh sb="10" eb="11">
      <t>ネン</t>
    </rPh>
    <rPh sb="12" eb="13">
      <t>ツキ</t>
    </rPh>
    <rPh sb="14" eb="15">
      <t>ヒ</t>
    </rPh>
    <rPh sb="15" eb="17">
      <t>ゲンザイ</t>
    </rPh>
    <phoneticPr fontId="45"/>
  </si>
  <si>
    <r>
      <t>(4)中学校</t>
    </r>
    <r>
      <rPr>
        <b/>
        <sz val="12"/>
        <rFont val="ＭＳ 明朝"/>
        <family val="1"/>
        <charset val="128"/>
      </rPr>
      <t>（令和4年5月1日現在）</t>
    </r>
    <rPh sb="3" eb="6">
      <t>チュウガッコウ</t>
    </rPh>
    <rPh sb="7" eb="9">
      <t>レイワ</t>
    </rPh>
    <rPh sb="10" eb="11">
      <t>ネン</t>
    </rPh>
    <rPh sb="12" eb="13">
      <t>ツキ</t>
    </rPh>
    <rPh sb="14" eb="15">
      <t>ヒ</t>
    </rPh>
    <rPh sb="15" eb="17">
      <t>ゲンザイ</t>
    </rPh>
    <phoneticPr fontId="45"/>
  </si>
  <si>
    <r>
      <t>198　中等教育学校数，教員数及び生徒数（公立）</t>
    </r>
    <r>
      <rPr>
        <b/>
        <sz val="11"/>
        <rFont val="ＭＳ 明朝"/>
        <family val="1"/>
        <charset val="128"/>
      </rPr>
      <t>（令和4年5月1日現在）</t>
    </r>
    <rPh sb="4" eb="6">
      <t>チュウトウ</t>
    </rPh>
    <rPh sb="6" eb="8">
      <t>キョウイク</t>
    </rPh>
    <rPh sb="8" eb="11">
      <t>ガッコウスウ</t>
    </rPh>
    <rPh sb="12" eb="15">
      <t>キョウインスウ</t>
    </rPh>
    <rPh sb="15" eb="16">
      <t>オヨ</t>
    </rPh>
    <rPh sb="17" eb="20">
      <t>セイトスウ</t>
    </rPh>
    <rPh sb="21" eb="23">
      <t>コウリツ</t>
    </rPh>
    <phoneticPr fontId="46"/>
  </si>
  <si>
    <t>教員数
(本務者)</t>
    <rPh sb="0" eb="3">
      <t>キョウインスウ</t>
    </rPh>
    <rPh sb="5" eb="7">
      <t>ホンム</t>
    </rPh>
    <rPh sb="7" eb="8">
      <t>シャ</t>
    </rPh>
    <phoneticPr fontId="32"/>
  </si>
  <si>
    <t>生徒数
計</t>
    <rPh sb="0" eb="3">
      <t>セイトスウ</t>
    </rPh>
    <phoneticPr fontId="32"/>
  </si>
  <si>
    <t>生徒数（前期課程）</t>
  </si>
  <si>
    <t>　  ３</t>
  </si>
  <si>
    <t>　  ４</t>
  </si>
  <si>
    <t>　うち公立</t>
    <rPh sb="3" eb="5">
      <t>コウリツ</t>
    </rPh>
    <phoneticPr fontId="32"/>
  </si>
  <si>
    <t>生徒数（後期課程）</t>
    <rPh sb="4" eb="6">
      <t>コウキ</t>
    </rPh>
    <phoneticPr fontId="32"/>
  </si>
  <si>
    <r>
      <t>199　高等学校数及び学科数（公立・私立）</t>
    </r>
    <r>
      <rPr>
        <b/>
        <sz val="12"/>
        <rFont val="ＭＳ 明朝"/>
        <family val="1"/>
        <charset val="128"/>
      </rPr>
      <t>（令和4年5月1日現在）</t>
    </r>
    <rPh sb="8" eb="9">
      <t>スウ</t>
    </rPh>
    <rPh sb="9" eb="10">
      <t>オヨ</t>
    </rPh>
    <rPh sb="15" eb="17">
      <t>コウリツ</t>
    </rPh>
    <rPh sb="18" eb="20">
      <t>シリツ</t>
    </rPh>
    <rPh sb="22" eb="24">
      <t>レイワ</t>
    </rPh>
    <rPh sb="25" eb="26">
      <t>ネン</t>
    </rPh>
    <rPh sb="27" eb="28">
      <t>ツキ</t>
    </rPh>
    <rPh sb="29" eb="30">
      <t>ヒ</t>
    </rPh>
    <rPh sb="30" eb="32">
      <t>ゲンザイ</t>
    </rPh>
    <phoneticPr fontId="46"/>
  </si>
  <si>
    <r>
      <t>200  高等学校学年別生徒数（公立・私立）</t>
    </r>
    <r>
      <rPr>
        <b/>
        <sz val="12"/>
        <rFont val="ＭＳ 明朝"/>
        <family val="1"/>
        <charset val="128"/>
      </rPr>
      <t>（令和4年5月1日現在）</t>
    </r>
    <rPh sb="16" eb="18">
      <t>コウリツ</t>
    </rPh>
    <rPh sb="19" eb="21">
      <t>シリツ</t>
    </rPh>
    <rPh sb="23" eb="25">
      <t>レイワ</t>
    </rPh>
    <rPh sb="26" eb="27">
      <t>ネン</t>
    </rPh>
    <rPh sb="28" eb="29">
      <t>ツキ</t>
    </rPh>
    <rPh sb="30" eb="31">
      <t>ヒ</t>
    </rPh>
    <rPh sb="31" eb="33">
      <t>ゲンザイ</t>
    </rPh>
    <phoneticPr fontId="32"/>
  </si>
  <si>
    <t xml:space="preserve">　  ３　　 </t>
  </si>
  <si>
    <t xml:space="preserve">　  ４　　 </t>
    <phoneticPr fontId="65"/>
  </si>
  <si>
    <t>令和4年5月</t>
    <rPh sb="0" eb="2">
      <t>レイワ</t>
    </rPh>
    <phoneticPr fontId="46"/>
  </si>
  <si>
    <r>
      <t>201　高等学校学科別本科生徒数（公立・私立）</t>
    </r>
    <r>
      <rPr>
        <b/>
        <sz val="12"/>
        <rFont val="ＭＳ 明朝"/>
        <family val="1"/>
        <charset val="128"/>
      </rPr>
      <t>（令和4年5月1日現在）</t>
    </r>
    <rPh sb="17" eb="19">
      <t>コウリツ</t>
    </rPh>
    <rPh sb="20" eb="22">
      <t>シリツ</t>
    </rPh>
    <rPh sb="24" eb="26">
      <t>レイワ</t>
    </rPh>
    <rPh sb="27" eb="28">
      <t>ネン</t>
    </rPh>
    <rPh sb="29" eb="30">
      <t>ツキ</t>
    </rPh>
    <rPh sb="31" eb="32">
      <t>ニチ</t>
    </rPh>
    <rPh sb="32" eb="34">
      <t>ゲンザイ</t>
    </rPh>
    <phoneticPr fontId="32"/>
  </si>
  <si>
    <t>(1)進路別卒業者数（令和4年5月1日現在）</t>
    <rPh sb="3" eb="5">
      <t>シンロ</t>
    </rPh>
    <rPh sb="5" eb="6">
      <t>ベツ</t>
    </rPh>
    <rPh sb="6" eb="9">
      <t>ソツギョウシャ</t>
    </rPh>
    <rPh sb="9" eb="10">
      <t>スウ</t>
    </rPh>
    <rPh sb="11" eb="13">
      <t>レイワ</t>
    </rPh>
    <rPh sb="14" eb="15">
      <t>ネン</t>
    </rPh>
    <rPh sb="16" eb="17">
      <t>ツキ</t>
    </rPh>
    <rPh sb="18" eb="19">
      <t>ヒ</t>
    </rPh>
    <rPh sb="19" eb="21">
      <t>ゲンザイ</t>
    </rPh>
    <phoneticPr fontId="32"/>
  </si>
  <si>
    <t>計
(A~G)</t>
    <phoneticPr fontId="32"/>
  </si>
  <si>
    <t>Ｅ　就職者等(左記A～Dを除く)</t>
    <rPh sb="5" eb="6">
      <t>ナド</t>
    </rPh>
    <rPh sb="7" eb="9">
      <t>サキ</t>
    </rPh>
    <rPh sb="13" eb="14">
      <t>ノゾ</t>
    </rPh>
    <phoneticPr fontId="32"/>
  </si>
  <si>
    <t>（再掲）</t>
    <phoneticPr fontId="32"/>
  </si>
  <si>
    <t>左記Ｅ有期雇用労働者のうち雇用契約期間が一年以上、かつフルタイム勤務相当の者(d)</t>
    <rPh sb="0" eb="2">
      <t>サキ</t>
    </rPh>
    <phoneticPr fontId="62"/>
  </si>
  <si>
    <t>有期雇用労働者</t>
    <phoneticPr fontId="62"/>
  </si>
  <si>
    <t>Ｆ</t>
    <phoneticPr fontId="32"/>
  </si>
  <si>
    <t>Ｇ</t>
    <phoneticPr fontId="32"/>
  </si>
  <si>
    <t xml:space="preserve"> 令和２年3月</t>
    <rPh sb="1" eb="3">
      <t>レイワ</t>
    </rPh>
    <rPh sb="4" eb="5">
      <t>ネン</t>
    </rPh>
    <rPh sb="6" eb="7">
      <t>ツキ</t>
    </rPh>
    <phoneticPr fontId="45"/>
  </si>
  <si>
    <t xml:space="preserve"> 　　３</t>
  </si>
  <si>
    <t xml:space="preserve"> 　　４</t>
    <phoneticPr fontId="45"/>
  </si>
  <si>
    <t>(2)高等学校等への進学者数（令和4年5月1日現在）</t>
    <rPh sb="3" eb="5">
      <t>コウトウ</t>
    </rPh>
    <rPh sb="5" eb="7">
      <t>ガッコウ</t>
    </rPh>
    <rPh sb="7" eb="8">
      <t>トウ</t>
    </rPh>
    <rPh sb="10" eb="13">
      <t>シンガクシャ</t>
    </rPh>
    <rPh sb="13" eb="14">
      <t>スウ</t>
    </rPh>
    <rPh sb="15" eb="17">
      <t>レイワ</t>
    </rPh>
    <rPh sb="18" eb="19">
      <t>ネン</t>
    </rPh>
    <rPh sb="19" eb="20">
      <t>ヘイネン</t>
    </rPh>
    <rPh sb="20" eb="21">
      <t>ツキ</t>
    </rPh>
    <rPh sb="22" eb="23">
      <t>ヒ</t>
    </rPh>
    <rPh sb="23" eb="25">
      <t>ゲンザイ</t>
    </rPh>
    <phoneticPr fontId="32"/>
  </si>
  <si>
    <t xml:space="preserve">   　高　等　学　校　進　学　者</t>
  </si>
  <si>
    <t>中等教育学校後期課程</t>
    <rPh sb="0" eb="6">
      <t>チュウトウキョウイクガッコウ</t>
    </rPh>
    <rPh sb="6" eb="8">
      <t>コウキ</t>
    </rPh>
    <rPh sb="8" eb="10">
      <t>カテイ</t>
    </rPh>
    <phoneticPr fontId="32"/>
  </si>
  <si>
    <t xml:space="preserve">   　高　等　学　校　進　学　者</t>
    <phoneticPr fontId="62"/>
  </si>
  <si>
    <t>本　科</t>
    <rPh sb="0" eb="1">
      <t>ホン</t>
    </rPh>
    <rPh sb="2" eb="3">
      <t>カ</t>
    </rPh>
    <phoneticPr fontId="32"/>
  </si>
  <si>
    <t>　 　３</t>
  </si>
  <si>
    <t>　 　４</t>
    <phoneticPr fontId="45"/>
  </si>
  <si>
    <t>(3)就職先別・産業別就職者数（令和4年5月1日現在）</t>
    <rPh sb="3" eb="6">
      <t>シュウショクサキ</t>
    </rPh>
    <rPh sb="6" eb="7">
      <t>ベツ</t>
    </rPh>
    <rPh sb="8" eb="11">
      <t>サンギョウベツ</t>
    </rPh>
    <rPh sb="11" eb="14">
      <t>シュウショクシャ</t>
    </rPh>
    <rPh sb="14" eb="15">
      <t>スウ</t>
    </rPh>
    <rPh sb="16" eb="18">
      <t>レイワ</t>
    </rPh>
    <rPh sb="19" eb="20">
      <t>ネン</t>
    </rPh>
    <rPh sb="21" eb="22">
      <t>ツキ</t>
    </rPh>
    <rPh sb="23" eb="24">
      <t>ヒ</t>
    </rPh>
    <phoneticPr fontId="32"/>
  </si>
  <si>
    <t>注　「就職率」とは、卒業者のうち「自営業主等(a)＋無期雇用労働者(b)」＋「左記Ａ、Ｂ、Ｃ、Ｄのうち就職している者（再掲）(c)」</t>
    <rPh sb="0" eb="1">
      <t>チュウ</t>
    </rPh>
    <rPh sb="3" eb="5">
      <t>シュウショク</t>
    </rPh>
    <rPh sb="5" eb="6">
      <t>リツ</t>
    </rPh>
    <rPh sb="10" eb="13">
      <t>ソツギョウシャ</t>
    </rPh>
    <rPh sb="17" eb="20">
      <t>ジエイギョウ</t>
    </rPh>
    <rPh sb="20" eb="21">
      <t>ヌシ</t>
    </rPh>
    <rPh sb="21" eb="22">
      <t>ナド</t>
    </rPh>
    <rPh sb="26" eb="28">
      <t>ムキ</t>
    </rPh>
    <rPh sb="28" eb="30">
      <t>コヨウ</t>
    </rPh>
    <rPh sb="30" eb="33">
      <t>ロウドウシャ</t>
    </rPh>
    <rPh sb="39" eb="41">
      <t>サキ</t>
    </rPh>
    <rPh sb="51" eb="53">
      <t>シュウショク</t>
    </rPh>
    <rPh sb="57" eb="58">
      <t>モノ</t>
    </rPh>
    <rPh sb="59" eb="61">
      <t>サイケイ</t>
    </rPh>
    <phoneticPr fontId="32"/>
  </si>
  <si>
    <t>左記Ａ､Ｂ､Ｃ､Ｄのうち就職している者</t>
    <phoneticPr fontId="32"/>
  </si>
  <si>
    <t xml:space="preserve"> 令和２年3月</t>
    <rPh sb="1" eb="3">
      <t>レイワ</t>
    </rPh>
    <rPh sb="4" eb="5">
      <t>ネン</t>
    </rPh>
    <phoneticPr fontId="48"/>
  </si>
  <si>
    <t>４</t>
    <phoneticPr fontId="32"/>
  </si>
  <si>
    <t>(1)高等学校卒業者の職業別学科別就職者数（令和4年5月1日現在）</t>
    <rPh sb="14" eb="17">
      <t>ガッカベツ</t>
    </rPh>
    <rPh sb="22" eb="24">
      <t>レイワ</t>
    </rPh>
    <rPh sb="25" eb="26">
      <t>ネン</t>
    </rPh>
    <rPh sb="27" eb="28">
      <t>ツキ</t>
    </rPh>
    <rPh sb="29" eb="30">
      <t>ヒ</t>
    </rPh>
    <rPh sb="30" eb="32">
      <t>ゲンザイ</t>
    </rPh>
    <phoneticPr fontId="32"/>
  </si>
  <si>
    <r>
      <t>(2)学科別・進路別卒業者数</t>
    </r>
    <r>
      <rPr>
        <b/>
        <sz val="22"/>
        <rFont val="ＭＳ 明朝"/>
        <family val="1"/>
        <charset val="128"/>
      </rPr>
      <t>（令和4年5月1日現在）</t>
    </r>
    <rPh sb="3" eb="6">
      <t>ガッカベツ</t>
    </rPh>
    <rPh sb="7" eb="9">
      <t>シンロ</t>
    </rPh>
    <rPh sb="9" eb="10">
      <t>ベツ</t>
    </rPh>
    <rPh sb="10" eb="13">
      <t>ソツギョウシャ</t>
    </rPh>
    <rPh sb="13" eb="14">
      <t>スウ</t>
    </rPh>
    <rPh sb="15" eb="17">
      <t>レイワ</t>
    </rPh>
    <rPh sb="18" eb="19">
      <t>ネン</t>
    </rPh>
    <rPh sb="20" eb="21">
      <t>ツキ</t>
    </rPh>
    <rPh sb="22" eb="23">
      <t>ヒ</t>
    </rPh>
    <phoneticPr fontId="32"/>
  </si>
  <si>
    <t>　　　　男</t>
    <rPh sb="4" eb="5">
      <t>オトコ</t>
    </rPh>
    <phoneticPr fontId="32"/>
  </si>
  <si>
    <t>大学等進学者</t>
    <rPh sb="0" eb="3">
      <t>ダイガクトウ</t>
    </rPh>
    <phoneticPr fontId="32"/>
  </si>
  <si>
    <t>専修学校(高等課程)進学者</t>
    <phoneticPr fontId="32"/>
  </si>
  <si>
    <t>専修学校(一般課程)等入学者</t>
    <phoneticPr fontId="32"/>
  </si>
  <si>
    <t>公共職業能力開発施設等入学者</t>
    <phoneticPr fontId="32"/>
  </si>
  <si>
    <t>不詳・死亡の者</t>
    <phoneticPr fontId="32"/>
  </si>
  <si>
    <t>大学等進学率</t>
    <rPh sb="0" eb="3">
      <t>ダイガクトウ</t>
    </rPh>
    <phoneticPr fontId="32"/>
  </si>
  <si>
    <t>自営業主等</t>
    <rPh sb="0" eb="3">
      <t>ジエイギョウ</t>
    </rPh>
    <rPh sb="3" eb="4">
      <t>シュ</t>
    </rPh>
    <rPh sb="4" eb="5">
      <t>トウ</t>
    </rPh>
    <phoneticPr fontId="50"/>
  </si>
  <si>
    <t>臨時労働者</t>
    <rPh sb="0" eb="1">
      <t>リンジ</t>
    </rPh>
    <rPh sb="1" eb="2">
      <t>トキ</t>
    </rPh>
    <phoneticPr fontId="50"/>
  </si>
  <si>
    <t>無期雇用労働者</t>
    <rPh sb="0" eb="2">
      <t>ムキ</t>
    </rPh>
    <rPh sb="2" eb="4">
      <t>コヨウ</t>
    </rPh>
    <rPh sb="4" eb="7">
      <t>ロウドウシャ</t>
    </rPh>
    <phoneticPr fontId="50"/>
  </si>
  <si>
    <t>有期雇用労働者</t>
    <rPh sb="0" eb="4">
      <t>ユウキコヨウ</t>
    </rPh>
    <rPh sb="4" eb="7">
      <t>ロウドウシャ</t>
    </rPh>
    <phoneticPr fontId="50"/>
  </si>
  <si>
    <t xml:space="preserve"> 令和２年３月</t>
    <rPh sb="1" eb="3">
      <t>レイワ</t>
    </rPh>
    <rPh sb="4" eb="5">
      <t>ネン</t>
    </rPh>
    <phoneticPr fontId="48"/>
  </si>
  <si>
    <t xml:space="preserve">     ３</t>
    <phoneticPr fontId="48"/>
  </si>
  <si>
    <t xml:space="preserve">     ４</t>
    <phoneticPr fontId="48"/>
  </si>
  <si>
    <t>注　「就職率」とは、卒業者のうち「自営業主等(a)＋無期雇用労働者(b)」＋「左記Ａ、Ｂ、Ｃ、Ｄのうち就職している者（再掲）(c)」＋ 「左記Ｅ有期雇用労働者のうち雇用契約期間が一年以上、</t>
    <rPh sb="0" eb="1">
      <t>チュウ</t>
    </rPh>
    <rPh sb="3" eb="5">
      <t>シュウショク</t>
    </rPh>
    <rPh sb="5" eb="6">
      <t>リツ</t>
    </rPh>
    <rPh sb="10" eb="13">
      <t>ソツギョウシャ</t>
    </rPh>
    <rPh sb="17" eb="20">
      <t>ジエイギョウ</t>
    </rPh>
    <rPh sb="20" eb="21">
      <t>ヌシ</t>
    </rPh>
    <rPh sb="21" eb="22">
      <t>ナド</t>
    </rPh>
    <rPh sb="26" eb="28">
      <t>ムキ</t>
    </rPh>
    <rPh sb="28" eb="30">
      <t>コヨウ</t>
    </rPh>
    <rPh sb="30" eb="33">
      <t>ロウドウシャ</t>
    </rPh>
    <rPh sb="39" eb="41">
      <t>サキ</t>
    </rPh>
    <rPh sb="51" eb="53">
      <t>シュウショク</t>
    </rPh>
    <rPh sb="57" eb="58">
      <t>モノ</t>
    </rPh>
    <rPh sb="59" eb="61">
      <t>サイケイ</t>
    </rPh>
    <rPh sb="69" eb="71">
      <t>サキ</t>
    </rPh>
    <rPh sb="72" eb="74">
      <t>ユウキ</t>
    </rPh>
    <rPh sb="74" eb="76">
      <t>コヨウ</t>
    </rPh>
    <rPh sb="76" eb="79">
      <t>ロウドウシャ</t>
    </rPh>
    <rPh sb="82" eb="84">
      <t>コヨウ</t>
    </rPh>
    <rPh sb="84" eb="86">
      <t>ケイヤク</t>
    </rPh>
    <rPh sb="86" eb="88">
      <t>キカン</t>
    </rPh>
    <rPh sb="89" eb="90">
      <t>ヒト</t>
    </rPh>
    <rPh sb="90" eb="93">
      <t>ネンイジョウ</t>
    </rPh>
    <phoneticPr fontId="34"/>
  </si>
  <si>
    <r>
      <t>(3)大学・短期大学等への学科別進学者数</t>
    </r>
    <r>
      <rPr>
        <b/>
        <sz val="12"/>
        <rFont val="ＭＳ 明朝"/>
        <family val="1"/>
        <charset val="128"/>
      </rPr>
      <t>（令和4年5月1日現在）</t>
    </r>
    <rPh sb="3" eb="5">
      <t>ダイガク</t>
    </rPh>
    <rPh sb="6" eb="8">
      <t>タンキ</t>
    </rPh>
    <rPh sb="8" eb="11">
      <t>ダイガクトウ</t>
    </rPh>
    <rPh sb="13" eb="16">
      <t>ガッカベツ</t>
    </rPh>
    <rPh sb="16" eb="19">
      <t>シンガクシャ</t>
    </rPh>
    <rPh sb="19" eb="20">
      <t>スウ</t>
    </rPh>
    <rPh sb="21" eb="23">
      <t>レイワ</t>
    </rPh>
    <rPh sb="24" eb="25">
      <t>ネン</t>
    </rPh>
    <rPh sb="26" eb="27">
      <t>ツキ</t>
    </rPh>
    <rPh sb="28" eb="29">
      <t>ヒ</t>
    </rPh>
    <phoneticPr fontId="32"/>
  </si>
  <si>
    <t>令和２年３月</t>
    <rPh sb="0" eb="2">
      <t>レイワ</t>
    </rPh>
    <rPh sb="3" eb="4">
      <t>ネン</t>
    </rPh>
    <phoneticPr fontId="48"/>
  </si>
  <si>
    <t>　　４</t>
    <phoneticPr fontId="32"/>
  </si>
  <si>
    <t>(4)産業別就職者数（令和4年5月1日現在）</t>
    <rPh sb="11" eb="13">
      <t>レイワ</t>
    </rPh>
    <rPh sb="14" eb="15">
      <t>ネン</t>
    </rPh>
    <rPh sb="16" eb="17">
      <t>ツキ</t>
    </rPh>
    <rPh sb="18" eb="19">
      <t>ヒ</t>
    </rPh>
    <rPh sb="19" eb="21">
      <t>ゲンザイ</t>
    </rPh>
    <phoneticPr fontId="46"/>
  </si>
  <si>
    <t>農業,　林業　　</t>
    <rPh sb="4" eb="6">
      <t>リンギョウ</t>
    </rPh>
    <phoneticPr fontId="32"/>
  </si>
  <si>
    <t>鉱業,　採石業,  砂利採取業</t>
    <rPh sb="0" eb="2">
      <t>コウギョウ</t>
    </rPh>
    <rPh sb="4" eb="6">
      <t>サイセキ</t>
    </rPh>
    <rPh sb="6" eb="7">
      <t>ギョウ</t>
    </rPh>
    <rPh sb="10" eb="12">
      <t>ジャリ</t>
    </rPh>
    <rPh sb="12" eb="14">
      <t>サイシュ</t>
    </rPh>
    <rPh sb="14" eb="15">
      <t>ギョウ</t>
    </rPh>
    <phoneticPr fontId="32"/>
  </si>
  <si>
    <t>建設業</t>
  </si>
  <si>
    <t>製造業</t>
  </si>
  <si>
    <t>電気・ガス・熱供給・水道業</t>
    <rPh sb="6" eb="7">
      <t>ネツ</t>
    </rPh>
    <rPh sb="7" eb="9">
      <t>キョウキュウ</t>
    </rPh>
    <rPh sb="10" eb="13">
      <t>スイドウギョウ</t>
    </rPh>
    <phoneticPr fontId="32"/>
  </si>
  <si>
    <t>運輸業,郵便業</t>
    <rPh sb="2" eb="3">
      <t>ギョウ</t>
    </rPh>
    <rPh sb="4" eb="6">
      <t>ユウビン</t>
    </rPh>
    <rPh sb="6" eb="7">
      <t>ギョウ</t>
    </rPh>
    <phoneticPr fontId="32"/>
  </si>
  <si>
    <t>卸売業,小売業</t>
    <rPh sb="1" eb="2">
      <t>ウ</t>
    </rPh>
    <rPh sb="2" eb="3">
      <t>ギョウ</t>
    </rPh>
    <phoneticPr fontId="32"/>
  </si>
  <si>
    <t>金融業,　保険業</t>
    <rPh sb="2" eb="3">
      <t>ギョウ</t>
    </rPh>
    <phoneticPr fontId="32"/>
  </si>
  <si>
    <t>不動産業,物品賃貸業</t>
    <rPh sb="5" eb="7">
      <t>ブッピン</t>
    </rPh>
    <rPh sb="7" eb="9">
      <t>チンタイ</t>
    </rPh>
    <rPh sb="9" eb="10">
      <t>ギョウ</t>
    </rPh>
    <phoneticPr fontId="32"/>
  </si>
  <si>
    <t>学術研究, 専門・技術サービス業</t>
    <rPh sb="0" eb="2">
      <t>ガクジュツ</t>
    </rPh>
    <rPh sb="2" eb="4">
      <t>ケンキュウ</t>
    </rPh>
    <rPh sb="6" eb="8">
      <t>センモン</t>
    </rPh>
    <rPh sb="9" eb="11">
      <t>ギジュツ</t>
    </rPh>
    <rPh sb="15" eb="16">
      <t>ギョウ</t>
    </rPh>
    <phoneticPr fontId="32"/>
  </si>
  <si>
    <t>宿泊業, 飲食サービス業</t>
    <rPh sb="0" eb="2">
      <t>シュクハク</t>
    </rPh>
    <rPh sb="2" eb="3">
      <t>ギョウ</t>
    </rPh>
    <rPh sb="5" eb="7">
      <t>インショク</t>
    </rPh>
    <rPh sb="11" eb="12">
      <t>ギョウ</t>
    </rPh>
    <phoneticPr fontId="32"/>
  </si>
  <si>
    <t>生活関連サービス業,娯楽業</t>
    <rPh sb="0" eb="2">
      <t>セイカツ</t>
    </rPh>
    <rPh sb="2" eb="4">
      <t>カンレン</t>
    </rPh>
    <rPh sb="8" eb="9">
      <t>ギョウ</t>
    </rPh>
    <rPh sb="10" eb="13">
      <t>ゴラクギョウ</t>
    </rPh>
    <phoneticPr fontId="32"/>
  </si>
  <si>
    <t>教育，　学習支援業</t>
    <rPh sb="0" eb="2">
      <t>キョウイク</t>
    </rPh>
    <rPh sb="4" eb="6">
      <t>ガクシュウ</t>
    </rPh>
    <rPh sb="6" eb="8">
      <t>シエン</t>
    </rPh>
    <rPh sb="8" eb="9">
      <t>ギョウ</t>
    </rPh>
    <phoneticPr fontId="32"/>
  </si>
  <si>
    <t>医療，福祉</t>
    <rPh sb="0" eb="2">
      <t>イリョウ</t>
    </rPh>
    <rPh sb="3" eb="5">
      <t>フクシ</t>
    </rPh>
    <phoneticPr fontId="32"/>
  </si>
  <si>
    <t>複合　サービス事業</t>
    <rPh sb="0" eb="2">
      <t>フクゴウ</t>
    </rPh>
    <rPh sb="7" eb="9">
      <t>ジギョウ</t>
    </rPh>
    <phoneticPr fontId="32"/>
  </si>
  <si>
    <t>サービス業(他に分類されないもの)</t>
    <rPh sb="4" eb="5">
      <t>ギョウ</t>
    </rPh>
    <phoneticPr fontId="32"/>
  </si>
  <si>
    <t>公務(他に分類されるものを除く)</t>
    <phoneticPr fontId="32"/>
  </si>
  <si>
    <t>左記
以外
のもの</t>
    <phoneticPr fontId="32"/>
  </si>
  <si>
    <t>左のうち　　　　県外就職者</t>
    <phoneticPr fontId="32"/>
  </si>
  <si>
    <t>令和４年３月</t>
    <rPh sb="0" eb="2">
      <t>レイワ</t>
    </rPh>
    <rPh sb="3" eb="4">
      <t>ネン</t>
    </rPh>
    <rPh sb="5" eb="6">
      <t>ガツ</t>
    </rPh>
    <phoneticPr fontId="32"/>
  </si>
  <si>
    <t xml:space="preserve">   令和２年3月　</t>
    <rPh sb="3" eb="5">
      <t>レイワ</t>
    </rPh>
    <rPh sb="6" eb="7">
      <t>ネン</t>
    </rPh>
    <phoneticPr fontId="48"/>
  </si>
  <si>
    <t>3</t>
  </si>
  <si>
    <r>
      <t>(5)都道府県別県外就職者数</t>
    </r>
    <r>
      <rPr>
        <b/>
        <sz val="12"/>
        <rFont val="ＭＳ 明朝"/>
        <family val="1"/>
        <charset val="128"/>
      </rPr>
      <t>（令和4年5月1日現在）</t>
    </r>
    <rPh sb="3" eb="7">
      <t>トドウフケン</t>
    </rPh>
    <rPh sb="7" eb="8">
      <t>ベツ</t>
    </rPh>
    <rPh sb="8" eb="10">
      <t>ケンガイ</t>
    </rPh>
    <rPh sb="10" eb="12">
      <t>シュウショク</t>
    </rPh>
    <rPh sb="15" eb="17">
      <t>レイワ</t>
    </rPh>
    <rPh sb="18" eb="19">
      <t>ネン</t>
    </rPh>
    <rPh sb="20" eb="21">
      <t>ツキ</t>
    </rPh>
    <rPh sb="22" eb="23">
      <t>ヒ</t>
    </rPh>
    <rPh sb="23" eb="25">
      <t>ゲンザイ</t>
    </rPh>
    <phoneticPr fontId="46"/>
  </si>
  <si>
    <r>
      <t>204　各種学校課程別・課程数及び修業年限別生徒数</t>
    </r>
    <r>
      <rPr>
        <b/>
        <sz val="10"/>
        <rFont val="ＭＳ 明朝"/>
        <family val="1"/>
        <charset val="128"/>
      </rPr>
      <t>（令和4年5月1日現在）</t>
    </r>
    <rPh sb="26" eb="28">
      <t>レイワ</t>
    </rPh>
    <rPh sb="29" eb="30">
      <t>ネン</t>
    </rPh>
    <rPh sb="31" eb="32">
      <t>ツキ</t>
    </rPh>
    <rPh sb="33" eb="34">
      <t>ヒ</t>
    </rPh>
    <rPh sb="34" eb="36">
      <t>ゲンザイ</t>
    </rPh>
    <phoneticPr fontId="32"/>
  </si>
  <si>
    <t xml:space="preserve">    　　４</t>
    <phoneticPr fontId="32"/>
  </si>
  <si>
    <t>医療関係</t>
    <phoneticPr fontId="32"/>
  </si>
  <si>
    <r>
      <t xml:space="preserve"> 205  各種学校卒業者数（私立）</t>
    </r>
    <r>
      <rPr>
        <b/>
        <sz val="12"/>
        <rFont val="ＭＳ 明朝"/>
        <family val="1"/>
        <charset val="128"/>
      </rPr>
      <t>（令和元～３年度）</t>
    </r>
    <rPh sb="6" eb="8">
      <t>カクシュ</t>
    </rPh>
    <rPh sb="8" eb="10">
      <t>ガッコウ</t>
    </rPh>
    <rPh sb="10" eb="11">
      <t>ソツ</t>
    </rPh>
    <rPh sb="11" eb="14">
      <t>ギョウシャスウ</t>
    </rPh>
    <rPh sb="15" eb="17">
      <t>シリツ</t>
    </rPh>
    <rPh sb="19" eb="21">
      <t>レイワ</t>
    </rPh>
    <rPh sb="21" eb="22">
      <t>モト</t>
    </rPh>
    <rPh sb="24" eb="25">
      <t>ネン</t>
    </rPh>
    <rPh sb="25" eb="26">
      <t>ド</t>
    </rPh>
    <phoneticPr fontId="32"/>
  </si>
  <si>
    <t>　　　 ３</t>
  </si>
  <si>
    <r>
      <t xml:space="preserve"> </t>
    </r>
    <r>
      <rPr>
        <b/>
        <sz val="16"/>
        <rFont val="ＭＳ 明朝"/>
        <family val="1"/>
        <charset val="128"/>
      </rPr>
      <t>206　各種学校教員数・職員数（私立）</t>
    </r>
    <r>
      <rPr>
        <b/>
        <sz val="12"/>
        <rFont val="ＭＳ 明朝"/>
        <family val="1"/>
        <charset val="128"/>
      </rPr>
      <t>（令和２～４年,5月1日現在）</t>
    </r>
    <rPh sb="17" eb="19">
      <t>シリツ</t>
    </rPh>
    <rPh sb="21" eb="23">
      <t>レイワ</t>
    </rPh>
    <rPh sb="26" eb="27">
      <t>ネン</t>
    </rPh>
    <rPh sb="29" eb="30">
      <t>ツキ</t>
    </rPh>
    <rPh sb="31" eb="32">
      <t>ヒ</t>
    </rPh>
    <phoneticPr fontId="46"/>
  </si>
  <si>
    <t xml:space="preserve">  　令和２年5月</t>
    <rPh sb="3" eb="5">
      <t>レイワ</t>
    </rPh>
    <rPh sb="6" eb="7">
      <t>ネン</t>
    </rPh>
    <rPh sb="8" eb="9">
      <t>ツキ</t>
    </rPh>
    <phoneticPr fontId="46"/>
  </si>
  <si>
    <t xml:space="preserve">  　４</t>
    <phoneticPr fontId="46"/>
  </si>
  <si>
    <r>
      <t>207　専修学校設置者別学校数（国立・公立・私立）</t>
    </r>
    <r>
      <rPr>
        <b/>
        <sz val="11"/>
        <rFont val="ＭＳ 明朝"/>
        <family val="1"/>
        <charset val="128"/>
      </rPr>
      <t>（令和2～4年,5月1日現在）</t>
    </r>
    <rPh sb="26" eb="28">
      <t>レイワ</t>
    </rPh>
    <rPh sb="31" eb="32">
      <t>ネン</t>
    </rPh>
    <rPh sb="34" eb="35">
      <t>ツキ</t>
    </rPh>
    <rPh sb="36" eb="37">
      <t>ヒ</t>
    </rPh>
    <phoneticPr fontId="32"/>
  </si>
  <si>
    <t xml:space="preserve">  令和２年5月</t>
    <rPh sb="2" eb="4">
      <t>レイワ</t>
    </rPh>
    <phoneticPr fontId="32"/>
  </si>
  <si>
    <t xml:space="preserve">  　　４</t>
    <phoneticPr fontId="32"/>
  </si>
  <si>
    <r>
      <t>208 専修学校課程別生徒数</t>
    </r>
    <r>
      <rPr>
        <b/>
        <sz val="12.5"/>
        <rFont val="ＭＳ 明朝"/>
        <family val="1"/>
        <charset val="128"/>
      </rPr>
      <t>（令和2～4年,5月1日現在）</t>
    </r>
    <rPh sb="15" eb="17">
      <t>レイワ</t>
    </rPh>
    <rPh sb="20" eb="21">
      <t>ネン</t>
    </rPh>
    <rPh sb="23" eb="24">
      <t>ツキ</t>
    </rPh>
    <rPh sb="25" eb="26">
      <t>ヒ</t>
    </rPh>
    <phoneticPr fontId="32"/>
  </si>
  <si>
    <r>
      <t>209　専修学校卒業者数</t>
    </r>
    <r>
      <rPr>
        <b/>
        <sz val="12.5"/>
        <rFont val="ＭＳ 明朝"/>
        <family val="1"/>
        <charset val="128"/>
      </rPr>
      <t>（令和元～3年度）</t>
    </r>
    <rPh sb="13" eb="15">
      <t>レイワ</t>
    </rPh>
    <rPh sb="15" eb="16">
      <t>モト</t>
    </rPh>
    <rPh sb="18" eb="20">
      <t>ネンド</t>
    </rPh>
    <phoneticPr fontId="32"/>
  </si>
  <si>
    <t xml:space="preserve">  　　３</t>
    <phoneticPr fontId="32"/>
  </si>
  <si>
    <r>
      <t>210　専修学校教員数及び職員数（国立・公立・私立）</t>
    </r>
    <r>
      <rPr>
        <b/>
        <sz val="10"/>
        <rFont val="ＭＳ 明朝"/>
        <family val="1"/>
        <charset val="128"/>
      </rPr>
      <t>(令和2～4年,5月1日現在)</t>
    </r>
    <rPh sb="17" eb="19">
      <t>コクリツ</t>
    </rPh>
    <rPh sb="20" eb="22">
      <t>コウリツ</t>
    </rPh>
    <rPh sb="23" eb="25">
      <t>シリツ</t>
    </rPh>
    <rPh sb="27" eb="29">
      <t>レイワ</t>
    </rPh>
    <rPh sb="32" eb="33">
      <t>ネン</t>
    </rPh>
    <rPh sb="35" eb="36">
      <t>ツキ</t>
    </rPh>
    <rPh sb="37" eb="38">
      <t>ヒ</t>
    </rPh>
    <phoneticPr fontId="32"/>
  </si>
  <si>
    <r>
      <t>211　大学・大学院等の学生数（国立・私立）</t>
    </r>
    <r>
      <rPr>
        <b/>
        <sz val="11"/>
        <rFont val="ＭＳ 明朝"/>
        <family val="1"/>
        <charset val="128"/>
      </rPr>
      <t>（令和2～4年,5月1日現在）</t>
    </r>
    <rPh sb="16" eb="18">
      <t>コクリツ</t>
    </rPh>
    <rPh sb="19" eb="21">
      <t>シリツ</t>
    </rPh>
    <rPh sb="23" eb="25">
      <t>レイワ</t>
    </rPh>
    <rPh sb="28" eb="29">
      <t>ネン</t>
    </rPh>
    <rPh sb="31" eb="32">
      <t>ツキ</t>
    </rPh>
    <rPh sb="33" eb="34">
      <t>ヒ</t>
    </rPh>
    <phoneticPr fontId="32"/>
  </si>
  <si>
    <t>注１　大学学生数には、学部のほか大学院、専攻科及び別科の学生並びに科目等履修生等を含む。</t>
    <rPh sb="33" eb="35">
      <t>カモク</t>
    </rPh>
    <rPh sb="35" eb="36">
      <t>トウ</t>
    </rPh>
    <rPh sb="36" eb="39">
      <t>リシュウセイ</t>
    </rPh>
    <phoneticPr fontId="32"/>
  </si>
  <si>
    <t>　２　短期大学生数には、本科学生のほか、専攻科及び別科の学生並びに科目等履修生等を含む。</t>
    <phoneticPr fontId="32"/>
  </si>
  <si>
    <r>
      <t>212　大学・大学院等の教員数及び職員数</t>
    </r>
    <r>
      <rPr>
        <b/>
        <sz val="10"/>
        <rFont val="ＭＳ 明朝"/>
        <family val="1"/>
        <charset val="128"/>
      </rPr>
      <t>（令和4年5月1日現在）</t>
    </r>
    <rPh sb="21" eb="23">
      <t>レイワ</t>
    </rPh>
    <rPh sb="24" eb="25">
      <t>ネン</t>
    </rPh>
    <rPh sb="26" eb="27">
      <t>ツキ</t>
    </rPh>
    <rPh sb="28" eb="29">
      <t>ヒ</t>
    </rPh>
    <rPh sb="29" eb="31">
      <t>ゲンザイ</t>
    </rPh>
    <phoneticPr fontId="32"/>
  </si>
  <si>
    <r>
      <rPr>
        <b/>
        <sz val="16"/>
        <rFont val="ＭＳ 明朝"/>
        <family val="1"/>
        <charset val="128"/>
      </rPr>
      <t>213 大学・短期大学の卒業後の状況調査（国立・私立）</t>
    </r>
    <r>
      <rPr>
        <b/>
        <sz val="12"/>
        <rFont val="ＭＳ 明朝"/>
        <family val="1"/>
        <charset val="128"/>
      </rPr>
      <t>(令和2～4年,5月1日現在)</t>
    </r>
    <rPh sb="21" eb="23">
      <t>コクリツ</t>
    </rPh>
    <rPh sb="24" eb="26">
      <t>シリツ</t>
    </rPh>
    <rPh sb="28" eb="30">
      <t>レイワ</t>
    </rPh>
    <rPh sb="33" eb="34">
      <t>ネン</t>
    </rPh>
    <rPh sb="36" eb="37">
      <t>ツキ</t>
    </rPh>
    <rPh sb="38" eb="39">
      <t>ヒ</t>
    </rPh>
    <phoneticPr fontId="32"/>
  </si>
  <si>
    <t>令和２年3月</t>
    <rPh sb="0" eb="2">
      <t>レイワ</t>
    </rPh>
    <phoneticPr fontId="32"/>
  </si>
  <si>
    <t>注１　｢進学者｣とは、大学院研究科、大学学部,短期大学本科、大学・短期大学の専攻科,別科へ入学した者である。また、進学しかつ就職した者を含む。</t>
    <rPh sb="0" eb="1">
      <t>チュウ</t>
    </rPh>
    <rPh sb="30" eb="32">
      <t>タンキ</t>
    </rPh>
    <rPh sb="32" eb="34">
      <t>ダイガク</t>
    </rPh>
    <rPh sb="57" eb="59">
      <t>シンガク</t>
    </rPh>
    <phoneticPr fontId="0"/>
  </si>
  <si>
    <t>　２　｢専修学校・外国の学校等入学者｣とは、専修学校・各種学校・外国の学校・職業能力開発校等への入学者,研究生として入学した者である。</t>
    <rPh sb="4" eb="6">
      <t>センシュウ</t>
    </rPh>
    <rPh sb="6" eb="8">
      <t>ガッコウ</t>
    </rPh>
    <rPh sb="9" eb="11">
      <t>ガイコク</t>
    </rPh>
    <rPh sb="12" eb="15">
      <t>ガッコウトウ</t>
    </rPh>
    <rPh sb="15" eb="18">
      <t>ニュウガクシャ</t>
    </rPh>
    <rPh sb="22" eb="24">
      <t>センシュウ</t>
    </rPh>
    <rPh sb="24" eb="26">
      <t>ガッコウ</t>
    </rPh>
    <rPh sb="27" eb="29">
      <t>カクシュ</t>
    </rPh>
    <rPh sb="29" eb="31">
      <t>ガッコウ</t>
    </rPh>
    <rPh sb="32" eb="34">
      <t>ガイコク</t>
    </rPh>
    <rPh sb="35" eb="37">
      <t>ガッコウ</t>
    </rPh>
    <rPh sb="38" eb="40">
      <t>ショクギョウ</t>
    </rPh>
    <rPh sb="40" eb="42">
      <t>ノウリョク</t>
    </rPh>
    <rPh sb="42" eb="44">
      <t>カイハツ</t>
    </rPh>
    <rPh sb="44" eb="45">
      <t>コウ</t>
    </rPh>
    <rPh sb="45" eb="46">
      <t>トウ</t>
    </rPh>
    <rPh sb="48" eb="51">
      <t>ニュウガクシャ</t>
    </rPh>
    <rPh sb="52" eb="55">
      <t>ケンキュウセイ</t>
    </rPh>
    <phoneticPr fontId="0"/>
  </si>
  <si>
    <t>　３　｢左記以外の者｣とは、進学でも就職でもないことが明らかな者である(進学準備中の者,就職準備中の者,家事の手伝いなど)。</t>
    <rPh sb="6" eb="7">
      <t>モノ</t>
    </rPh>
    <rPh sb="14" eb="16">
      <t>シンガク</t>
    </rPh>
    <rPh sb="24" eb="25">
      <t>アキ</t>
    </rPh>
    <rPh sb="28" eb="29">
      <t>モノ</t>
    </rPh>
    <rPh sb="35" eb="38">
      <t>ジュンビチュウ</t>
    </rPh>
    <rPh sb="39" eb="40">
      <t>モノ</t>
    </rPh>
    <rPh sb="43" eb="46">
      <t>ジュンビチュウ</t>
    </rPh>
    <rPh sb="47" eb="48">
      <t>モノ</t>
    </rPh>
    <rPh sb="50" eb="52">
      <t>カジ</t>
    </rPh>
    <rPh sb="52" eb="54">
      <t>テツダ</t>
    </rPh>
    <phoneticPr fontId="0"/>
  </si>
  <si>
    <r>
      <t>214　大学院・高等専門学校の卒業者数</t>
    </r>
    <r>
      <rPr>
        <b/>
        <sz val="10"/>
        <rFont val="ＭＳ 明朝"/>
        <family val="1"/>
        <charset val="128"/>
      </rPr>
      <t>（令和元～３年度）</t>
    </r>
    <rPh sb="20" eb="22">
      <t>レイワ</t>
    </rPh>
    <rPh sb="22" eb="23">
      <t>モト</t>
    </rPh>
    <rPh sb="25" eb="26">
      <t>ネン</t>
    </rPh>
    <rPh sb="26" eb="27">
      <t>ド</t>
    </rPh>
    <phoneticPr fontId="46"/>
  </si>
  <si>
    <t>　 　　３</t>
    <phoneticPr fontId="32"/>
  </si>
  <si>
    <t>注 　 大学院の博士課程の卒業者には、所定の年限以上在学し、所定の単位を修得した後,学位を取らずに満期退学した者も含む。</t>
    <phoneticPr fontId="62"/>
  </si>
  <si>
    <r>
      <t>215　地方教育費</t>
    </r>
    <r>
      <rPr>
        <b/>
        <sz val="14"/>
        <rFont val="ＭＳ 明朝"/>
        <family val="1"/>
        <charset val="128"/>
      </rPr>
      <t>（令和3会計年度）</t>
    </r>
    <rPh sb="10" eb="12">
      <t>レイワ</t>
    </rPh>
    <rPh sb="13" eb="15">
      <t>カイケイ</t>
    </rPh>
    <rPh sb="15" eb="17">
      <t>ネンド</t>
    </rPh>
    <phoneticPr fontId="32"/>
  </si>
  <si>
    <t>令 和 元年 度</t>
    <rPh sb="0" eb="1">
      <t>レイ</t>
    </rPh>
    <rPh sb="2" eb="3">
      <t>ワ</t>
    </rPh>
    <rPh sb="4" eb="5">
      <t>モト</t>
    </rPh>
    <phoneticPr fontId="32"/>
  </si>
  <si>
    <t>　　　３</t>
    <phoneticPr fontId="32"/>
  </si>
  <si>
    <r>
      <t>注１　人口は，</t>
    </r>
    <r>
      <rPr>
        <sz val="8"/>
        <rFont val="ＭＳ 明朝"/>
        <family val="1"/>
        <charset val="128"/>
      </rPr>
      <t>令和4年1月1日現在の住民基本台帳による。</t>
    </r>
    <rPh sb="7" eb="9">
      <t>レイワ</t>
    </rPh>
    <rPh sb="10" eb="11">
      <t>ネン</t>
    </rPh>
    <rPh sb="12" eb="13">
      <t>ガツ</t>
    </rPh>
    <rPh sb="14" eb="15">
      <t>ニチ</t>
    </rPh>
    <rPh sb="15" eb="17">
      <t>ゲンザイ</t>
    </rPh>
    <phoneticPr fontId="35"/>
  </si>
  <si>
    <t>　２　社会教育費、教育行政費は、人口1人当たり教育費である。</t>
    <phoneticPr fontId="62"/>
  </si>
  <si>
    <t>　３　総計の消費的支出の内訳については、 社会教育費・教育行政費・知事部局生涯学習関連費に内訳がないため表示していない。</t>
    <rPh sb="3" eb="5">
      <t>ソウケイ</t>
    </rPh>
    <rPh sb="6" eb="8">
      <t>ショウヒ</t>
    </rPh>
    <rPh sb="8" eb="9">
      <t>テキ</t>
    </rPh>
    <rPh sb="9" eb="11">
      <t>シシュツ</t>
    </rPh>
    <rPh sb="12" eb="14">
      <t>ウチワケ</t>
    </rPh>
    <rPh sb="21" eb="23">
      <t>シャカイ</t>
    </rPh>
    <rPh sb="23" eb="25">
      <t>キョウイク</t>
    </rPh>
    <rPh sb="25" eb="26">
      <t>ヒ</t>
    </rPh>
    <rPh sb="27" eb="29">
      <t>キョウイク</t>
    </rPh>
    <rPh sb="29" eb="31">
      <t>ギョウセイ</t>
    </rPh>
    <rPh sb="31" eb="32">
      <t>ヒ</t>
    </rPh>
    <rPh sb="33" eb="35">
      <t>チジ</t>
    </rPh>
    <rPh sb="35" eb="37">
      <t>ブキョク</t>
    </rPh>
    <rPh sb="37" eb="39">
      <t>ショウガイ</t>
    </rPh>
    <rPh sb="39" eb="41">
      <t>ガクシュウ</t>
    </rPh>
    <rPh sb="41" eb="44">
      <t>カンレンヒ</t>
    </rPh>
    <rPh sb="45" eb="47">
      <t>ウチワケ</t>
    </rPh>
    <phoneticPr fontId="35"/>
  </si>
  <si>
    <t xml:space="preserve">    令和２年5 月</t>
    <rPh sb="4" eb="6">
      <t>レイワ</t>
    </rPh>
    <rPh sb="7" eb="8">
      <t>ネン</t>
    </rPh>
    <rPh sb="10" eb="11">
      <t>ツキ</t>
    </rPh>
    <phoneticPr fontId="32"/>
  </si>
  <si>
    <t xml:space="preserve">  令和元年度</t>
    <rPh sb="2" eb="4">
      <t>レイワ</t>
    </rPh>
    <rPh sb="4" eb="6">
      <t>ガンネン</t>
    </rPh>
    <rPh sb="6" eb="7">
      <t>ド</t>
    </rPh>
    <phoneticPr fontId="3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</si>
</sst>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6">
    <numFmt numFmtId="41" formatCode="_ * #,##0_ ;_ * \-#,##0_ ;_ * &quot;-&quot;_ ;_ @_ "/>
    <numFmt numFmtId="43" formatCode="_ * #,##0.00_ ;_ * \-#,##0.00_ ;_ * &quot;-&quot;??_ ;_ @_ "/>
    <numFmt numFmtId="176" formatCode="#,##0;\-#,##0;&quot;-&quot;"/>
    <numFmt numFmtId="177" formatCode="[$-411]g/&quot;標&quot;&quot;準&quot;"/>
    <numFmt numFmtId="178" formatCode="&quot;｣&quot;#,##0;[Red]\-&quot;｣&quot;#,##0"/>
    <numFmt numFmtId="179" formatCode="_ &quot;SFr.&quot;* #,##0.00_ ;_ &quot;SFr.&quot;* \-#,##0.00_ ;_ &quot;SFr.&quot;* &quot;-&quot;??_ ;_ @_ "/>
    <numFmt numFmtId="180" formatCode="&quot;¥&quot;#,##0;[Red]\-&quot;¥&quot;#,##0"/>
    <numFmt numFmtId="181" formatCode="#,##0;&quot;△&quot;#,##0"/>
    <numFmt numFmtId="182" formatCode="_ * #,##0;_ * \-#,##0;_ * &quot;-&quot;"/>
    <numFmt numFmtId="183" formatCode="_ * #,##0_ ;_ * \-#,##0_ ;_ * &quot;-&quot;_ "/>
    <numFmt numFmtId="184" formatCode="_ * #,##0_ ;_ * \-#,##0_ ;_ * &quot;-&quot;_ \ "/>
    <numFmt numFmtId="185" formatCode="#,##0;&quot;△ &quot;#,##0"/>
    <numFmt numFmtId="186" formatCode="#,##0.0;[Red]\-#,##0.0"/>
    <numFmt numFmtId="187" formatCode="#,##0.0;&quot;△ &quot;#,##0.0"/>
    <numFmt numFmtId="188" formatCode="_ * #,##0.0_ ;_ * \-#,##0.0_ ;_ * &quot;-&quot;_ "/>
    <numFmt numFmtId="189" formatCode="#,##0.0;&quot;△&quot;#,##0.0"/>
    <numFmt numFmtId="190" formatCode="#,##0;0;&quot;-&quot;"/>
    <numFmt numFmtId="191" formatCode="#,##0;&quot;△&quot;#,##0;&quot;-&quot;"/>
    <numFmt numFmtId="192" formatCode="_ * #,##0.0;_ * \-#,##0.0;_ * &quot;-&quot;"/>
    <numFmt numFmtId="193" formatCode="#,##0;0;&quot;－&quot;"/>
    <numFmt numFmtId="194" formatCode="#,##0;0;&quot;…&quot;"/>
    <numFmt numFmtId="195" formatCode="#,##0.0_ "/>
    <numFmt numFmtId="196" formatCode="0.0_ "/>
    <numFmt numFmtId="197" formatCode="#,##0.0"/>
    <numFmt numFmtId="198" formatCode="#,##0_);[Red]\(#,##0\)"/>
    <numFmt numFmtId="199" formatCode="0;\-0;&quot;－&quot;"/>
  </numFmts>
  <fonts count="114">
    <font>
      <sz val="11"/>
      <name val="ＭＳ Ｐゴシック"/>
      <family val="3"/>
    </font>
    <font>
      <sz val="11"/>
      <color indexed="8"/>
      <name val="ＭＳ Ｐゴシック"/>
      <family val="3"/>
    </font>
    <font>
      <sz val="11"/>
      <color indexed="9"/>
      <name val="ＭＳ Ｐゴシック"/>
      <family val="3"/>
    </font>
    <font>
      <sz val="10"/>
      <color indexed="8"/>
      <name val="Arial"/>
      <family val="2"/>
    </font>
    <font>
      <sz val="10"/>
      <name val="Arial"/>
      <family val="2"/>
    </font>
    <font>
      <sz val="11"/>
      <name val="ＭＳ Ｐゴシック"/>
      <family val="3"/>
    </font>
    <font>
      <sz val="9"/>
      <name val="Times New Roman"/>
      <family val="1"/>
    </font>
    <font>
      <sz val="8"/>
      <name val="Arial"/>
      <family val="2"/>
    </font>
    <font>
      <b/>
      <sz val="12"/>
      <name val="Arial"/>
      <family val="2"/>
    </font>
    <font>
      <sz val="10"/>
      <name val="ＭＳ 明朝"/>
      <family val="1"/>
    </font>
    <font>
      <sz val="8"/>
      <color indexed="16"/>
      <name val="Century Schoolbook"/>
      <family val="1"/>
    </font>
    <font>
      <b/>
      <i/>
      <sz val="10"/>
      <name val="Times New Roman"/>
      <family val="1"/>
    </font>
    <font>
      <b/>
      <sz val="11"/>
      <name val="Helv"/>
      <family val="2"/>
    </font>
    <font>
      <b/>
      <sz val="9"/>
      <name val="Times New Roman"/>
      <family val="1"/>
    </font>
    <font>
      <sz val="11"/>
      <color indexed="60"/>
      <name val="ＭＳ Ｐゴシック"/>
      <family val="3"/>
    </font>
    <font>
      <sz val="22"/>
      <name val="ＭＳ 明朝"/>
      <family val="1"/>
    </font>
    <font>
      <b/>
      <sz val="18"/>
      <color indexed="56"/>
      <name val="ＭＳ Ｐゴシック"/>
      <family val="3"/>
    </font>
    <font>
      <b/>
      <sz val="11"/>
      <color indexed="9"/>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14"/>
      <name val="ＭＳ 明朝"/>
      <family val="1"/>
    </font>
    <font>
      <sz val="11"/>
      <color theme="1"/>
      <name val="游ゴシック"/>
      <family val="3"/>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6"/>
      <name val="ＭＳ Ｐゴシック"/>
      <family val="3"/>
    </font>
    <font>
      <sz val="11"/>
      <name val="ＭＳ 明朝"/>
      <family val="1"/>
    </font>
    <font>
      <u/>
      <sz val="6.6"/>
      <color indexed="12"/>
      <name val="ＭＳ Ｐゴシック"/>
      <family val="3"/>
    </font>
    <font>
      <u/>
      <sz val="11"/>
      <color indexed="12"/>
      <name val="ＭＳ 明朝"/>
      <family val="1"/>
    </font>
    <font>
      <b/>
      <sz val="30"/>
      <name val="ＭＳ ゴシック"/>
      <family val="3"/>
    </font>
    <font>
      <b/>
      <sz val="12"/>
      <color indexed="9"/>
      <name val="ＭＳ ゴシック"/>
      <family val="3"/>
    </font>
    <font>
      <b/>
      <sz val="11"/>
      <name val="ＭＳ 明朝"/>
      <family val="1"/>
    </font>
    <font>
      <u/>
      <sz val="6.6"/>
      <name val="ＭＳ Ｐゴシック"/>
      <family val="3"/>
    </font>
    <font>
      <u/>
      <sz val="14"/>
      <name val="ＭＳ 明朝"/>
      <family val="1"/>
    </font>
    <font>
      <sz val="18"/>
      <name val="ＭＳ 明朝"/>
      <family val="1"/>
    </font>
    <font>
      <u/>
      <sz val="18"/>
      <name val="ＭＳ 明朝"/>
      <family val="1"/>
    </font>
    <font>
      <sz val="9"/>
      <name val="ＭＳ 明朝"/>
      <family val="1"/>
    </font>
    <font>
      <u/>
      <sz val="11"/>
      <name val="ＭＳ 明朝"/>
      <family val="1"/>
    </font>
    <font>
      <sz val="9"/>
      <color indexed="8"/>
      <name val="ＭＳ 明朝"/>
      <family val="1"/>
    </font>
    <font>
      <sz val="7"/>
      <name val="ＭＳ 明朝"/>
      <family val="1"/>
    </font>
    <font>
      <sz val="6"/>
      <name val="MSPゴシック"/>
      <family val="2"/>
    </font>
    <font>
      <sz val="4"/>
      <name val="ＭＳ 明朝"/>
      <family val="1"/>
    </font>
    <font>
      <sz val="12"/>
      <color indexed="9"/>
      <name val="明朝"/>
      <family val="1"/>
    </font>
    <font>
      <sz val="6"/>
      <name val="明朝"/>
      <family val="1"/>
    </font>
    <font>
      <b/>
      <sz val="16"/>
      <name val="ＭＳ 明朝"/>
      <family val="1"/>
    </font>
    <font>
      <sz val="10"/>
      <name val="ＭＳ Ｐゴシック"/>
      <family val="3"/>
    </font>
    <font>
      <b/>
      <sz val="12"/>
      <name val="ＭＳ 明朝"/>
      <family val="1"/>
    </font>
    <font>
      <u/>
      <sz val="9"/>
      <name val="ＭＳ Ｐゴシック"/>
      <family val="3"/>
    </font>
    <font>
      <u/>
      <sz val="10"/>
      <name val="ＭＳ Ｐゴシック"/>
      <family val="3"/>
    </font>
    <font>
      <sz val="10"/>
      <name val="ＭＳ 明朝"/>
      <family val="1"/>
      <charset val="128"/>
    </font>
    <font>
      <sz val="9"/>
      <name val="ＭＳ 明朝"/>
      <family val="1"/>
      <charset val="128"/>
    </font>
    <font>
      <b/>
      <sz val="18"/>
      <name val="ＭＳ 明朝"/>
      <family val="1"/>
    </font>
    <font>
      <sz val="12"/>
      <name val="ＭＳ 明朝"/>
      <family val="1"/>
      <charset val="128"/>
    </font>
    <font>
      <sz val="12"/>
      <name val="ＭＳ 明朝"/>
      <family val="1"/>
    </font>
    <font>
      <b/>
      <sz val="12"/>
      <name val="ＭＳ 明朝"/>
      <family val="1"/>
      <charset val="128"/>
    </font>
    <font>
      <sz val="6"/>
      <name val="ＭＳ Ｐゴシック"/>
      <family val="3"/>
      <charset val="128"/>
    </font>
    <font>
      <b/>
      <sz val="14"/>
      <name val="ＭＳ 明朝"/>
      <family val="1"/>
      <charset val="128"/>
    </font>
    <font>
      <b/>
      <sz val="16"/>
      <name val="ＭＳ 明朝"/>
      <family val="1"/>
      <charset val="128"/>
    </font>
    <font>
      <sz val="6"/>
      <name val="ＭＳ Ｐゴシック"/>
      <family val="2"/>
      <charset val="128"/>
      <scheme val="minor"/>
    </font>
    <font>
      <sz val="8"/>
      <name val="ＭＳ 明朝"/>
      <family val="1"/>
      <charset val="128"/>
    </font>
    <font>
      <b/>
      <sz val="11"/>
      <name val="ＭＳ 明朝"/>
      <family val="1"/>
      <charset val="128"/>
    </font>
    <font>
      <sz val="11"/>
      <name val="ＭＳ 明朝"/>
      <family val="1"/>
      <charset val="128"/>
    </font>
    <font>
      <sz val="18"/>
      <name val="ＭＳ 明朝"/>
      <family val="1"/>
      <charset val="128"/>
    </font>
    <font>
      <b/>
      <sz val="20"/>
      <name val="ＭＳ 明朝"/>
      <family val="1"/>
    </font>
    <font>
      <sz val="8"/>
      <name val="ＭＳ 明朝"/>
      <family val="1"/>
    </font>
    <font>
      <sz val="6"/>
      <name val="ＭＳ 明朝"/>
      <family val="1"/>
    </font>
    <font>
      <sz val="9.5"/>
      <name val="ＭＳ 明朝"/>
      <family val="1"/>
    </font>
    <font>
      <sz val="9.5"/>
      <name val="ＭＳ 明朝"/>
      <family val="1"/>
      <charset val="128"/>
    </font>
    <font>
      <b/>
      <sz val="22"/>
      <name val="ＭＳ 明朝"/>
      <family val="1"/>
    </font>
    <font>
      <b/>
      <sz val="9"/>
      <name val="ＭＳ 明朝"/>
      <family val="1"/>
    </font>
    <font>
      <sz val="8.5"/>
      <name val="ＭＳ 明朝"/>
      <family val="1"/>
    </font>
    <font>
      <b/>
      <sz val="8.5"/>
      <name val="ＭＳ 明朝"/>
      <family val="1"/>
    </font>
    <font>
      <sz val="8.15"/>
      <name val="ＭＳ 明朝"/>
      <family val="1"/>
    </font>
    <font>
      <sz val="6"/>
      <name val="ＭＳ 明朝"/>
      <family val="1"/>
      <charset val="128"/>
    </font>
    <font>
      <b/>
      <sz val="9.4499999999999993"/>
      <name val="ＭＳ 明朝"/>
      <family val="1"/>
      <charset val="128"/>
    </font>
    <font>
      <b/>
      <sz val="18"/>
      <name val="ＭＳ Ｐゴシック"/>
      <family val="3"/>
    </font>
    <font>
      <sz val="11"/>
      <name val="游ゴシック"/>
      <family val="3"/>
    </font>
    <font>
      <b/>
      <sz val="18"/>
      <name val="ＭＳ 明朝"/>
      <family val="1"/>
      <charset val="128"/>
    </font>
    <font>
      <b/>
      <sz val="11.5"/>
      <name val="ＭＳ 明朝"/>
      <family val="1"/>
      <charset val="128"/>
    </font>
    <font>
      <sz val="7"/>
      <name val="ＭＳ 明朝"/>
      <family val="1"/>
      <charset val="128"/>
    </font>
    <font>
      <b/>
      <sz val="24"/>
      <name val="ＭＳ 明朝"/>
      <family val="1"/>
    </font>
    <font>
      <b/>
      <sz val="24"/>
      <name val="ＭＳ 明朝"/>
      <family val="1"/>
      <charset val="128"/>
    </font>
    <font>
      <b/>
      <u/>
      <sz val="24"/>
      <name val="ＭＳ Ｐゴシック"/>
      <family val="3"/>
    </font>
    <font>
      <u/>
      <sz val="11"/>
      <name val="ＭＳ 明朝"/>
      <family val="1"/>
      <charset val="128"/>
    </font>
    <font>
      <b/>
      <sz val="13.5"/>
      <name val="ＭＳ 明朝"/>
      <family val="1"/>
      <charset val="128"/>
    </font>
    <font>
      <b/>
      <sz val="18"/>
      <color theme="1"/>
      <name val="ＭＳ Ｐゴシック"/>
      <family val="3"/>
    </font>
    <font>
      <sz val="11"/>
      <color theme="1"/>
      <name val="ＭＳ 明朝"/>
      <family val="1"/>
    </font>
    <font>
      <sz val="11"/>
      <color theme="1"/>
      <name val="ＭＳ Ｐゴシック"/>
      <family val="3"/>
    </font>
    <font>
      <sz val="10"/>
      <name val="ＭＳ Ｐ明朝"/>
      <family val="1"/>
    </font>
    <font>
      <sz val="11"/>
      <color theme="1"/>
      <name val="ＭＳ Ｐ明朝"/>
      <family val="1"/>
    </font>
    <font>
      <sz val="18"/>
      <color theme="1"/>
      <name val="ＭＳ 明朝"/>
      <family val="1"/>
    </font>
    <font>
      <b/>
      <sz val="12.5"/>
      <name val="ＭＳ 明朝"/>
      <family val="1"/>
    </font>
    <font>
      <sz val="12.5"/>
      <name val="ＭＳ 明朝"/>
      <family val="1"/>
      <charset val="128"/>
    </font>
    <font>
      <u/>
      <sz val="18"/>
      <color theme="1"/>
      <name val="ＭＳ 明朝"/>
      <family val="1"/>
    </font>
    <font>
      <b/>
      <sz val="12.5"/>
      <name val="ＭＳ 明朝"/>
      <family val="1"/>
      <charset val="128"/>
    </font>
    <font>
      <sz val="6"/>
      <name val="ＭＳ Ｐ明朝"/>
      <family val="1"/>
    </font>
    <font>
      <sz val="11"/>
      <name val="明朝"/>
      <family val="1"/>
    </font>
    <font>
      <b/>
      <sz val="13.5"/>
      <name val="ＭＳ 明朝"/>
      <family val="1"/>
    </font>
    <font>
      <sz val="9"/>
      <name val="游ゴシック"/>
      <family val="3"/>
    </font>
    <font>
      <sz val="10"/>
      <name val="ＭＳ ゴシック"/>
      <family val="3"/>
    </font>
    <font>
      <sz val="10"/>
      <name val="ＭＳ ゴシック"/>
      <family val="3"/>
      <charset val="128"/>
    </font>
    <font>
      <b/>
      <sz val="22"/>
      <name val="ＭＳ 明朝"/>
      <family val="1"/>
      <charset val="128"/>
    </font>
    <font>
      <sz val="12.5"/>
      <name val="ＭＳ 明朝"/>
      <family val="1"/>
    </font>
    <font>
      <sz val="13"/>
      <name val="ＭＳ 明朝"/>
      <family val="1"/>
    </font>
    <font>
      <sz val="13"/>
      <name val="ＭＳ 明朝"/>
      <family val="1"/>
      <charset val="128"/>
    </font>
    <font>
      <b/>
      <sz val="10"/>
      <name val="ＭＳ 明朝"/>
      <family val="1"/>
      <charset val="128"/>
    </font>
    <font>
      <b/>
      <sz val="14"/>
      <name val="ＭＳ 明朝"/>
      <family val="1"/>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bgColor indexed="64"/>
      </patternFill>
    </fill>
    <fill>
      <patternFill patternType="solid">
        <fgColor indexed="26"/>
        <bgColor indexed="64"/>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indexed="8"/>
        <bgColor indexed="64"/>
      </patternFill>
    </fill>
    <fill>
      <patternFill patternType="solid">
        <fgColor theme="0"/>
        <bgColor indexed="64"/>
      </patternFill>
    </fill>
  </fills>
  <borders count="133">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8"/>
      </left>
      <right/>
      <top/>
      <bottom/>
      <diagonal/>
    </border>
    <border>
      <left style="thin">
        <color indexed="8"/>
      </left>
      <right/>
      <top/>
      <bottom style="medium">
        <color indexed="64"/>
      </bottom>
      <diagonal/>
    </border>
    <border>
      <left/>
      <right style="thin">
        <color indexed="64"/>
      </right>
      <top style="thin">
        <color indexed="64"/>
      </top>
      <bottom/>
      <diagonal/>
    </border>
    <border>
      <left style="thin">
        <color indexed="64"/>
      </left>
      <right style="thin">
        <color indexed="8"/>
      </right>
      <top style="medium">
        <color indexed="64"/>
      </top>
      <bottom/>
      <diagonal/>
    </border>
    <border>
      <left style="thin">
        <color indexed="64"/>
      </left>
      <right style="thin">
        <color indexed="8"/>
      </right>
      <top/>
      <bottom/>
      <diagonal/>
    </border>
    <border>
      <left style="thin">
        <color indexed="64"/>
      </left>
      <right style="thin">
        <color indexed="8"/>
      </right>
      <top/>
      <bottom style="thin">
        <color indexed="64"/>
      </bottom>
      <diagonal/>
    </border>
    <border>
      <left style="thin">
        <color indexed="64"/>
      </left>
      <right/>
      <top/>
      <bottom/>
      <diagonal/>
    </border>
    <border>
      <left style="thin">
        <color indexed="64"/>
      </left>
      <right/>
      <top/>
      <bottom style="medium">
        <color indexed="64"/>
      </bottom>
      <diagonal/>
    </border>
    <border>
      <left style="thin">
        <color indexed="8"/>
      </left>
      <right style="thin">
        <color indexed="8"/>
      </right>
      <top style="medium">
        <color indexed="64"/>
      </top>
      <bottom/>
      <diagonal/>
    </border>
    <border>
      <left style="thin">
        <color indexed="8"/>
      </left>
      <right/>
      <top style="medium">
        <color indexed="64"/>
      </top>
      <bottom style="thin">
        <color indexed="8"/>
      </bottom>
      <diagonal/>
    </border>
    <border>
      <left/>
      <right/>
      <top style="medium">
        <color indexed="64"/>
      </top>
      <bottom style="thin">
        <color indexed="8"/>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8"/>
      </right>
      <top style="medium">
        <color indexed="64"/>
      </top>
      <bottom/>
      <diagonal/>
    </border>
    <border>
      <left style="thin">
        <color indexed="8"/>
      </left>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medium">
        <color indexed="64"/>
      </top>
      <bottom style="thin">
        <color indexed="64"/>
      </bottom>
      <diagonal/>
    </border>
    <border>
      <left style="thin">
        <color indexed="64"/>
      </left>
      <right/>
      <top/>
      <bottom style="thin">
        <color indexed="64"/>
      </bottom>
      <diagonal/>
    </border>
    <border>
      <left style="thin">
        <color indexed="64"/>
      </left>
      <right style="thin">
        <color indexed="64"/>
      </right>
      <top style="medium">
        <color indexed="64"/>
      </top>
      <bottom style="thin">
        <color indexed="64"/>
      </bottom>
      <diagonal/>
    </border>
    <border>
      <left/>
      <right style="thin">
        <color auto="1"/>
      </right>
      <top/>
      <bottom/>
      <diagonal/>
    </border>
    <border>
      <left/>
      <right/>
      <top style="medium">
        <color indexed="8"/>
      </top>
      <bottom/>
      <diagonal/>
    </border>
    <border>
      <left style="thin">
        <color indexed="8"/>
      </left>
      <right/>
      <top style="medium">
        <color indexed="8"/>
      </top>
      <bottom/>
      <diagonal/>
    </border>
    <border>
      <left/>
      <right style="thin">
        <color indexed="64"/>
      </right>
      <top/>
      <bottom style="medium">
        <color indexed="64"/>
      </bottom>
      <diagonal/>
    </border>
    <border>
      <left style="thin">
        <color indexed="64"/>
      </left>
      <right/>
      <top style="thin">
        <color indexed="64"/>
      </top>
      <bottom/>
      <diagonal/>
    </border>
    <border>
      <left style="thin">
        <color indexed="64"/>
      </left>
      <right style="thin">
        <color indexed="64"/>
      </right>
      <top/>
      <bottom/>
      <diagonal/>
    </border>
    <border>
      <left style="thin">
        <color indexed="8"/>
      </left>
      <right/>
      <top style="thin">
        <color indexed="64"/>
      </top>
      <bottom style="thin">
        <color indexed="64"/>
      </bottom>
      <diagonal/>
    </border>
    <border>
      <left style="thin">
        <color indexed="8"/>
      </left>
      <right style="thin">
        <color indexed="8"/>
      </right>
      <top style="thin">
        <color indexed="64"/>
      </top>
      <bottom style="thin">
        <color indexed="64"/>
      </bottom>
      <diagonal/>
    </border>
    <border>
      <left/>
      <right/>
      <top/>
      <bottom style="thin">
        <color auto="1"/>
      </bottom>
      <diagonal/>
    </border>
    <border>
      <left/>
      <right style="thin">
        <color indexed="8"/>
      </right>
      <top/>
      <bottom style="thin">
        <color auto="1"/>
      </bottom>
      <diagonal/>
    </border>
    <border>
      <left style="thin">
        <color indexed="8"/>
      </left>
      <right/>
      <top/>
      <bottom style="thin">
        <color auto="1"/>
      </bottom>
      <diagonal/>
    </border>
    <border>
      <left/>
      <right/>
      <top style="thin">
        <color auto="1"/>
      </top>
      <bottom/>
      <diagonal/>
    </border>
    <border>
      <left style="thin">
        <color indexed="8"/>
      </left>
      <right style="thin">
        <color indexed="64"/>
      </right>
      <top style="thin">
        <color indexed="64"/>
      </top>
      <bottom/>
      <diagonal/>
    </border>
    <border>
      <left/>
      <right/>
      <top/>
      <bottom style="medium">
        <color auto="1"/>
      </bottom>
      <diagonal/>
    </border>
    <border>
      <left style="thin">
        <color indexed="8"/>
      </left>
      <right style="thin">
        <color indexed="64"/>
      </right>
      <top/>
      <bottom/>
      <diagonal/>
    </border>
    <border>
      <left style="thin">
        <color indexed="8"/>
      </left>
      <right style="thin">
        <color indexed="8"/>
      </right>
      <top/>
      <bottom/>
      <diagonal/>
    </border>
    <border>
      <left/>
      <right/>
      <top style="thin">
        <color indexed="64"/>
      </top>
      <bottom/>
      <diagonal/>
    </border>
    <border>
      <left/>
      <right style="thin">
        <color indexed="8"/>
      </right>
      <top/>
      <bottom/>
      <diagonal/>
    </border>
    <border>
      <left/>
      <right style="thin">
        <color indexed="64"/>
      </right>
      <top/>
      <bottom/>
      <diagonal/>
    </border>
    <border>
      <left style="thin">
        <color indexed="64"/>
      </left>
      <right/>
      <top/>
      <bottom style="medium">
        <color indexed="8"/>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64"/>
      </top>
      <bottom/>
      <diagonal/>
    </border>
    <border>
      <left style="thin">
        <color indexed="8"/>
      </left>
      <right/>
      <top style="thin">
        <color indexed="8"/>
      </top>
      <bottom style="thin">
        <color indexed="64"/>
      </bottom>
      <diagonal/>
    </border>
    <border>
      <left/>
      <right/>
      <top style="thin">
        <color indexed="8"/>
      </top>
      <bottom style="thin">
        <color indexed="64"/>
      </bottom>
      <diagonal/>
    </border>
    <border>
      <left style="thin">
        <color indexed="8"/>
      </left>
      <right style="thin">
        <color indexed="8"/>
      </right>
      <top style="thin">
        <color indexed="8"/>
      </top>
      <bottom style="thin">
        <color indexed="64"/>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indexed="8"/>
      </left>
      <right/>
      <top/>
      <bottom style="thin">
        <color indexed="8"/>
      </bottom>
      <diagonal/>
    </border>
    <border>
      <left/>
      <right/>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auto="1"/>
      </right>
      <top/>
      <bottom/>
      <diagonal/>
    </border>
    <border>
      <left/>
      <right/>
      <top/>
      <bottom style="thin">
        <color indexed="64"/>
      </bottom>
      <diagonal/>
    </border>
    <border>
      <left/>
      <right/>
      <top style="thin">
        <color indexed="8"/>
      </top>
      <bottom/>
      <diagonal/>
    </border>
    <border>
      <left style="thin">
        <color auto="1"/>
      </left>
      <right/>
      <top/>
      <bottom/>
      <diagonal/>
    </border>
    <border>
      <left/>
      <right/>
      <top style="medium">
        <color auto="1"/>
      </top>
      <bottom/>
      <diagonal/>
    </border>
    <border>
      <left style="thin">
        <color indexed="64"/>
      </left>
      <right/>
      <top style="medium">
        <color auto="1"/>
      </top>
      <bottom style="thin">
        <color indexed="64"/>
      </bottom>
      <diagonal/>
    </border>
    <border>
      <left/>
      <right style="thin">
        <color indexed="64"/>
      </right>
      <top style="medium">
        <color auto="1"/>
      </top>
      <bottom style="thin">
        <color indexed="64"/>
      </bottom>
      <diagonal/>
    </border>
    <border>
      <left style="thin">
        <color indexed="8"/>
      </left>
      <right/>
      <top style="thin">
        <color indexed="8"/>
      </top>
      <bottom/>
      <diagonal/>
    </border>
    <border>
      <left/>
      <right/>
      <top/>
      <bottom style="medium">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64"/>
      </right>
      <top style="thin">
        <color indexed="8"/>
      </top>
      <bottom/>
      <diagonal/>
    </border>
    <border>
      <left style="double">
        <color indexed="64"/>
      </left>
      <right/>
      <top style="medium">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double">
        <color indexed="64"/>
      </left>
      <right style="thin">
        <color indexed="8"/>
      </right>
      <top style="thin">
        <color indexed="64"/>
      </top>
      <bottom/>
      <diagonal/>
    </border>
    <border>
      <left style="double">
        <color indexed="64"/>
      </left>
      <right style="thin">
        <color indexed="8"/>
      </right>
      <top/>
      <bottom style="medium">
        <color indexed="64"/>
      </bottom>
      <diagonal/>
    </border>
    <border>
      <left style="thin">
        <color indexed="8"/>
      </left>
      <right style="thin">
        <color indexed="8"/>
      </right>
      <top style="thin">
        <color indexed="8"/>
      </top>
      <bottom/>
      <diagonal/>
    </border>
    <border>
      <left/>
      <right style="thin">
        <color indexed="8"/>
      </right>
      <top style="thin">
        <color indexed="8"/>
      </top>
      <bottom/>
      <diagonal/>
    </border>
    <border>
      <left/>
      <right style="thin">
        <color indexed="8"/>
      </right>
      <top/>
      <bottom style="medium">
        <color indexed="64"/>
      </bottom>
      <diagonal/>
    </border>
    <border>
      <left style="thin">
        <color indexed="64"/>
      </left>
      <right style="thin">
        <color indexed="64"/>
      </right>
      <top/>
      <bottom style="medium">
        <color indexed="64"/>
      </bottom>
      <diagonal/>
    </border>
    <border>
      <left style="thin">
        <color indexed="8"/>
      </left>
      <right style="thin">
        <color indexed="8"/>
      </right>
      <top/>
      <bottom style="thin">
        <color indexed="64"/>
      </bottom>
      <diagonal/>
    </border>
    <border>
      <left style="thin">
        <color indexed="8"/>
      </left>
      <right/>
      <top/>
      <bottom style="thin">
        <color indexed="64"/>
      </bottom>
      <diagonal/>
    </border>
    <border>
      <left/>
      <right/>
      <top/>
      <bottom style="thin">
        <color indexed="64"/>
      </bottom>
      <diagonal/>
    </border>
    <border>
      <left/>
      <right/>
      <top style="medium">
        <color auto="1"/>
      </top>
      <bottom style="thin">
        <color auto="1"/>
      </bottom>
      <diagonal/>
    </border>
    <border>
      <left/>
      <right style="thin">
        <color indexed="64"/>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top style="medium">
        <color indexed="8"/>
      </top>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8"/>
      </right>
      <top style="medium">
        <color indexed="8"/>
      </top>
      <bottom/>
      <diagonal/>
    </border>
    <border>
      <left style="thin">
        <color indexed="8"/>
      </left>
      <right/>
      <top style="medium">
        <color indexed="8"/>
      </top>
      <bottom/>
      <diagonal/>
    </border>
    <border>
      <left/>
      <right style="thin">
        <color indexed="8"/>
      </right>
      <top/>
      <bottom style="medium">
        <color indexed="8"/>
      </bottom>
      <diagonal/>
    </border>
    <border>
      <left/>
      <right/>
      <top/>
      <bottom style="medium">
        <color indexed="64"/>
      </bottom>
      <diagonal/>
    </border>
    <border>
      <left style="thin">
        <color indexed="8"/>
      </left>
      <right/>
      <top style="medium">
        <color indexed="8"/>
      </top>
      <bottom style="thin">
        <color indexed="8"/>
      </bottom>
      <diagonal/>
    </border>
    <border>
      <left/>
      <right/>
      <top style="medium">
        <color indexed="8"/>
      </top>
      <bottom style="thin">
        <color indexed="8"/>
      </bottom>
      <diagonal/>
    </border>
    <border>
      <left/>
      <right/>
      <top style="medium">
        <color indexed="64"/>
      </top>
      <bottom/>
      <diagonal/>
    </border>
    <border>
      <left style="thin">
        <color indexed="64"/>
      </left>
      <right style="thin">
        <color indexed="64"/>
      </right>
      <top style="medium">
        <color indexed="64"/>
      </top>
      <bottom/>
      <diagonal/>
    </border>
    <border>
      <left/>
      <right/>
      <top style="medium">
        <color auto="1"/>
      </top>
      <bottom style="thin">
        <color auto="1"/>
      </bottom>
      <diagonal/>
    </border>
    <border>
      <left style="thin">
        <color indexed="64"/>
      </left>
      <right/>
      <top style="medium">
        <color indexed="64"/>
      </top>
      <bottom style="thin">
        <color indexed="64"/>
      </bottom>
      <diagonal/>
    </border>
    <border>
      <left style="thin">
        <color indexed="8"/>
      </left>
      <right/>
      <top/>
      <bottom style="medium">
        <color indexed="8"/>
      </bottom>
      <diagonal/>
    </border>
    <border>
      <left style="thin">
        <color indexed="8"/>
      </left>
      <right/>
      <top style="medium">
        <color indexed="64"/>
      </top>
      <bottom style="thin">
        <color indexed="64"/>
      </bottom>
      <diagonal/>
    </border>
    <border>
      <left/>
      <right style="thin">
        <color indexed="8"/>
      </right>
      <top style="medium">
        <color indexed="64"/>
      </top>
      <bottom style="thin">
        <color indexed="64"/>
      </bottom>
      <diagonal/>
    </border>
    <border>
      <left/>
      <right style="thin">
        <color indexed="64"/>
      </right>
      <top style="medium">
        <color indexed="64"/>
      </top>
      <bottom style="thin">
        <color indexed="64"/>
      </bottom>
      <diagonal/>
    </border>
    <border>
      <left style="thin">
        <color indexed="8"/>
      </left>
      <right/>
      <top style="medium">
        <color indexed="64"/>
      </top>
      <bottom style="thin">
        <color indexed="8"/>
      </bottom>
      <diagonal/>
    </border>
    <border>
      <left/>
      <right/>
      <top style="medium">
        <color indexed="64"/>
      </top>
      <bottom style="thin">
        <color indexed="8"/>
      </bottom>
      <diagonal/>
    </border>
    <border>
      <left/>
      <right style="thin">
        <color indexed="8"/>
      </right>
      <top style="medium">
        <color indexed="64"/>
      </top>
      <bottom style="thin">
        <color indexed="8"/>
      </bottom>
      <diagonal/>
    </border>
    <border>
      <left/>
      <right/>
      <top style="medium">
        <color indexed="64"/>
      </top>
      <bottom style="thin">
        <color indexed="64"/>
      </bottom>
      <diagonal/>
    </border>
    <border>
      <left/>
      <right style="thin">
        <color indexed="8"/>
      </right>
      <top style="thin">
        <color indexed="8"/>
      </top>
      <bottom style="thin">
        <color indexed="64"/>
      </bottom>
      <diagonal/>
    </border>
    <border>
      <left/>
      <right style="thin">
        <color indexed="8"/>
      </right>
      <top style="medium">
        <color indexed="8"/>
      </top>
      <bottom style="thin">
        <color indexed="8"/>
      </bottom>
      <diagonal/>
    </border>
    <border>
      <left/>
      <right style="thin">
        <color indexed="8"/>
      </right>
      <top/>
      <bottom style="thin">
        <color indexed="64"/>
      </bottom>
      <diagonal/>
    </border>
    <border>
      <left/>
      <right style="thin">
        <color indexed="8"/>
      </right>
      <top style="medium">
        <color indexed="64"/>
      </top>
      <bottom/>
      <diagonal/>
    </border>
    <border>
      <left style="thin">
        <color auto="1"/>
      </left>
      <right/>
      <top/>
      <bottom style="medium">
        <color auto="1"/>
      </bottom>
      <diagonal/>
    </border>
    <border>
      <left/>
      <right/>
      <top style="medium">
        <color indexed="8"/>
      </top>
      <bottom style="thin">
        <color auto="1"/>
      </bottom>
      <diagonal/>
    </border>
    <border>
      <left/>
      <right style="thin">
        <color auto="1"/>
      </right>
      <top style="medium">
        <color indexed="8"/>
      </top>
      <bottom style="thin">
        <color auto="1"/>
      </bottom>
      <diagonal/>
    </border>
    <border>
      <left style="thin">
        <color indexed="8"/>
      </left>
      <right/>
      <top style="thin">
        <color auto="1"/>
      </top>
      <bottom/>
      <diagonal/>
    </border>
    <border>
      <left/>
      <right style="thin">
        <color indexed="8"/>
      </right>
      <top style="thin">
        <color auto="1"/>
      </top>
      <bottom/>
      <diagonal/>
    </border>
    <border>
      <left style="thin">
        <color indexed="8"/>
      </left>
      <right style="thin">
        <color indexed="8"/>
      </right>
      <top style="thin">
        <color auto="1"/>
      </top>
      <bottom/>
      <diagonal/>
    </border>
    <border>
      <left style="thin">
        <color indexed="8"/>
      </left>
      <right style="thin">
        <color indexed="8"/>
      </right>
      <top/>
      <bottom style="thin">
        <color auto="1"/>
      </bottom>
      <diagonal/>
    </border>
    <border>
      <left style="thin">
        <color indexed="8"/>
      </left>
      <right style="thin">
        <color auto="1"/>
      </right>
      <top/>
      <bottom style="thin">
        <color auto="1"/>
      </bottom>
      <diagonal/>
    </border>
    <border>
      <left style="thin">
        <color indexed="64"/>
      </left>
      <right/>
      <top/>
      <bottom style="thin">
        <color auto="1"/>
      </bottom>
      <diagonal/>
    </border>
    <border>
      <left style="thin">
        <color indexed="8"/>
      </left>
      <right style="thin">
        <color indexed="64"/>
      </right>
      <top/>
      <bottom style="thin">
        <color auto="1"/>
      </bottom>
      <diagonal/>
    </border>
    <border>
      <left style="thin">
        <color indexed="8"/>
      </left>
      <right style="thin">
        <color indexed="8"/>
      </right>
      <top style="medium">
        <color indexed="8"/>
      </top>
      <bottom/>
      <diagonal/>
    </border>
    <border>
      <left/>
      <right style="double">
        <color indexed="64"/>
      </right>
      <top/>
      <bottom style="medium">
        <color indexed="64"/>
      </bottom>
      <diagonal/>
    </border>
    <border>
      <left style="thin">
        <color indexed="8"/>
      </left>
      <right style="thin">
        <color indexed="8"/>
      </right>
      <top style="medium">
        <color indexed="64"/>
      </top>
      <bottom/>
      <diagonal/>
    </border>
    <border>
      <left style="thin">
        <color indexed="8"/>
      </left>
      <right/>
      <top style="medium">
        <color indexed="64"/>
      </top>
      <bottom/>
      <diagonal/>
    </border>
    <border>
      <left style="thin">
        <color indexed="8"/>
      </left>
      <right style="thin">
        <color indexed="64"/>
      </right>
      <top/>
      <bottom style="thin">
        <color indexed="8"/>
      </bottom>
      <diagonal/>
    </border>
  </borders>
  <cellStyleXfs count="84">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176" fontId="3" fillId="0" borderId="0" applyFill="0" applyBorder="0" applyAlignment="0"/>
    <xf numFmtId="41" fontId="4" fillId="0" borderId="0" applyFont="0" applyFill="0" applyBorder="0" applyAlignment="0" applyProtection="0"/>
    <xf numFmtId="43" fontId="4" fillId="0" borderId="0" applyFont="0" applyFill="0" applyBorder="0" applyAlignment="0" applyProtection="0"/>
    <xf numFmtId="177" fontId="5" fillId="0" borderId="0" applyFont="0" applyFill="0" applyBorder="0" applyAlignment="0" applyProtection="0"/>
    <xf numFmtId="178" fontId="5" fillId="0" borderId="0" applyFont="0" applyFill="0" applyBorder="0" applyAlignment="0" applyProtection="0"/>
    <xf numFmtId="0" fontId="6" fillId="0" borderId="0">
      <alignment horizontal="left"/>
    </xf>
    <xf numFmtId="38" fontId="7" fillId="16" borderId="0" applyNumberFormat="0" applyBorder="0" applyAlignment="0" applyProtection="0"/>
    <xf numFmtId="0" fontId="8" fillId="0" borderId="1" applyNumberFormat="0" applyAlignment="0" applyProtection="0">
      <alignment horizontal="left" vertical="center"/>
    </xf>
    <xf numFmtId="0" fontId="8" fillId="0" borderId="2">
      <alignment horizontal="left" vertical="center"/>
    </xf>
    <xf numFmtId="10" fontId="7" fillId="17" borderId="3" applyNumberFormat="0" applyBorder="0" applyAlignment="0" applyProtection="0"/>
    <xf numFmtId="179" fontId="9" fillId="0" borderId="0"/>
    <xf numFmtId="0" fontId="4" fillId="0" borderId="0"/>
    <xf numFmtId="10" fontId="4" fillId="0" borderId="0" applyFont="0" applyFill="0" applyBorder="0" applyAlignment="0" applyProtection="0"/>
    <xf numFmtId="4" fontId="6" fillId="0" borderId="0">
      <alignment horizontal="right"/>
    </xf>
    <xf numFmtId="4" fontId="10" fillId="0" borderId="0">
      <alignment horizontal="right"/>
    </xf>
    <xf numFmtId="0" fontId="11" fillId="0" borderId="0">
      <alignment horizontal="left"/>
    </xf>
    <xf numFmtId="0" fontId="12" fillId="0" borderId="0"/>
    <xf numFmtId="0" fontId="13" fillId="0" borderId="0">
      <alignment horizontal="center"/>
    </xf>
    <xf numFmtId="0" fontId="14" fillId="18" borderId="0" applyNumberFormat="0" applyBorder="0" applyAlignment="0" applyProtection="0">
      <alignment vertical="center"/>
    </xf>
    <xf numFmtId="0" fontId="2" fillId="19" borderId="0" applyNumberFormat="0" applyBorder="0" applyAlignment="0" applyProtection="0">
      <alignment vertical="center"/>
    </xf>
    <xf numFmtId="0" fontId="2" fillId="20" borderId="0" applyNumberFormat="0" applyBorder="0" applyAlignment="0" applyProtection="0">
      <alignment vertical="center"/>
    </xf>
    <xf numFmtId="0" fontId="2" fillId="21"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2" borderId="0" applyNumberFormat="0" applyBorder="0" applyAlignment="0" applyProtection="0">
      <alignment vertical="center"/>
    </xf>
    <xf numFmtId="0" fontId="15" fillId="0" borderId="0">
      <alignment vertical="center"/>
    </xf>
    <xf numFmtId="0" fontId="16" fillId="0" borderId="0" applyNumberFormat="0" applyFill="0" applyBorder="0" applyAlignment="0" applyProtection="0">
      <alignment vertical="center"/>
    </xf>
    <xf numFmtId="0" fontId="17" fillId="23" borderId="4" applyNumberFormat="0" applyAlignment="0" applyProtection="0">
      <alignment vertical="center"/>
    </xf>
    <xf numFmtId="9" fontId="5" fillId="0" borderId="0" applyFont="0" applyFill="0" applyBorder="0" applyAlignment="0" applyProtection="0">
      <alignment vertical="center"/>
    </xf>
    <xf numFmtId="0" fontId="5" fillId="24" borderId="5" applyNumberFormat="0" applyFont="0" applyAlignment="0" applyProtection="0">
      <alignment vertical="center"/>
    </xf>
    <xf numFmtId="0" fontId="18" fillId="0" borderId="6" applyNumberFormat="0" applyFill="0" applyAlignment="0" applyProtection="0">
      <alignment vertical="center"/>
    </xf>
    <xf numFmtId="0" fontId="19" fillId="7" borderId="7" applyNumberFormat="0" applyAlignment="0" applyProtection="0">
      <alignment vertical="center"/>
    </xf>
    <xf numFmtId="0" fontId="20" fillId="25" borderId="8" applyNumberFormat="0" applyAlignment="0" applyProtection="0">
      <alignment vertical="center"/>
    </xf>
    <xf numFmtId="0" fontId="21" fillId="3" borderId="0" applyNumberFormat="0" applyBorder="0" applyAlignment="0" applyProtection="0">
      <alignment vertical="center"/>
    </xf>
    <xf numFmtId="0" fontId="22" fillId="0" borderId="0"/>
    <xf numFmtId="38" fontId="5" fillId="0" borderId="0" applyFont="0" applyFill="0" applyBorder="0" applyAlignment="0" applyProtection="0"/>
    <xf numFmtId="0" fontId="5" fillId="0" borderId="0">
      <alignment vertical="center"/>
    </xf>
    <xf numFmtId="0" fontId="5" fillId="0" borderId="0">
      <alignment vertical="center"/>
    </xf>
    <xf numFmtId="0" fontId="5" fillId="0" borderId="0"/>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xf numFmtId="0" fontId="22" fillId="0" borderId="0"/>
    <xf numFmtId="0" fontId="23" fillId="0" borderId="0">
      <alignment vertical="center"/>
    </xf>
    <xf numFmtId="0" fontId="24" fillId="4" borderId="0" applyNumberFormat="0" applyBorder="0" applyAlignment="0" applyProtection="0">
      <alignment vertical="center"/>
    </xf>
    <xf numFmtId="0" fontId="25" fillId="0" borderId="9" applyNumberFormat="0" applyFill="0" applyAlignment="0" applyProtection="0">
      <alignment vertical="center"/>
    </xf>
    <xf numFmtId="0" fontId="26" fillId="0" borderId="10" applyNumberFormat="0" applyFill="0" applyAlignment="0" applyProtection="0">
      <alignment vertical="center"/>
    </xf>
    <xf numFmtId="0" fontId="27" fillId="0" borderId="11" applyNumberFormat="0" applyFill="0" applyAlignment="0" applyProtection="0">
      <alignment vertical="center"/>
    </xf>
    <xf numFmtId="0" fontId="27" fillId="0" borderId="0" applyNumberFormat="0" applyFill="0" applyBorder="0" applyAlignment="0" applyProtection="0">
      <alignment vertical="center"/>
    </xf>
    <xf numFmtId="0" fontId="28" fillId="25" borderId="7" applyNumberFormat="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180" fontId="5" fillId="0" borderId="0" applyFont="0" applyFill="0" applyBorder="0" applyAlignment="0" applyProtection="0"/>
    <xf numFmtId="0" fontId="31" fillId="0" borderId="12" applyNumberFormat="0" applyFill="0" applyAlignment="0" applyProtection="0">
      <alignment vertical="center"/>
    </xf>
    <xf numFmtId="0" fontId="34" fillId="0" borderId="0" applyNumberFormat="0" applyFill="0" applyBorder="0" applyAlignment="0" applyProtection="0">
      <alignment vertical="top"/>
      <protection locked="0"/>
    </xf>
    <xf numFmtId="9" fontId="5" fillId="0" borderId="0" applyFont="0" applyFill="0" applyBorder="0" applyAlignment="0" applyProtection="0">
      <alignment vertical="center"/>
    </xf>
  </cellStyleXfs>
  <cellXfs count="1162">
    <xf numFmtId="0" fontId="0" fillId="0" borderId="0" xfId="0"/>
    <xf numFmtId="0" fontId="33" fillId="0" borderId="0" xfId="69" applyFont="1"/>
    <xf numFmtId="0" fontId="35" fillId="0" borderId="0" xfId="82" applyFont="1" applyBorder="1" applyAlignment="1" applyProtection="1"/>
    <xf numFmtId="0" fontId="33" fillId="0" borderId="0" xfId="70" applyFont="1"/>
    <xf numFmtId="0" fontId="33" fillId="0" borderId="0" xfId="70" applyFont="1" applyAlignment="1">
      <alignment horizontal="center" vertical="top"/>
    </xf>
    <xf numFmtId="0" fontId="33" fillId="0" borderId="0" xfId="69" applyFont="1" applyAlignment="1">
      <alignment horizontal="center"/>
    </xf>
    <xf numFmtId="0" fontId="33" fillId="0" borderId="0" xfId="69" quotePrefix="1" applyFont="1" applyAlignment="1">
      <alignment horizontal="center"/>
    </xf>
    <xf numFmtId="37" fontId="33" fillId="0" borderId="0" xfId="69" applyNumberFormat="1" applyFont="1" applyAlignment="1">
      <alignment horizontal="right"/>
    </xf>
    <xf numFmtId="0" fontId="33" fillId="0" borderId="0" xfId="69" applyFont="1" applyAlignment="1">
      <alignment horizontal="left" vertical="center"/>
    </xf>
    <xf numFmtId="37" fontId="33" fillId="0" borderId="0" xfId="69" applyNumberFormat="1" applyFont="1"/>
    <xf numFmtId="0" fontId="33" fillId="0" borderId="0" xfId="70" applyFont="1" applyAlignment="1">
      <alignment vertical="center" wrapText="1"/>
    </xf>
    <xf numFmtId="37" fontId="33" fillId="0" borderId="0" xfId="70" applyNumberFormat="1" applyFont="1"/>
    <xf numFmtId="0" fontId="33" fillId="0" borderId="0" xfId="70" applyFont="1" applyAlignment="1">
      <alignment horizontal="center" vertical="center" wrapText="1"/>
    </xf>
    <xf numFmtId="37" fontId="33" fillId="0" borderId="0" xfId="70" applyNumberFormat="1" applyFont="1" applyAlignment="1">
      <alignment horizontal="left"/>
    </xf>
    <xf numFmtId="0" fontId="33" fillId="0" borderId="0" xfId="69" applyFont="1" applyAlignment="1">
      <alignment horizontal="right"/>
    </xf>
    <xf numFmtId="37" fontId="33" fillId="0" borderId="0" xfId="69" applyNumberFormat="1" applyFont="1" applyAlignment="1">
      <alignment horizontal="center"/>
    </xf>
    <xf numFmtId="37" fontId="37" fillId="26" borderId="0" xfId="70" applyNumberFormat="1" applyFont="1" applyFill="1" applyAlignment="1">
      <alignment vertical="top" textRotation="255"/>
    </xf>
    <xf numFmtId="0" fontId="33" fillId="0" borderId="0" xfId="69" applyFont="1" applyAlignment="1">
      <alignment horizontal="center" vertical="center"/>
    </xf>
    <xf numFmtId="41" fontId="33" fillId="0" borderId="0" xfId="69" applyNumberFormat="1" applyFont="1" applyAlignment="1">
      <alignment horizontal="right"/>
    </xf>
    <xf numFmtId="0" fontId="38" fillId="0" borderId="0" xfId="69" applyFont="1" applyAlignment="1">
      <alignment horizontal="left"/>
    </xf>
    <xf numFmtId="0" fontId="42" fillId="0" borderId="0" xfId="82" applyNumberFormat="1" applyFont="1" applyAlignment="1" applyProtection="1">
      <alignment vertical="center"/>
    </xf>
    <xf numFmtId="3" fontId="33" fillId="0" borderId="0" xfId="68" applyNumberFormat="1" applyFont="1">
      <alignment vertical="center"/>
    </xf>
    <xf numFmtId="0" fontId="40" fillId="0" borderId="0" xfId="82" applyNumberFormat="1" applyFont="1" applyFill="1" applyAlignment="1" applyProtection="1">
      <alignment vertical="center"/>
    </xf>
    <xf numFmtId="0" fontId="33" fillId="0" borderId="0" xfId="66" applyFont="1">
      <alignment vertical="center"/>
    </xf>
    <xf numFmtId="0" fontId="33" fillId="0" borderId="46" xfId="66" applyFont="1" applyBorder="1">
      <alignment vertical="center"/>
    </xf>
    <xf numFmtId="181" fontId="9" fillId="0" borderId="46" xfId="0" applyNumberFormat="1" applyFont="1" applyBorder="1" applyAlignment="1">
      <alignment horizontal="right" vertical="center"/>
    </xf>
    <xf numFmtId="0" fontId="9" fillId="0" borderId="0" xfId="66" applyFont="1" applyAlignment="1">
      <alignment vertical="center" shrinkToFit="1"/>
    </xf>
    <xf numFmtId="0" fontId="9" fillId="0" borderId="13" xfId="66" applyFont="1" applyBorder="1" applyAlignment="1">
      <alignment horizontal="center" vertical="center" shrinkToFit="1"/>
    </xf>
    <xf numFmtId="0" fontId="43" fillId="0" borderId="0" xfId="66" applyFont="1" applyAlignment="1">
      <alignment horizontal="distributed" vertical="center" shrinkToFit="1"/>
    </xf>
    <xf numFmtId="0" fontId="9" fillId="0" borderId="33" xfId="66" applyFont="1" applyBorder="1" applyAlignment="1">
      <alignment horizontal="center" vertical="center" shrinkToFit="1"/>
    </xf>
    <xf numFmtId="181" fontId="39" fillId="0" borderId="0" xfId="0" applyNumberFormat="1" applyFont="1" applyAlignment="1">
      <alignment horizontal="center"/>
    </xf>
    <xf numFmtId="0" fontId="9" fillId="0" borderId="0" xfId="0" applyFont="1" applyAlignment="1">
      <alignment horizontal="left" vertical="center"/>
    </xf>
    <xf numFmtId="181" fontId="39" fillId="0" borderId="0" xfId="0" applyNumberFormat="1" applyFont="1" applyAlignment="1">
      <alignment horizontal="left"/>
    </xf>
    <xf numFmtId="0" fontId="9" fillId="0" borderId="0" xfId="66" applyFont="1" applyAlignment="1">
      <alignment horizontal="left" vertical="center"/>
    </xf>
    <xf numFmtId="181" fontId="53" fillId="0" borderId="46" xfId="0" applyNumberFormat="1" applyFont="1" applyBorder="1" applyAlignment="1">
      <alignment vertical="center"/>
    </xf>
    <xf numFmtId="181" fontId="33" fillId="0" borderId="0" xfId="0" applyNumberFormat="1" applyFont="1" applyAlignment="1">
      <alignment horizontal="center" vertical="center"/>
    </xf>
    <xf numFmtId="181" fontId="9" fillId="0" borderId="0" xfId="0" applyNumberFormat="1" applyFont="1" applyAlignment="1">
      <alignment horizontal="right" vertical="center"/>
    </xf>
    <xf numFmtId="182" fontId="43" fillId="0" borderId="19" xfId="0" applyNumberFormat="1" applyFont="1" applyBorder="1" applyAlignment="1">
      <alignment vertical="center"/>
    </xf>
    <xf numFmtId="182" fontId="43" fillId="0" borderId="0" xfId="0" applyNumberFormat="1" applyFont="1" applyAlignment="1">
      <alignment vertical="center"/>
    </xf>
    <xf numFmtId="49" fontId="43" fillId="0" borderId="33" xfId="0" applyNumberFormat="1" applyFont="1" applyBorder="1" applyAlignment="1">
      <alignment horizontal="left" vertical="center"/>
    </xf>
    <xf numFmtId="49" fontId="43" fillId="0" borderId="0" xfId="0" applyNumberFormat="1" applyFont="1" applyAlignment="1">
      <alignment horizontal="right" vertical="center"/>
    </xf>
    <xf numFmtId="49" fontId="43" fillId="0" borderId="0" xfId="0" applyNumberFormat="1" applyFont="1" applyAlignment="1">
      <alignment horizontal="distributed" vertical="center"/>
    </xf>
    <xf numFmtId="49" fontId="43" fillId="0" borderId="0" xfId="0" applyNumberFormat="1" applyFont="1" applyAlignment="1">
      <alignment horizontal="distributed" vertical="center" shrinkToFit="1"/>
    </xf>
    <xf numFmtId="181" fontId="53" fillId="0" borderId="0" xfId="0" applyNumberFormat="1" applyFont="1" applyAlignment="1">
      <alignment vertical="center"/>
    </xf>
    <xf numFmtId="182" fontId="9" fillId="0" borderId="0" xfId="0" applyNumberFormat="1" applyFont="1" applyAlignment="1">
      <alignment vertical="center"/>
    </xf>
    <xf numFmtId="181" fontId="9" fillId="0" borderId="0" xfId="0" applyNumberFormat="1" applyFont="1" applyAlignment="1">
      <alignment horizontal="distributed" vertical="center"/>
    </xf>
    <xf numFmtId="181" fontId="9" fillId="0" borderId="36" xfId="0" applyNumberFormat="1" applyFont="1" applyBorder="1" applyAlignment="1">
      <alignment horizontal="distributed" vertical="center"/>
    </xf>
    <xf numFmtId="181" fontId="9" fillId="0" borderId="0" xfId="0" applyNumberFormat="1" applyFont="1" applyAlignment="1">
      <alignment vertical="center"/>
    </xf>
    <xf numFmtId="181" fontId="58" fillId="0" borderId="0" xfId="0" applyNumberFormat="1" applyFont="1" applyAlignment="1">
      <alignment horizontal="center"/>
    </xf>
    <xf numFmtId="181" fontId="9" fillId="0" borderId="0" xfId="0" applyNumberFormat="1" applyFont="1" applyAlignment="1">
      <alignment horizontal="center" vertical="center"/>
    </xf>
    <xf numFmtId="181" fontId="9" fillId="0" borderId="0" xfId="0" applyNumberFormat="1" applyFont="1" applyAlignment="1">
      <alignment horizontal="center"/>
    </xf>
    <xf numFmtId="181" fontId="33" fillId="0" borderId="0" xfId="0" applyNumberFormat="1" applyFont="1" applyAlignment="1">
      <alignment horizontal="center"/>
    </xf>
    <xf numFmtId="181" fontId="58" fillId="0" borderId="0" xfId="0" applyNumberFormat="1" applyFont="1" applyAlignment="1">
      <alignment horizontal="left" vertical="center"/>
    </xf>
    <xf numFmtId="181" fontId="58" fillId="0" borderId="0" xfId="0" applyNumberFormat="1" applyFont="1" applyAlignment="1">
      <alignment horizontal="center" vertical="center"/>
    </xf>
    <xf numFmtId="181" fontId="9" fillId="0" borderId="24" xfId="0" applyNumberFormat="1" applyFont="1" applyBorder="1" applyAlignment="1">
      <alignment horizontal="center" vertical="center" shrinkToFit="1"/>
    </xf>
    <xf numFmtId="183" fontId="43" fillId="0" borderId="0" xfId="0" applyNumberFormat="1" applyFont="1" applyAlignment="1">
      <alignment vertical="center" shrinkToFit="1"/>
    </xf>
    <xf numFmtId="181" fontId="9" fillId="0" borderId="15" xfId="0" applyNumberFormat="1" applyFont="1" applyBorder="1" applyAlignment="1">
      <alignment horizontal="left" vertical="center"/>
    </xf>
    <xf numFmtId="181" fontId="9" fillId="0" borderId="33" xfId="0" quotePrefix="1" applyNumberFormat="1" applyFont="1" applyBorder="1" applyAlignment="1">
      <alignment horizontal="left" vertical="center"/>
    </xf>
    <xf numFmtId="181" fontId="9" fillId="0" borderId="33" xfId="0" applyNumberFormat="1" applyFont="1" applyBorder="1" applyAlignment="1">
      <alignment horizontal="right" vertical="center"/>
    </xf>
    <xf numFmtId="181" fontId="9" fillId="0" borderId="33" xfId="0" applyNumberFormat="1" applyFont="1" applyBorder="1" applyAlignment="1">
      <alignment horizontal="distributed" vertical="center"/>
    </xf>
    <xf numFmtId="183" fontId="43" fillId="0" borderId="37" xfId="0" applyNumberFormat="1" applyFont="1" applyBorder="1" applyAlignment="1">
      <alignment vertical="center" shrinkToFit="1"/>
    </xf>
    <xf numFmtId="183" fontId="43" fillId="0" borderId="49" xfId="0" applyNumberFormat="1" applyFont="1" applyBorder="1" applyAlignment="1">
      <alignment vertical="center" shrinkToFit="1"/>
    </xf>
    <xf numFmtId="0" fontId="33" fillId="0" borderId="0" xfId="66" applyFont="1" applyAlignment="1">
      <alignment horizontal="right" vertical="center"/>
    </xf>
    <xf numFmtId="183" fontId="43" fillId="0" borderId="0" xfId="0" applyNumberFormat="1" applyFont="1" applyAlignment="1">
      <alignment shrinkToFit="1"/>
    </xf>
    <xf numFmtId="49" fontId="43" fillId="0" borderId="51" xfId="0" applyNumberFormat="1" applyFont="1" applyBorder="1" applyAlignment="1">
      <alignment horizontal="left" vertical="center"/>
    </xf>
    <xf numFmtId="49" fontId="43" fillId="0" borderId="51" xfId="0" quotePrefix="1" applyNumberFormat="1" applyFont="1" applyBorder="1" applyAlignment="1">
      <alignment horizontal="left" vertical="center"/>
    </xf>
    <xf numFmtId="0" fontId="5" fillId="0" borderId="0" xfId="66">
      <alignment vertical="center"/>
    </xf>
    <xf numFmtId="0" fontId="5" fillId="0" borderId="0" xfId="66" applyAlignment="1">
      <alignment horizontal="right" vertical="center"/>
    </xf>
    <xf numFmtId="37" fontId="56" fillId="0" borderId="13" xfId="66" applyNumberFormat="1" applyFont="1" applyBorder="1" applyAlignment="1">
      <alignment horizontal="right" vertical="center"/>
    </xf>
    <xf numFmtId="37" fontId="56" fillId="0" borderId="0" xfId="66" applyNumberFormat="1" applyFont="1" applyAlignment="1">
      <alignment horizontal="right" vertical="center"/>
    </xf>
    <xf numFmtId="183" fontId="56" fillId="0" borderId="0" xfId="0" applyNumberFormat="1" applyFont="1" applyAlignment="1">
      <alignment horizontal="right" vertical="center" shrinkToFit="1"/>
    </xf>
    <xf numFmtId="0" fontId="69" fillId="0" borderId="0" xfId="66" applyFont="1">
      <alignment vertical="center"/>
    </xf>
    <xf numFmtId="0" fontId="68" fillId="0" borderId="0" xfId="66" applyFont="1">
      <alignment vertical="center"/>
    </xf>
    <xf numFmtId="0" fontId="56" fillId="0" borderId="0" xfId="66" applyFont="1">
      <alignment vertical="center"/>
    </xf>
    <xf numFmtId="49" fontId="9" fillId="0" borderId="0" xfId="0" applyNumberFormat="1" applyFont="1" applyAlignment="1">
      <alignment horizontal="left" vertical="center"/>
    </xf>
    <xf numFmtId="183" fontId="74" fillId="0" borderId="19" xfId="0" applyNumberFormat="1" applyFont="1" applyBorder="1" applyAlignment="1">
      <alignment horizontal="right" vertical="center" shrinkToFit="1"/>
    </xf>
    <xf numFmtId="181" fontId="68" fillId="0" borderId="0" xfId="0" applyNumberFormat="1" applyFont="1" applyAlignment="1">
      <alignment horizontal="center"/>
    </xf>
    <xf numFmtId="181" fontId="43" fillId="0" borderId="0" xfId="0" applyNumberFormat="1" applyFont="1" applyAlignment="1">
      <alignment horizontal="center" vertical="center"/>
    </xf>
    <xf numFmtId="49" fontId="57" fillId="0" borderId="0" xfId="0" quotePrefix="1" applyNumberFormat="1" applyFont="1" applyAlignment="1">
      <alignment horizontal="left" vertical="center"/>
    </xf>
    <xf numFmtId="3" fontId="9" fillId="0" borderId="0" xfId="68" applyNumberFormat="1" applyFont="1">
      <alignment vertical="center"/>
    </xf>
    <xf numFmtId="3" fontId="57" fillId="0" borderId="51" xfId="68" quotePrefix="1" applyNumberFormat="1" applyFont="1" applyBorder="1" applyAlignment="1">
      <alignment horizontal="center" vertical="center"/>
    </xf>
    <xf numFmtId="3" fontId="57" fillId="0" borderId="51" xfId="68" applyNumberFormat="1" applyFont="1" applyBorder="1" applyAlignment="1">
      <alignment horizontal="center" vertical="center" shrinkToFit="1"/>
    </xf>
    <xf numFmtId="3" fontId="57" fillId="0" borderId="51" xfId="68" applyNumberFormat="1" applyFont="1" applyBorder="1" applyAlignment="1">
      <alignment horizontal="distributed" vertical="center"/>
    </xf>
    <xf numFmtId="3" fontId="57" fillId="0" borderId="51" xfId="68" applyNumberFormat="1" applyFont="1" applyBorder="1" applyAlignment="1">
      <alignment horizontal="distributed" vertical="center" wrapText="1"/>
    </xf>
    <xf numFmtId="3" fontId="56" fillId="0" borderId="0" xfId="68" applyNumberFormat="1" applyFont="1">
      <alignment vertical="center"/>
    </xf>
    <xf numFmtId="3" fontId="68" fillId="0" borderId="0" xfId="68" applyNumberFormat="1" applyFont="1">
      <alignment vertical="center"/>
    </xf>
    <xf numFmtId="181" fontId="58" fillId="27" borderId="0" xfId="0" applyNumberFormat="1" applyFont="1" applyFill="1" applyAlignment="1">
      <alignment horizontal="left" vertical="center"/>
    </xf>
    <xf numFmtId="181" fontId="58" fillId="27" borderId="0" xfId="0" applyNumberFormat="1" applyFont="1" applyFill="1" applyAlignment="1">
      <alignment horizontal="center" vertical="center"/>
    </xf>
    <xf numFmtId="189" fontId="58" fillId="27" borderId="0" xfId="0" applyNumberFormat="1" applyFont="1" applyFill="1" applyAlignment="1">
      <alignment horizontal="center" vertical="center"/>
    </xf>
    <xf numFmtId="9" fontId="58" fillId="27" borderId="0" xfId="83" applyFont="1" applyFill="1" applyAlignment="1">
      <alignment horizontal="center" vertical="center"/>
    </xf>
    <xf numFmtId="181" fontId="58" fillId="0" borderId="0" xfId="0" applyNumberFormat="1" applyFont="1"/>
    <xf numFmtId="189" fontId="58" fillId="0" borderId="0" xfId="0" applyNumberFormat="1" applyFont="1"/>
    <xf numFmtId="181" fontId="53" fillId="27" borderId="0" xfId="0" applyNumberFormat="1" applyFont="1" applyFill="1" applyAlignment="1">
      <alignment vertical="center"/>
    </xf>
    <xf numFmtId="181" fontId="76" fillId="27" borderId="0" xfId="0" applyNumberFormat="1" applyFont="1" applyFill="1" applyAlignment="1">
      <alignment horizontal="center" vertical="center"/>
    </xf>
    <xf numFmtId="189" fontId="76" fillId="27" borderId="0" xfId="0" applyNumberFormat="1" applyFont="1" applyFill="1" applyAlignment="1">
      <alignment horizontal="center" vertical="center"/>
    </xf>
    <xf numFmtId="181" fontId="43" fillId="27" borderId="0" xfId="0" applyNumberFormat="1" applyFont="1" applyFill="1" applyAlignment="1">
      <alignment horizontal="center" vertical="center"/>
    </xf>
    <xf numFmtId="189" fontId="43" fillId="27" borderId="0" xfId="0" applyNumberFormat="1" applyFont="1" applyFill="1" applyAlignment="1">
      <alignment horizontal="center" vertical="center"/>
    </xf>
    <xf numFmtId="9" fontId="43" fillId="27" borderId="0" xfId="83" applyFont="1" applyFill="1" applyAlignment="1">
      <alignment horizontal="center" vertical="center"/>
    </xf>
    <xf numFmtId="181" fontId="43" fillId="0" borderId="0" xfId="0" applyNumberFormat="1" applyFont="1" applyAlignment="1">
      <alignment horizontal="center"/>
    </xf>
    <xf numFmtId="181" fontId="77" fillId="0" borderId="0" xfId="0" applyNumberFormat="1" applyFont="1"/>
    <xf numFmtId="181" fontId="43" fillId="0" borderId="0" xfId="0" applyNumberFormat="1" applyFont="1"/>
    <xf numFmtId="189" fontId="43" fillId="0" borderId="0" xfId="0" applyNumberFormat="1" applyFont="1"/>
    <xf numFmtId="182" fontId="60" fillId="0" borderId="0" xfId="0" applyNumberFormat="1" applyFont="1" applyAlignment="1">
      <alignment horizontal="center" vertical="center"/>
    </xf>
    <xf numFmtId="189" fontId="60" fillId="0" borderId="0" xfId="0" applyNumberFormat="1" applyFont="1" applyAlignment="1">
      <alignment horizontal="center" vertical="center"/>
    </xf>
    <xf numFmtId="181" fontId="60" fillId="0" borderId="0" xfId="0" applyNumberFormat="1" applyFont="1" applyAlignment="1">
      <alignment horizontal="center" vertical="center"/>
    </xf>
    <xf numFmtId="9" fontId="60" fillId="0" borderId="0" xfId="83" applyFont="1" applyFill="1" applyBorder="1" applyAlignment="1">
      <alignment horizontal="center" vertical="center"/>
    </xf>
    <xf numFmtId="181" fontId="60" fillId="0" borderId="0" xfId="0" applyNumberFormat="1" applyFont="1" applyAlignment="1">
      <alignment vertical="center"/>
    </xf>
    <xf numFmtId="189" fontId="60" fillId="0" borderId="0" xfId="0" applyNumberFormat="1" applyFont="1" applyAlignment="1">
      <alignment vertical="center"/>
    </xf>
    <xf numFmtId="189" fontId="9" fillId="0" borderId="0" xfId="0" applyNumberFormat="1" applyFont="1" applyAlignment="1">
      <alignment horizontal="center" vertical="center"/>
    </xf>
    <xf numFmtId="189" fontId="9" fillId="0" borderId="0" xfId="0" applyNumberFormat="1" applyFont="1" applyAlignment="1">
      <alignment vertical="center"/>
    </xf>
    <xf numFmtId="182" fontId="39" fillId="0" borderId="37" xfId="0" applyNumberFormat="1" applyFont="1" applyBorder="1" applyAlignment="1">
      <alignment horizontal="center" vertical="center" shrinkToFit="1"/>
    </xf>
    <xf numFmtId="182" fontId="71" fillId="0" borderId="0" xfId="0" applyNumberFormat="1" applyFont="1" applyAlignment="1">
      <alignment horizontal="center" vertical="center" shrinkToFit="1"/>
    </xf>
    <xf numFmtId="182" fontId="39" fillId="0" borderId="0" xfId="0" applyNumberFormat="1" applyFont="1" applyAlignment="1">
      <alignment horizontal="center" vertical="center" shrinkToFit="1"/>
    </xf>
    <xf numFmtId="182" fontId="72" fillId="0" borderId="0" xfId="0" applyNumberFormat="1" applyFont="1" applyAlignment="1">
      <alignment horizontal="center" vertical="center" wrapText="1" shrinkToFit="1"/>
    </xf>
    <xf numFmtId="181" fontId="71" fillId="0" borderId="0" xfId="0" applyNumberFormat="1" applyFont="1" applyAlignment="1">
      <alignment horizontal="center"/>
    </xf>
    <xf numFmtId="181" fontId="77" fillId="0" borderId="0" xfId="0" applyNumberFormat="1" applyFont="1" applyAlignment="1">
      <alignment horizontal="center" vertical="center"/>
    </xf>
    <xf numFmtId="181" fontId="77" fillId="0" borderId="0" xfId="0" applyNumberFormat="1" applyFont="1" applyAlignment="1">
      <alignment horizontal="center"/>
    </xf>
    <xf numFmtId="183" fontId="9" fillId="0" borderId="37" xfId="0" applyNumberFormat="1" applyFont="1" applyBorder="1" applyAlignment="1">
      <alignment horizontal="right" vertical="center"/>
    </xf>
    <xf numFmtId="183" fontId="9" fillId="0" borderId="0" xfId="0" applyNumberFormat="1" applyFont="1" applyAlignment="1">
      <alignment horizontal="right" vertical="center"/>
    </xf>
    <xf numFmtId="182" fontId="9" fillId="0" borderId="0" xfId="0" applyNumberFormat="1" applyFont="1" applyAlignment="1">
      <alignment vertical="center" shrinkToFit="1"/>
    </xf>
    <xf numFmtId="181" fontId="43" fillId="0" borderId="50" xfId="0" applyNumberFormat="1" applyFont="1" applyBorder="1" applyAlignment="1">
      <alignment horizontal="center" vertical="center"/>
    </xf>
    <xf numFmtId="181" fontId="43" fillId="0" borderId="0" xfId="0" applyNumberFormat="1" applyFont="1" applyAlignment="1">
      <alignment horizontal="center" vertical="center" shrinkToFit="1"/>
    </xf>
    <xf numFmtId="0" fontId="79" fillId="0" borderId="0" xfId="0" applyFont="1" applyAlignment="1">
      <alignment horizontal="center"/>
    </xf>
    <xf numFmtId="3" fontId="56" fillId="0" borderId="0" xfId="0" applyNumberFormat="1" applyFont="1" applyAlignment="1">
      <alignment vertical="center"/>
    </xf>
    <xf numFmtId="176" fontId="56" fillId="0" borderId="13" xfId="68" applyNumberFormat="1" applyFont="1" applyBorder="1">
      <alignment vertical="center"/>
    </xf>
    <xf numFmtId="176" fontId="56" fillId="0" borderId="0" xfId="68" applyNumberFormat="1" applyFont="1">
      <alignment vertical="center"/>
    </xf>
    <xf numFmtId="176" fontId="56" fillId="0" borderId="0" xfId="0" applyNumberFormat="1" applyFont="1" applyAlignment="1">
      <alignment vertical="center"/>
    </xf>
    <xf numFmtId="3" fontId="56" fillId="0" borderId="0" xfId="68" applyNumberFormat="1" applyFont="1" applyAlignment="1">
      <alignment horizontal="center" vertical="center"/>
    </xf>
    <xf numFmtId="176" fontId="56" fillId="0" borderId="13" xfId="66" applyNumberFormat="1" applyFont="1" applyBorder="1" applyAlignment="1">
      <alignment horizontal="right" vertical="center"/>
    </xf>
    <xf numFmtId="176" fontId="56" fillId="0" borderId="0" xfId="66" applyNumberFormat="1" applyFont="1" applyAlignment="1">
      <alignment horizontal="right" vertical="center"/>
    </xf>
    <xf numFmtId="176" fontId="56" fillId="0" borderId="14" xfId="68" applyNumberFormat="1" applyFont="1" applyBorder="1">
      <alignment vertical="center"/>
    </xf>
    <xf numFmtId="3" fontId="57" fillId="0" borderId="0" xfId="68" applyNumberFormat="1" applyFont="1">
      <alignment vertical="center"/>
    </xf>
    <xf numFmtId="3" fontId="43" fillId="0" borderId="13" xfId="68" applyNumberFormat="1" applyFont="1" applyBorder="1" applyAlignment="1">
      <alignment horizontal="right" vertical="center"/>
    </xf>
    <xf numFmtId="3" fontId="43" fillId="0" borderId="0" xfId="68" applyNumberFormat="1" applyFont="1" applyAlignment="1">
      <alignment horizontal="right" vertical="center"/>
    </xf>
    <xf numFmtId="0" fontId="9" fillId="0" borderId="0" xfId="66" applyFont="1">
      <alignment vertical="center"/>
    </xf>
    <xf numFmtId="0" fontId="9" fillId="0" borderId="0" xfId="66" applyFont="1" applyAlignment="1">
      <alignment horizontal="center" vertical="center" shrinkToFit="1"/>
    </xf>
    <xf numFmtId="0" fontId="9" fillId="0" borderId="0" xfId="66" applyFont="1" applyAlignment="1">
      <alignment horizontal="distributed" vertical="center" shrinkToFit="1"/>
    </xf>
    <xf numFmtId="181" fontId="9" fillId="0" borderId="3" xfId="0" applyNumberFormat="1" applyFont="1" applyBorder="1" applyAlignment="1">
      <alignment horizontal="center" vertical="center"/>
    </xf>
    <xf numFmtId="181" fontId="9" fillId="0" borderId="24" xfId="0" applyNumberFormat="1" applyFont="1" applyBorder="1" applyAlignment="1">
      <alignment horizontal="center" vertical="center"/>
    </xf>
    <xf numFmtId="181" fontId="9" fillId="0" borderId="25" xfId="0" applyNumberFormat="1" applyFont="1" applyBorder="1" applyAlignment="1">
      <alignment horizontal="center" vertical="center"/>
    </xf>
    <xf numFmtId="181" fontId="9" fillId="0" borderId="3" xfId="0" applyNumberFormat="1" applyFont="1" applyBorder="1" applyAlignment="1">
      <alignment horizontal="center" vertical="center" shrinkToFit="1"/>
    </xf>
    <xf numFmtId="181" fontId="71" fillId="0" borderId="0" xfId="0" applyNumberFormat="1" applyFont="1" applyAlignment="1">
      <alignment horizontal="center" vertical="center" shrinkToFit="1"/>
    </xf>
    <xf numFmtId="3" fontId="56" fillId="0" borderId="61" xfId="68" applyNumberFormat="1" applyFont="1" applyBorder="1" applyAlignment="1">
      <alignment horizontal="center" vertical="center"/>
    </xf>
    <xf numFmtId="3" fontId="56" fillId="0" borderId="24" xfId="68" applyNumberFormat="1" applyFont="1" applyBorder="1" applyAlignment="1">
      <alignment horizontal="center" vertical="center"/>
    </xf>
    <xf numFmtId="3" fontId="57" fillId="0" borderId="0" xfId="68" applyNumberFormat="1" applyFont="1" applyAlignment="1">
      <alignment horizontal="center"/>
    </xf>
    <xf numFmtId="183" fontId="81" fillId="0" borderId="0" xfId="0" applyNumberFormat="1" applyFont="1"/>
    <xf numFmtId="191" fontId="9" fillId="0" borderId="13" xfId="66" applyNumberFormat="1" applyFont="1" applyBorder="1" applyAlignment="1">
      <alignment horizontal="right" vertical="center"/>
    </xf>
    <xf numFmtId="191" fontId="9" fillId="0" borderId="0" xfId="66" applyNumberFormat="1" applyFont="1" applyAlignment="1">
      <alignment horizontal="right" vertical="center"/>
    </xf>
    <xf numFmtId="191" fontId="33" fillId="0" borderId="0" xfId="0" applyNumberFormat="1" applyFont="1" applyAlignment="1">
      <alignment vertical="center" shrinkToFit="1"/>
    </xf>
    <xf numFmtId="182" fontId="43" fillId="0" borderId="0" xfId="0" applyNumberFormat="1" applyFont="1" applyAlignment="1">
      <alignment horizontal="left" vertical="center"/>
    </xf>
    <xf numFmtId="182" fontId="43" fillId="0" borderId="46" xfId="0" applyNumberFormat="1" applyFont="1" applyBorder="1" applyAlignment="1">
      <alignment vertical="center"/>
    </xf>
    <xf numFmtId="183" fontId="43" fillId="0" borderId="20" xfId="0" applyNumberFormat="1" applyFont="1" applyBorder="1" applyAlignment="1">
      <alignment vertical="center" shrinkToFit="1"/>
    </xf>
    <xf numFmtId="0" fontId="82" fillId="0" borderId="0" xfId="67" applyFont="1">
      <alignment vertical="center"/>
    </xf>
    <xf numFmtId="0" fontId="83" fillId="0" borderId="0" xfId="67" applyFont="1">
      <alignment vertical="center"/>
    </xf>
    <xf numFmtId="181" fontId="43" fillId="0" borderId="0" xfId="71" applyNumberFormat="1" applyFont="1" applyAlignment="1">
      <alignment horizontal="center" shrinkToFit="1"/>
    </xf>
    <xf numFmtId="181" fontId="43" fillId="0" borderId="13" xfId="0" applyNumberFormat="1" applyFont="1" applyBorder="1" applyAlignment="1">
      <alignment horizontal="center" vertical="center" shrinkToFit="1"/>
    </xf>
    <xf numFmtId="181" fontId="43" fillId="0" borderId="0" xfId="71" applyNumberFormat="1" applyFont="1" applyAlignment="1">
      <alignment horizontal="center" vertical="center" shrinkToFit="1"/>
    </xf>
    <xf numFmtId="181" fontId="43" fillId="0" borderId="0" xfId="71" applyNumberFormat="1" applyFont="1" applyAlignment="1">
      <alignment shrinkToFit="1"/>
    </xf>
    <xf numFmtId="181" fontId="43" fillId="0" borderId="0" xfId="71" applyNumberFormat="1" applyFont="1" applyAlignment="1">
      <alignment horizontal="center"/>
    </xf>
    <xf numFmtId="0" fontId="83" fillId="0" borderId="0" xfId="67" applyFont="1" applyAlignment="1">
      <alignment horizontal="right" vertical="center"/>
    </xf>
    <xf numFmtId="0" fontId="44" fillId="0" borderId="0" xfId="82" applyNumberFormat="1" applyFont="1" applyAlignment="1" applyProtection="1">
      <alignment vertical="center"/>
    </xf>
    <xf numFmtId="0" fontId="56" fillId="0" borderId="0" xfId="66" applyFont="1" applyAlignment="1">
      <alignment horizontal="right" vertical="center"/>
    </xf>
    <xf numFmtId="0" fontId="56" fillId="0" borderId="13" xfId="66" applyFont="1" applyBorder="1" applyAlignment="1">
      <alignment horizontal="center" vertical="center"/>
    </xf>
    <xf numFmtId="0" fontId="56" fillId="0" borderId="0" xfId="66" applyFont="1" applyAlignment="1">
      <alignment horizontal="center" vertical="center"/>
    </xf>
    <xf numFmtId="37" fontId="68" fillId="0" borderId="0" xfId="66" applyNumberFormat="1" applyFont="1">
      <alignment vertical="center"/>
    </xf>
    <xf numFmtId="181" fontId="56" fillId="0" borderId="0" xfId="66" applyNumberFormat="1" applyFont="1" applyAlignment="1">
      <alignment horizontal="right" vertical="center"/>
    </xf>
    <xf numFmtId="41" fontId="68" fillId="0" borderId="0" xfId="66" applyNumberFormat="1" applyFont="1">
      <alignment vertical="center"/>
    </xf>
    <xf numFmtId="0" fontId="68" fillId="0" borderId="0" xfId="0" applyFont="1" applyAlignment="1">
      <alignment horizontal="center"/>
    </xf>
    <xf numFmtId="181" fontId="84" fillId="0" borderId="0" xfId="0" applyNumberFormat="1" applyFont="1" applyAlignment="1">
      <alignment horizontal="center"/>
    </xf>
    <xf numFmtId="181" fontId="68" fillId="0" borderId="0" xfId="0" applyNumberFormat="1" applyFont="1" applyAlignment="1">
      <alignment horizontal="center" vertical="center"/>
    </xf>
    <xf numFmtId="181" fontId="56" fillId="0" borderId="0" xfId="0" applyNumberFormat="1" applyFont="1" applyAlignment="1">
      <alignment horizontal="center" vertical="center" wrapText="1"/>
    </xf>
    <xf numFmtId="38" fontId="57" fillId="0" borderId="29" xfId="54" applyFont="1" applyFill="1" applyBorder="1" applyAlignment="1">
      <alignment horizontal="center" vertical="center" wrapText="1"/>
    </xf>
    <xf numFmtId="181" fontId="57" fillId="0" borderId="31" xfId="0" applyNumberFormat="1" applyFont="1" applyBorder="1" applyAlignment="1">
      <alignment horizontal="center" vertical="center" wrapText="1"/>
    </xf>
    <xf numFmtId="38" fontId="74" fillId="0" borderId="37" xfId="54" applyFont="1" applyFill="1" applyBorder="1" applyAlignment="1">
      <alignment horizontal="center" vertical="center" wrapText="1"/>
    </xf>
    <xf numFmtId="38" fontId="74" fillId="0" borderId="0" xfId="54" applyFont="1" applyFill="1" applyBorder="1" applyAlignment="1">
      <alignment horizontal="center" vertical="center" wrapText="1"/>
    </xf>
    <xf numFmtId="181" fontId="56" fillId="0" borderId="0" xfId="0" applyNumberFormat="1" applyFont="1" applyAlignment="1">
      <alignment horizontal="left" vertical="center"/>
    </xf>
    <xf numFmtId="183" fontId="74" fillId="0" borderId="0" xfId="0" applyNumberFormat="1" applyFont="1" applyAlignment="1">
      <alignment horizontal="right" vertical="center" shrinkToFit="1"/>
    </xf>
    <xf numFmtId="186" fontId="74" fillId="0" borderId="0" xfId="54" applyNumberFormat="1" applyFont="1" applyFill="1" applyBorder="1" applyAlignment="1">
      <alignment vertical="center"/>
    </xf>
    <xf numFmtId="187" fontId="74" fillId="0" borderId="0" xfId="0" applyNumberFormat="1" applyFont="1" applyAlignment="1">
      <alignment horizontal="right" vertical="center"/>
    </xf>
    <xf numFmtId="181" fontId="56" fillId="0" borderId="0" xfId="0" applyNumberFormat="1" applyFont="1" applyAlignment="1">
      <alignment horizontal="center"/>
    </xf>
    <xf numFmtId="181" fontId="56" fillId="0" borderId="0" xfId="0" quotePrefix="1" applyNumberFormat="1" applyFont="1" applyAlignment="1">
      <alignment horizontal="left" vertical="center"/>
    </xf>
    <xf numFmtId="186" fontId="74" fillId="0" borderId="0" xfId="54" applyNumberFormat="1" applyFont="1" applyFill="1" applyBorder="1" applyAlignment="1">
      <alignment horizontal="right" vertical="center"/>
    </xf>
    <xf numFmtId="181" fontId="57" fillId="0" borderId="0" xfId="71" applyNumberFormat="1" applyFont="1" applyAlignment="1">
      <alignment horizontal="center" shrinkToFit="1"/>
    </xf>
    <xf numFmtId="38" fontId="74" fillId="0" borderId="19" xfId="54" applyFont="1" applyFill="1" applyBorder="1" applyAlignment="1">
      <alignment vertical="center"/>
    </xf>
    <xf numFmtId="38" fontId="74" fillId="0" borderId="0" xfId="54" applyFont="1" applyFill="1" applyBorder="1" applyAlignment="1">
      <alignment vertical="center"/>
    </xf>
    <xf numFmtId="38" fontId="74" fillId="0" borderId="0" xfId="54" applyFont="1" applyFill="1" applyBorder="1" applyAlignment="1">
      <alignment horizontal="right" vertical="center"/>
    </xf>
    <xf numFmtId="181" fontId="56" fillId="0" borderId="0" xfId="0" applyNumberFormat="1" applyFont="1" applyAlignment="1">
      <alignment horizontal="right" vertical="center"/>
    </xf>
    <xf numFmtId="188" fontId="74" fillId="0" borderId="0" xfId="0" applyNumberFormat="1" applyFont="1" applyAlignment="1">
      <alignment horizontal="right" vertical="center" shrinkToFit="1"/>
    </xf>
    <xf numFmtId="181" fontId="57" fillId="0" borderId="0" xfId="0" applyNumberFormat="1" applyFont="1" applyAlignment="1">
      <alignment horizontal="center" shrinkToFit="1"/>
    </xf>
    <xf numFmtId="181" fontId="57" fillId="0" borderId="0" xfId="0" applyNumberFormat="1" applyFont="1" applyAlignment="1">
      <alignment horizontal="center" vertical="center" shrinkToFit="1"/>
    </xf>
    <xf numFmtId="181" fontId="57" fillId="0" borderId="0" xfId="71" applyNumberFormat="1" applyFont="1" applyAlignment="1">
      <alignment horizontal="center" vertical="center" shrinkToFit="1"/>
    </xf>
    <xf numFmtId="181" fontId="74" fillId="0" borderId="52" xfId="0" applyNumberFormat="1" applyFont="1" applyBorder="1" applyAlignment="1">
      <alignment horizontal="center"/>
    </xf>
    <xf numFmtId="181" fontId="57" fillId="0" borderId="0" xfId="71" applyNumberFormat="1" applyFont="1" applyAlignment="1">
      <alignment horizontal="center"/>
    </xf>
    <xf numFmtId="181" fontId="57" fillId="0" borderId="0" xfId="0" applyNumberFormat="1" applyFont="1" applyAlignment="1">
      <alignment horizontal="center"/>
    </xf>
    <xf numFmtId="181" fontId="56" fillId="0" borderId="0" xfId="0" applyNumberFormat="1" applyFont="1"/>
    <xf numFmtId="181" fontId="57" fillId="0" borderId="0" xfId="0" applyNumberFormat="1" applyFont="1"/>
    <xf numFmtId="38" fontId="68" fillId="0" borderId="0" xfId="54" applyFont="1" applyFill="1" applyAlignment="1">
      <alignment horizontal="center"/>
    </xf>
    <xf numFmtId="181" fontId="84" fillId="0" borderId="0" xfId="0" applyNumberFormat="1" applyFont="1" applyAlignment="1">
      <alignment horizontal="left" vertical="center"/>
    </xf>
    <xf numFmtId="181" fontId="84" fillId="0" borderId="0" xfId="0" applyNumberFormat="1" applyFont="1" applyAlignment="1">
      <alignment vertical="center"/>
    </xf>
    <xf numFmtId="181" fontId="61" fillId="0" borderId="0" xfId="0" applyNumberFormat="1" applyFont="1" applyAlignment="1">
      <alignment vertical="center"/>
    </xf>
    <xf numFmtId="181" fontId="67" fillId="0" borderId="0" xfId="0" applyNumberFormat="1" applyFont="1" applyAlignment="1">
      <alignment horizontal="center" vertical="center"/>
    </xf>
    <xf numFmtId="181" fontId="56" fillId="0" borderId="0" xfId="0" applyNumberFormat="1" applyFont="1" applyAlignment="1">
      <alignment horizontal="center" vertical="center"/>
    </xf>
    <xf numFmtId="181" fontId="56" fillId="0" borderId="0" xfId="0" applyNumberFormat="1" applyFont="1" applyAlignment="1">
      <alignment vertical="center"/>
    </xf>
    <xf numFmtId="49" fontId="56" fillId="0" borderId="0" xfId="0" applyNumberFormat="1" applyFont="1" applyAlignment="1">
      <alignment horizontal="left" vertical="center"/>
    </xf>
    <xf numFmtId="49" fontId="56" fillId="0" borderId="0" xfId="0" quotePrefix="1" applyNumberFormat="1" applyFont="1" applyAlignment="1">
      <alignment horizontal="left" vertical="center"/>
    </xf>
    <xf numFmtId="181" fontId="56" fillId="0" borderId="0" xfId="0" applyNumberFormat="1" applyFont="1" applyAlignment="1">
      <alignment horizontal="distributed" vertical="center"/>
    </xf>
    <xf numFmtId="181" fontId="57" fillId="0" borderId="0" xfId="0" applyNumberFormat="1" applyFont="1" applyAlignment="1">
      <alignment horizontal="center" vertical="center"/>
    </xf>
    <xf numFmtId="181" fontId="86" fillId="0" borderId="39" xfId="0" applyNumberFormat="1" applyFont="1" applyBorder="1" applyAlignment="1">
      <alignment horizontal="center" vertical="center"/>
    </xf>
    <xf numFmtId="181" fontId="86" fillId="0" borderId="40" xfId="0" applyNumberFormat="1" applyFont="1" applyBorder="1" applyAlignment="1">
      <alignment horizontal="center" vertical="center"/>
    </xf>
    <xf numFmtId="181" fontId="86" fillId="0" borderId="63" xfId="0" applyNumberFormat="1" applyFont="1" applyBorder="1" applyAlignment="1">
      <alignment horizontal="center" vertical="center"/>
    </xf>
    <xf numFmtId="181" fontId="86" fillId="0" borderId="53" xfId="0" applyNumberFormat="1" applyFont="1" applyBorder="1" applyAlignment="1">
      <alignment horizontal="center" vertical="center"/>
    </xf>
    <xf numFmtId="49" fontId="57" fillId="0" borderId="50" xfId="0" applyNumberFormat="1" applyFont="1" applyBorder="1" applyAlignment="1">
      <alignment horizontal="left" vertical="center"/>
    </xf>
    <xf numFmtId="182" fontId="66" fillId="0" borderId="13" xfId="0" applyNumberFormat="1" applyFont="1" applyBorder="1" applyAlignment="1">
      <alignment horizontal="right" vertical="center"/>
    </xf>
    <xf numFmtId="182" fontId="66" fillId="0" borderId="0" xfId="0" applyNumberFormat="1" applyFont="1" applyAlignment="1">
      <alignment horizontal="right" vertical="center"/>
    </xf>
    <xf numFmtId="182" fontId="66" fillId="0" borderId="0" xfId="0" applyNumberFormat="1" applyFont="1" applyAlignment="1">
      <alignment vertical="center"/>
    </xf>
    <xf numFmtId="181" fontId="57" fillId="0" borderId="0" xfId="0" quotePrefix="1" applyNumberFormat="1" applyFont="1" applyAlignment="1">
      <alignment horizontal="left" vertical="center"/>
    </xf>
    <xf numFmtId="182" fontId="66" fillId="0" borderId="13" xfId="0" applyNumberFormat="1" applyFont="1" applyBorder="1" applyAlignment="1">
      <alignment vertical="center"/>
    </xf>
    <xf numFmtId="181" fontId="56" fillId="0" borderId="33" xfId="0" applyNumberFormat="1" applyFont="1" applyBorder="1" applyAlignment="1">
      <alignment horizontal="right" vertical="center"/>
    </xf>
    <xf numFmtId="181" fontId="57" fillId="0" borderId="33" xfId="0" applyNumberFormat="1" applyFont="1" applyBorder="1" applyAlignment="1">
      <alignment horizontal="distributed" vertical="center"/>
    </xf>
    <xf numFmtId="181" fontId="57" fillId="0" borderId="0" xfId="0" applyNumberFormat="1" applyFont="1" applyAlignment="1">
      <alignment horizontal="distributed" vertical="center"/>
    </xf>
    <xf numFmtId="181" fontId="57" fillId="0" borderId="36" xfId="0" applyNumberFormat="1" applyFont="1" applyBorder="1" applyAlignment="1">
      <alignment horizontal="distributed" vertical="center"/>
    </xf>
    <xf numFmtId="182" fontId="66" fillId="0" borderId="14" xfId="0" applyNumberFormat="1" applyFont="1" applyBorder="1" applyAlignment="1">
      <alignment horizontal="right" vertical="center"/>
    </xf>
    <xf numFmtId="0" fontId="68" fillId="0" borderId="0" xfId="69" applyFont="1"/>
    <xf numFmtId="182" fontId="60" fillId="0" borderId="0" xfId="0" applyNumberFormat="1" applyFont="1" applyAlignment="1">
      <alignment horizontal="center"/>
    </xf>
    <xf numFmtId="182" fontId="60" fillId="0" borderId="0" xfId="0" applyNumberFormat="1" applyFont="1" applyAlignment="1">
      <alignment horizontal="center" vertical="center" wrapText="1"/>
    </xf>
    <xf numFmtId="181" fontId="60" fillId="0" borderId="0" xfId="0" applyNumberFormat="1" applyFont="1" applyAlignment="1">
      <alignment horizontal="center"/>
    </xf>
    <xf numFmtId="181" fontId="60" fillId="0" borderId="0" xfId="0" applyNumberFormat="1" applyFont="1" applyAlignment="1">
      <alignment horizontal="center" vertical="center" wrapText="1"/>
    </xf>
    <xf numFmtId="181" fontId="60" fillId="0" borderId="0" xfId="0" applyNumberFormat="1" applyFont="1"/>
    <xf numFmtId="181" fontId="60" fillId="0" borderId="0" xfId="0" applyNumberFormat="1" applyFont="1" applyAlignment="1">
      <alignment vertical="center" wrapText="1"/>
    </xf>
    <xf numFmtId="182" fontId="60" fillId="0" borderId="0" xfId="0" applyNumberFormat="1" applyFont="1" applyAlignment="1">
      <alignment horizontal="right" vertical="center"/>
    </xf>
    <xf numFmtId="182" fontId="60" fillId="0" borderId="0" xfId="0" applyNumberFormat="1" applyFont="1" applyAlignment="1">
      <alignment vertical="center"/>
    </xf>
    <xf numFmtId="189" fontId="43" fillId="0" borderId="0" xfId="0" applyNumberFormat="1" applyFont="1" applyAlignment="1">
      <alignment horizontal="center"/>
    </xf>
    <xf numFmtId="9" fontId="43" fillId="0" borderId="0" xfId="47" applyFont="1" applyFill="1" applyAlignment="1">
      <alignment horizontal="center"/>
    </xf>
    <xf numFmtId="181" fontId="71" fillId="0" borderId="0" xfId="0" applyNumberFormat="1" applyFont="1" applyAlignment="1">
      <alignment vertical="center" shrinkToFit="1"/>
    </xf>
    <xf numFmtId="182" fontId="71" fillId="0" borderId="14" xfId="0" applyNumberFormat="1" applyFont="1" applyBorder="1" applyAlignment="1">
      <alignment horizontal="center" vertical="center"/>
    </xf>
    <xf numFmtId="3" fontId="90" fillId="0" borderId="0" xfId="82" applyNumberFormat="1" applyFont="1" applyAlignment="1" applyProtection="1">
      <alignment vertical="center"/>
    </xf>
    <xf numFmtId="0" fontId="58" fillId="0" borderId="0" xfId="0" applyFont="1" applyAlignment="1">
      <alignment horizontal="center"/>
    </xf>
    <xf numFmtId="0" fontId="33" fillId="0" borderId="0" xfId="0" applyFont="1" applyAlignment="1">
      <alignment horizontal="center"/>
    </xf>
    <xf numFmtId="182" fontId="9" fillId="0" borderId="0" xfId="0" applyNumberFormat="1" applyFont="1" applyAlignment="1">
      <alignment shrinkToFit="1"/>
    </xf>
    <xf numFmtId="3" fontId="42" fillId="0" borderId="0" xfId="82" applyNumberFormat="1" applyFont="1" applyFill="1" applyAlignment="1" applyProtection="1">
      <alignment vertical="center"/>
    </xf>
    <xf numFmtId="3" fontId="41" fillId="0" borderId="0" xfId="68" applyNumberFormat="1" applyFont="1">
      <alignment vertical="center"/>
    </xf>
    <xf numFmtId="3" fontId="33" fillId="0" borderId="0" xfId="68" applyNumberFormat="1" applyFont="1" applyAlignment="1">
      <alignment horizontal="center" vertical="center"/>
    </xf>
    <xf numFmtId="3" fontId="42" fillId="0" borderId="0" xfId="82" applyNumberFormat="1" applyFont="1" applyAlignment="1" applyProtection="1">
      <alignment vertical="center"/>
    </xf>
    <xf numFmtId="3" fontId="69" fillId="0" borderId="0" xfId="68" applyNumberFormat="1" applyFont="1">
      <alignment vertical="center"/>
    </xf>
    <xf numFmtId="3" fontId="56" fillId="0" borderId="24" xfId="68" applyNumberFormat="1" applyFont="1" applyBorder="1" applyAlignment="1">
      <alignment horizontal="center" vertical="center" shrinkToFit="1"/>
    </xf>
    <xf numFmtId="3" fontId="68" fillId="0" borderId="24" xfId="68" applyNumberFormat="1" applyFont="1" applyBorder="1" applyAlignment="1">
      <alignment horizontal="center" vertical="center" shrinkToFit="1"/>
    </xf>
    <xf numFmtId="49" fontId="56" fillId="0" borderId="0" xfId="68" applyNumberFormat="1" applyFont="1" applyAlignment="1">
      <alignment horizontal="left" vertical="center"/>
    </xf>
    <xf numFmtId="176" fontId="56" fillId="0" borderId="0" xfId="68" applyNumberFormat="1" applyFont="1" applyAlignment="1">
      <alignment horizontal="right" vertical="center"/>
    </xf>
    <xf numFmtId="49" fontId="56" fillId="0" borderId="0" xfId="68" quotePrefix="1" applyNumberFormat="1" applyFont="1">
      <alignment vertical="center"/>
    </xf>
    <xf numFmtId="176" fontId="56" fillId="0" borderId="19" xfId="58" applyNumberFormat="1" applyFont="1" applyBorder="1" applyAlignment="1" applyProtection="1">
      <protection locked="0"/>
    </xf>
    <xf numFmtId="176" fontId="56" fillId="0" borderId="0" xfId="58" applyNumberFormat="1" applyFont="1" applyAlignment="1" applyProtection="1">
      <protection locked="0"/>
    </xf>
    <xf numFmtId="49" fontId="56" fillId="0" borderId="36" xfId="68" quotePrefix="1" applyNumberFormat="1" applyFont="1" applyBorder="1">
      <alignment vertical="center"/>
    </xf>
    <xf numFmtId="3" fontId="9" fillId="0" borderId="0" xfId="68" applyNumberFormat="1" applyFont="1" applyAlignment="1">
      <alignment vertical="center" shrinkToFit="1"/>
    </xf>
    <xf numFmtId="3" fontId="43" fillId="0" borderId="13" xfId="68" applyNumberFormat="1" applyFont="1" applyBorder="1">
      <alignment vertical="center"/>
    </xf>
    <xf numFmtId="3" fontId="43" fillId="0" borderId="0" xfId="68" applyNumberFormat="1" applyFont="1">
      <alignment vertical="center"/>
    </xf>
    <xf numFmtId="3" fontId="43" fillId="0" borderId="0" xfId="68" applyNumberFormat="1" applyFont="1" applyAlignment="1">
      <alignment horizontal="right"/>
    </xf>
    <xf numFmtId="3" fontId="57" fillId="0" borderId="0" xfId="68" applyNumberFormat="1" applyFont="1" applyAlignment="1">
      <alignment horizontal="right" vertical="center"/>
    </xf>
    <xf numFmtId="3" fontId="43" fillId="0" borderId="19" xfId="68" applyNumberFormat="1" applyFont="1" applyBorder="1" applyAlignment="1">
      <alignment horizontal="right" vertical="center"/>
    </xf>
    <xf numFmtId="3" fontId="43" fillId="0" borderId="0" xfId="68" applyNumberFormat="1" applyFont="1" applyAlignment="1">
      <alignment horizontal="distributed" vertical="center"/>
    </xf>
    <xf numFmtId="3" fontId="43" fillId="0" borderId="33" xfId="68" applyNumberFormat="1" applyFont="1" applyBorder="1" applyAlignment="1">
      <alignment horizontal="distributed" vertical="center"/>
    </xf>
    <xf numFmtId="3" fontId="57" fillId="0" borderId="0" xfId="68" applyNumberFormat="1" applyFont="1" applyAlignment="1">
      <alignment horizontal="right"/>
    </xf>
    <xf numFmtId="3" fontId="57" fillId="0" borderId="19" xfId="68" applyNumberFormat="1" applyFont="1" applyBorder="1" applyAlignment="1">
      <alignment horizontal="right" vertical="center"/>
    </xf>
    <xf numFmtId="3" fontId="57" fillId="0" borderId="20" xfId="68" applyNumberFormat="1" applyFont="1" applyBorder="1" applyAlignment="1">
      <alignment horizontal="right" vertical="center"/>
    </xf>
    <xf numFmtId="3" fontId="43" fillId="0" borderId="61" xfId="68" applyNumberFormat="1" applyFont="1" applyBorder="1">
      <alignment vertical="center"/>
    </xf>
    <xf numFmtId="3" fontId="43" fillId="0" borderId="62" xfId="68" applyNumberFormat="1" applyFont="1" applyBorder="1" applyAlignment="1">
      <alignment horizontal="centerContinuous" vertical="center"/>
    </xf>
    <xf numFmtId="3" fontId="43" fillId="0" borderId="62" xfId="68" applyNumberFormat="1" applyFont="1" applyBorder="1">
      <alignment vertical="center"/>
    </xf>
    <xf numFmtId="3" fontId="43" fillId="0" borderId="61" xfId="68" applyNumberFormat="1" applyFont="1" applyBorder="1" applyAlignment="1">
      <alignment horizontal="centerContinuous" vertical="center"/>
    </xf>
    <xf numFmtId="3" fontId="43" fillId="0" borderId="61" xfId="68" applyNumberFormat="1" applyFont="1" applyBorder="1" applyAlignment="1">
      <alignment horizontal="center" vertical="center"/>
    </xf>
    <xf numFmtId="3" fontId="43" fillId="0" borderId="19" xfId="68" applyNumberFormat="1" applyFont="1" applyBorder="1">
      <alignment vertical="center"/>
    </xf>
    <xf numFmtId="3" fontId="57" fillId="0" borderId="19" xfId="68" applyNumberFormat="1" applyFont="1" applyBorder="1">
      <alignment vertical="center"/>
    </xf>
    <xf numFmtId="3" fontId="57" fillId="0" borderId="14" xfId="68" applyNumberFormat="1" applyFont="1" applyBorder="1">
      <alignment vertical="center"/>
    </xf>
    <xf numFmtId="3" fontId="71" fillId="0" borderId="0" xfId="68" applyNumberFormat="1" applyFont="1">
      <alignment vertical="center"/>
    </xf>
    <xf numFmtId="181" fontId="78" fillId="0" borderId="0" xfId="0" applyNumberFormat="1" applyFont="1" applyAlignment="1">
      <alignment horizontal="center" vertical="center"/>
    </xf>
    <xf numFmtId="3" fontId="68" fillId="0" borderId="67" xfId="68" applyNumberFormat="1" applyFont="1" applyBorder="1">
      <alignment vertical="center"/>
    </xf>
    <xf numFmtId="181" fontId="33" fillId="0" borderId="67" xfId="0" applyNumberFormat="1" applyFont="1" applyBorder="1" applyAlignment="1">
      <alignment horizontal="center"/>
    </xf>
    <xf numFmtId="181" fontId="71" fillId="0" borderId="67" xfId="0" applyNumberFormat="1" applyFont="1" applyBorder="1" applyAlignment="1">
      <alignment horizontal="center" vertical="center" shrinkToFit="1"/>
    </xf>
    <xf numFmtId="181" fontId="71" fillId="0" borderId="67" xfId="0" applyNumberFormat="1" applyFont="1" applyBorder="1" applyAlignment="1">
      <alignment horizontal="center"/>
    </xf>
    <xf numFmtId="0" fontId="68" fillId="0" borderId="67" xfId="66" applyFont="1" applyBorder="1">
      <alignment vertical="center"/>
    </xf>
    <xf numFmtId="0" fontId="33" fillId="0" borderId="67" xfId="66" applyFont="1" applyBorder="1">
      <alignment vertical="center"/>
    </xf>
    <xf numFmtId="181" fontId="9" fillId="0" borderId="67" xfId="0" applyNumberFormat="1" applyFont="1" applyBorder="1" applyAlignment="1">
      <alignment horizontal="center"/>
    </xf>
    <xf numFmtId="0" fontId="33" fillId="0" borderId="67" xfId="69" applyFont="1" applyBorder="1"/>
    <xf numFmtId="3" fontId="9" fillId="0" borderId="24" xfId="68" applyNumberFormat="1" applyFont="1" applyBorder="1" applyAlignment="1">
      <alignment horizontal="center" vertical="center"/>
    </xf>
    <xf numFmtId="3" fontId="9" fillId="0" borderId="0" xfId="0" applyNumberFormat="1" applyFont="1" applyAlignment="1">
      <alignment horizontal="right" vertical="center"/>
    </xf>
    <xf numFmtId="3" fontId="9" fillId="0" borderId="51" xfId="68" quotePrefix="1" applyNumberFormat="1" applyFont="1" applyBorder="1" applyAlignment="1">
      <alignment horizontal="center" vertical="center"/>
    </xf>
    <xf numFmtId="3" fontId="9" fillId="0" borderId="0" xfId="68" quotePrefix="1" applyNumberFormat="1" applyFont="1" applyAlignment="1">
      <alignment horizontal="left" vertical="center"/>
    </xf>
    <xf numFmtId="3" fontId="56" fillId="0" borderId="51" xfId="68" quotePrefix="1" applyNumberFormat="1" applyFont="1" applyBorder="1" applyAlignment="1">
      <alignment horizontal="left" vertical="center"/>
    </xf>
    <xf numFmtId="3" fontId="56" fillId="0" borderId="0" xfId="66" applyNumberFormat="1" applyFont="1" applyAlignment="1">
      <alignment horizontal="right" vertical="center"/>
    </xf>
    <xf numFmtId="3" fontId="56" fillId="0" borderId="50" xfId="68" applyNumberFormat="1" applyFont="1" applyBorder="1" applyAlignment="1">
      <alignment horizontal="center" vertical="center"/>
    </xf>
    <xf numFmtId="49" fontId="43" fillId="0" borderId="0" xfId="68" applyNumberFormat="1" applyFont="1">
      <alignment vertical="center"/>
    </xf>
    <xf numFmtId="49" fontId="43" fillId="0" borderId="50" xfId="68" applyNumberFormat="1" applyFont="1" applyBorder="1">
      <alignment vertical="center"/>
    </xf>
    <xf numFmtId="181" fontId="33" fillId="0" borderId="72" xfId="0" applyNumberFormat="1" applyFont="1" applyBorder="1" applyAlignment="1">
      <alignment vertical="center"/>
    </xf>
    <xf numFmtId="181" fontId="33" fillId="0" borderId="72" xfId="0" applyNumberFormat="1" applyFont="1" applyBorder="1" applyAlignment="1">
      <alignment horizontal="right" vertical="center"/>
    </xf>
    <xf numFmtId="181" fontId="9" fillId="0" borderId="39" xfId="0" applyNumberFormat="1" applyFont="1" applyBorder="1" applyAlignment="1">
      <alignment horizontal="center" vertical="center"/>
    </xf>
    <xf numFmtId="182" fontId="9" fillId="0" borderId="67" xfId="0" applyNumberFormat="1" applyFont="1" applyBorder="1" applyAlignment="1">
      <alignment vertical="center"/>
    </xf>
    <xf numFmtId="182" fontId="9" fillId="0" borderId="0" xfId="0" applyNumberFormat="1" applyFont="1" applyAlignment="1">
      <alignment horizontal="right" vertical="center"/>
    </xf>
    <xf numFmtId="182" fontId="56" fillId="0" borderId="0" xfId="0" applyNumberFormat="1" applyFont="1" applyAlignment="1">
      <alignment vertical="center"/>
    </xf>
    <xf numFmtId="181" fontId="9" fillId="0" borderId="0" xfId="0" applyNumberFormat="1" applyFont="1" applyAlignment="1">
      <alignment horizontal="distributed" vertical="center" shrinkToFit="1"/>
    </xf>
    <xf numFmtId="182" fontId="9" fillId="0" borderId="20" xfId="0" applyNumberFormat="1" applyFont="1" applyBorder="1" applyAlignment="1">
      <alignment vertical="center"/>
    </xf>
    <xf numFmtId="182" fontId="9" fillId="0" borderId="46" xfId="0" applyNumberFormat="1" applyFont="1" applyBorder="1" applyAlignment="1">
      <alignment vertical="center"/>
    </xf>
    <xf numFmtId="0" fontId="92" fillId="0" borderId="0" xfId="67" applyFont="1">
      <alignment vertical="center"/>
    </xf>
    <xf numFmtId="0" fontId="33" fillId="0" borderId="46" xfId="66" applyFont="1" applyBorder="1" applyAlignment="1">
      <alignment horizontal="right" vertical="center"/>
    </xf>
    <xf numFmtId="0" fontId="9" fillId="0" borderId="46" xfId="66" applyFont="1" applyBorder="1" applyAlignment="1">
      <alignment horizontal="right" vertical="center"/>
    </xf>
    <xf numFmtId="0" fontId="93" fillId="0" borderId="0" xfId="66" applyFont="1">
      <alignment vertical="center"/>
    </xf>
    <xf numFmtId="0" fontId="9" fillId="0" borderId="29" xfId="66" applyFont="1" applyBorder="1" applyAlignment="1">
      <alignment horizontal="center" vertical="center"/>
    </xf>
    <xf numFmtId="0" fontId="9" fillId="0" borderId="31" xfId="66" applyFont="1" applyBorder="1" applyAlignment="1">
      <alignment horizontal="center" vertical="center"/>
    </xf>
    <xf numFmtId="0" fontId="33" fillId="0" borderId="15" xfId="66" applyFont="1" applyBorder="1">
      <alignment vertical="center"/>
    </xf>
    <xf numFmtId="0" fontId="9" fillId="0" borderId="0" xfId="66" applyFont="1" applyAlignment="1">
      <alignment horizontal="center" vertical="center"/>
    </xf>
    <xf numFmtId="0" fontId="9" fillId="0" borderId="0" xfId="66" applyFont="1" applyAlignment="1">
      <alignment horizontal="right" vertical="center"/>
    </xf>
    <xf numFmtId="0" fontId="9" fillId="0" borderId="46" xfId="66" applyFont="1" applyBorder="1">
      <alignment vertical="center"/>
    </xf>
    <xf numFmtId="0" fontId="9" fillId="0" borderId="20" xfId="66" applyFont="1" applyBorder="1">
      <alignment vertical="center"/>
    </xf>
    <xf numFmtId="0" fontId="94" fillId="0" borderId="0" xfId="66" applyFont="1">
      <alignment vertical="center"/>
    </xf>
    <xf numFmtId="0" fontId="9" fillId="0" borderId="24" xfId="66" applyFont="1" applyBorder="1" applyAlignment="1">
      <alignment horizontal="center" vertical="center"/>
    </xf>
    <xf numFmtId="0" fontId="9" fillId="0" borderId="20" xfId="66" applyFont="1" applyBorder="1" applyAlignment="1">
      <alignment horizontal="right" vertical="center"/>
    </xf>
    <xf numFmtId="0" fontId="5" fillId="0" borderId="46" xfId="66" applyBorder="1">
      <alignment vertical="center"/>
    </xf>
    <xf numFmtId="0" fontId="94" fillId="0" borderId="0" xfId="66" applyFont="1" applyAlignment="1">
      <alignment horizontal="right" vertical="center"/>
    </xf>
    <xf numFmtId="0" fontId="68" fillId="0" borderId="46" xfId="66" applyFont="1" applyBorder="1">
      <alignment vertical="center"/>
    </xf>
    <xf numFmtId="0" fontId="56" fillId="0" borderId="46" xfId="66" applyFont="1" applyBorder="1" applyAlignment="1">
      <alignment horizontal="right" vertical="center"/>
    </xf>
    <xf numFmtId="3" fontId="56" fillId="0" borderId="0" xfId="0" applyNumberFormat="1" applyFont="1" applyAlignment="1">
      <alignment horizontal="right" vertical="center"/>
    </xf>
    <xf numFmtId="0" fontId="56" fillId="0" borderId="61" xfId="66" applyFont="1" applyBorder="1" applyAlignment="1">
      <alignment horizontal="center" vertical="center"/>
    </xf>
    <xf numFmtId="0" fontId="56" fillId="0" borderId="62" xfId="66" applyFont="1" applyBorder="1" applyAlignment="1">
      <alignment horizontal="center" vertical="center"/>
    </xf>
    <xf numFmtId="0" fontId="68" fillId="0" borderId="0" xfId="66" applyFont="1" applyAlignment="1">
      <alignment horizontal="center" vertical="center"/>
    </xf>
    <xf numFmtId="0" fontId="68" fillId="0" borderId="0" xfId="67" applyFont="1">
      <alignment vertical="center"/>
    </xf>
    <xf numFmtId="3" fontId="57" fillId="0" borderId="75" xfId="68" applyNumberFormat="1" applyFont="1" applyBorder="1" applyAlignment="1">
      <alignment horizontal="center" vertical="center"/>
    </xf>
    <xf numFmtId="3" fontId="57" fillId="0" borderId="36" xfId="68" applyNumberFormat="1" applyFont="1" applyBorder="1" applyAlignment="1">
      <alignment horizontal="distributed" vertical="center" wrapText="1"/>
    </xf>
    <xf numFmtId="3" fontId="93" fillId="0" borderId="0" xfId="68" applyNumberFormat="1" applyFont="1">
      <alignment vertical="center"/>
    </xf>
    <xf numFmtId="3" fontId="93" fillId="0" borderId="0" xfId="68" applyNumberFormat="1" applyFont="1" applyAlignment="1">
      <alignment horizontal="center" vertical="center"/>
    </xf>
    <xf numFmtId="3" fontId="9" fillId="0" borderId="76" xfId="68" applyNumberFormat="1" applyFont="1" applyBorder="1" applyAlignment="1">
      <alignment horizontal="center" vertical="center"/>
    </xf>
    <xf numFmtId="3" fontId="9" fillId="0" borderId="75" xfId="68" applyNumberFormat="1" applyFont="1" applyBorder="1" applyAlignment="1">
      <alignment horizontal="center" vertical="center"/>
    </xf>
    <xf numFmtId="3" fontId="9" fillId="0" borderId="77" xfId="68" applyNumberFormat="1" applyFont="1" applyBorder="1" applyAlignment="1">
      <alignment horizontal="distributed" vertical="center"/>
    </xf>
    <xf numFmtId="190" fontId="95" fillId="0" borderId="0" xfId="0" applyNumberFormat="1" applyFont="1" applyAlignment="1">
      <alignment horizontal="right" vertical="center"/>
    </xf>
    <xf numFmtId="193" fontId="96" fillId="0" borderId="0" xfId="0" applyNumberFormat="1" applyFont="1"/>
    <xf numFmtId="193" fontId="95" fillId="0" borderId="0" xfId="58" applyNumberFormat="1" applyFont="1">
      <alignment vertical="center"/>
    </xf>
    <xf numFmtId="3" fontId="9" fillId="0" borderId="78" xfId="68" applyNumberFormat="1" applyFont="1" applyBorder="1" applyAlignment="1">
      <alignment horizontal="distributed" vertical="center"/>
    </xf>
    <xf numFmtId="3" fontId="9" fillId="0" borderId="51" xfId="68" applyNumberFormat="1" applyFont="1" applyBorder="1" applyAlignment="1">
      <alignment horizontal="distributed" vertical="center"/>
    </xf>
    <xf numFmtId="194" fontId="96" fillId="0" borderId="0" xfId="0" applyNumberFormat="1" applyFont="1"/>
    <xf numFmtId="3" fontId="9" fillId="0" borderId="79" xfId="68" applyNumberFormat="1" applyFont="1" applyBorder="1" applyAlignment="1">
      <alignment horizontal="center" vertical="center" shrinkToFit="1"/>
    </xf>
    <xf numFmtId="196" fontId="93" fillId="0" borderId="0" xfId="68" applyNumberFormat="1" applyFont="1">
      <alignment vertical="center"/>
    </xf>
    <xf numFmtId="195" fontId="95" fillId="0" borderId="0" xfId="0" applyNumberFormat="1" applyFont="1" applyAlignment="1">
      <alignment vertical="center"/>
    </xf>
    <xf numFmtId="3" fontId="9" fillId="0" borderId="36" xfId="68" applyNumberFormat="1" applyFont="1" applyBorder="1" applyAlignment="1">
      <alignment horizontal="distributed" vertical="center"/>
    </xf>
    <xf numFmtId="190" fontId="95" fillId="0" borderId="20" xfId="0" applyNumberFormat="1" applyFont="1" applyBorder="1" applyAlignment="1">
      <alignment horizontal="right" vertical="center"/>
    </xf>
    <xf numFmtId="3" fontId="33" fillId="0" borderId="0" xfId="68" applyNumberFormat="1" applyFont="1" applyAlignment="1">
      <alignment horizontal="right" vertical="center"/>
    </xf>
    <xf numFmtId="0" fontId="5" fillId="0" borderId="0" xfId="68" applyAlignment="1">
      <alignment horizontal="right" vertical="center"/>
    </xf>
    <xf numFmtId="197" fontId="93" fillId="0" borderId="0" xfId="68" applyNumberFormat="1" applyFont="1">
      <alignment vertical="center"/>
    </xf>
    <xf numFmtId="3" fontId="93" fillId="0" borderId="0" xfId="68" applyNumberFormat="1" applyFont="1" applyAlignment="1">
      <alignment horizontal="right" vertical="center"/>
    </xf>
    <xf numFmtId="3" fontId="97" fillId="0" borderId="0" xfId="68" applyNumberFormat="1" applyFont="1">
      <alignment vertical="center"/>
    </xf>
    <xf numFmtId="3" fontId="9" fillId="0" borderId="61" xfId="68" applyNumberFormat="1" applyFont="1" applyBorder="1" applyAlignment="1">
      <alignment horizontal="center" vertical="center"/>
    </xf>
    <xf numFmtId="3" fontId="9" fillId="0" borderId="39" xfId="68" applyNumberFormat="1" applyFont="1" applyBorder="1" applyAlignment="1">
      <alignment horizontal="center" vertical="center"/>
    </xf>
    <xf numFmtId="3" fontId="9" fillId="0" borderId="3" xfId="68" applyNumberFormat="1" applyFont="1" applyBorder="1" applyAlignment="1">
      <alignment horizontal="center" vertical="center"/>
    </xf>
    <xf numFmtId="49" fontId="9" fillId="0" borderId="0" xfId="68" applyNumberFormat="1" applyFont="1" applyAlignment="1">
      <alignment horizontal="left" vertical="center"/>
    </xf>
    <xf numFmtId="176" fontId="9" fillId="0" borderId="13" xfId="68" applyNumberFormat="1" applyFont="1" applyBorder="1">
      <alignment vertical="center"/>
    </xf>
    <xf numFmtId="176" fontId="9" fillId="0" borderId="0" xfId="68" applyNumberFormat="1" applyFont="1">
      <alignment vertical="center"/>
    </xf>
    <xf numFmtId="176" fontId="9" fillId="0" borderId="0" xfId="68" applyNumberFormat="1" applyFont="1" applyAlignment="1">
      <alignment horizontal="right" vertical="center"/>
    </xf>
    <xf numFmtId="49" fontId="9" fillId="0" borderId="0" xfId="68" quotePrefix="1" applyNumberFormat="1" applyFont="1">
      <alignment vertical="center"/>
    </xf>
    <xf numFmtId="49" fontId="9" fillId="0" borderId="50" xfId="68" quotePrefix="1" applyNumberFormat="1" applyFont="1" applyBorder="1">
      <alignment vertical="center"/>
    </xf>
    <xf numFmtId="0" fontId="52" fillId="0" borderId="0" xfId="68" applyFont="1">
      <alignment vertical="center"/>
    </xf>
    <xf numFmtId="3" fontId="100" fillId="0" borderId="0" xfId="82" applyNumberFormat="1" applyFont="1" applyFill="1" applyAlignment="1" applyProtection="1">
      <alignment vertical="center"/>
    </xf>
    <xf numFmtId="176" fontId="9" fillId="0" borderId="19" xfId="68" applyNumberFormat="1" applyFont="1" applyBorder="1">
      <alignment vertical="center"/>
    </xf>
    <xf numFmtId="49" fontId="9" fillId="0" borderId="0" xfId="68" quotePrefix="1" applyNumberFormat="1" applyFont="1" applyAlignment="1">
      <alignment horizontal="left" vertical="center"/>
    </xf>
    <xf numFmtId="176" fontId="9" fillId="0" borderId="19" xfId="58" applyNumberFormat="1" applyFont="1" applyBorder="1" applyAlignment="1"/>
    <xf numFmtId="176" fontId="9" fillId="0" borderId="0" xfId="58" applyNumberFormat="1" applyFont="1" applyAlignment="1"/>
    <xf numFmtId="49" fontId="9" fillId="0" borderId="36" xfId="68" quotePrefix="1" applyNumberFormat="1" applyFont="1" applyBorder="1" applyAlignment="1">
      <alignment horizontal="left" vertical="center"/>
    </xf>
    <xf numFmtId="176" fontId="9" fillId="0" borderId="0" xfId="0" applyNumberFormat="1" applyFont="1" applyAlignment="1">
      <alignment horizontal="right" vertical="center"/>
    </xf>
    <xf numFmtId="49" fontId="9" fillId="0" borderId="36" xfId="68" quotePrefix="1" applyNumberFormat="1" applyFont="1" applyBorder="1">
      <alignment vertical="center"/>
    </xf>
    <xf numFmtId="3" fontId="43" fillId="0" borderId="0" xfId="68" quotePrefix="1" applyNumberFormat="1" applyFont="1">
      <alignment vertical="center"/>
    </xf>
    <xf numFmtId="3" fontId="33" fillId="0" borderId="62" xfId="68" applyNumberFormat="1" applyFont="1" applyBorder="1">
      <alignment vertical="center"/>
    </xf>
    <xf numFmtId="49" fontId="9" fillId="0" borderId="83" xfId="68" applyNumberFormat="1" applyFont="1" applyBorder="1" applyAlignment="1">
      <alignment horizontal="left" vertical="center"/>
    </xf>
    <xf numFmtId="176" fontId="43" fillId="0" borderId="0" xfId="68" applyNumberFormat="1" applyFont="1">
      <alignment vertical="center"/>
    </xf>
    <xf numFmtId="176" fontId="43" fillId="0" borderId="13" xfId="68" applyNumberFormat="1" applyFont="1" applyBorder="1">
      <alignment vertical="center"/>
    </xf>
    <xf numFmtId="3" fontId="9" fillId="0" borderId="50" xfId="68" applyNumberFormat="1" applyFont="1" applyBorder="1">
      <alignment vertical="center"/>
    </xf>
    <xf numFmtId="176" fontId="43" fillId="0" borderId="0" xfId="68" applyNumberFormat="1" applyFont="1" applyAlignment="1">
      <alignment horizontal="right" vertical="center"/>
    </xf>
    <xf numFmtId="3" fontId="9" fillId="0" borderId="84" xfId="68" applyNumberFormat="1" applyFont="1" applyBorder="1">
      <alignment vertical="center"/>
    </xf>
    <xf numFmtId="176" fontId="43" fillId="0" borderId="14" xfId="68" applyNumberFormat="1" applyFont="1" applyBorder="1">
      <alignment vertical="center"/>
    </xf>
    <xf numFmtId="3" fontId="9" fillId="0" borderId="0" xfId="0" applyNumberFormat="1" applyFont="1" applyAlignment="1">
      <alignment vertical="center"/>
    </xf>
    <xf numFmtId="3" fontId="56" fillId="0" borderId="50" xfId="68" applyNumberFormat="1" applyFont="1" applyBorder="1">
      <alignment vertical="center"/>
    </xf>
    <xf numFmtId="3" fontId="56" fillId="0" borderId="0" xfId="68" applyNumberFormat="1" applyFont="1" applyAlignment="1">
      <alignment horizontal="right" vertical="center"/>
    </xf>
    <xf numFmtId="3" fontId="56" fillId="0" borderId="0" xfId="68" applyNumberFormat="1" applyFont="1" applyAlignment="1">
      <alignment horizontal="center" vertical="top"/>
    </xf>
    <xf numFmtId="49" fontId="56" fillId="0" borderId="50" xfId="68" applyNumberFormat="1" applyFont="1" applyBorder="1">
      <alignment vertical="center"/>
    </xf>
    <xf numFmtId="176" fontId="56" fillId="0" borderId="0" xfId="0" applyNumberFormat="1" applyFont="1" applyAlignment="1">
      <alignment horizontal="right" vertical="center"/>
    </xf>
    <xf numFmtId="49" fontId="56" fillId="0" borderId="50" xfId="68" quotePrefix="1" applyNumberFormat="1" applyFont="1" applyBorder="1">
      <alignment vertical="center"/>
    </xf>
    <xf numFmtId="176" fontId="56" fillId="0" borderId="0" xfId="68" applyNumberFormat="1" applyFont="1" applyAlignment="1">
      <alignment horizontal="right"/>
    </xf>
    <xf numFmtId="176" fontId="56" fillId="0" borderId="0" xfId="58" applyNumberFormat="1" applyFont="1" applyAlignment="1">
      <alignment horizontal="right"/>
    </xf>
    <xf numFmtId="49" fontId="56" fillId="0" borderId="84" xfId="68" quotePrefix="1" applyNumberFormat="1" applyFont="1" applyBorder="1">
      <alignment vertical="center"/>
    </xf>
    <xf numFmtId="3" fontId="68" fillId="0" borderId="0" xfId="68" applyNumberFormat="1" applyFont="1" applyAlignment="1">
      <alignment horizontal="right" vertical="center"/>
    </xf>
    <xf numFmtId="0" fontId="57" fillId="0" borderId="0" xfId="0" applyFont="1" applyAlignment="1">
      <alignment vertical="center"/>
    </xf>
    <xf numFmtId="0" fontId="57" fillId="0" borderId="0" xfId="58" applyFont="1" applyAlignment="1">
      <alignment horizontal="left" vertical="center"/>
    </xf>
    <xf numFmtId="3" fontId="56" fillId="0" borderId="50" xfId="68" applyNumberFormat="1" applyFont="1" applyBorder="1" applyAlignment="1">
      <alignment horizontal="left" vertical="center"/>
    </xf>
    <xf numFmtId="3" fontId="56" fillId="0" borderId="50" xfId="68" quotePrefix="1" applyNumberFormat="1" applyFont="1" applyBorder="1">
      <alignment vertical="center"/>
    </xf>
    <xf numFmtId="176" fontId="56" fillId="0" borderId="20" xfId="68" applyNumberFormat="1" applyFont="1" applyBorder="1">
      <alignment vertical="center"/>
    </xf>
    <xf numFmtId="3" fontId="57" fillId="0" borderId="0" xfId="68" applyNumberFormat="1" applyFont="1" applyAlignment="1">
      <alignment horizontal="left" vertical="center"/>
    </xf>
    <xf numFmtId="3" fontId="64" fillId="0" borderId="0" xfId="68" applyNumberFormat="1" applyFont="1">
      <alignment vertical="center"/>
    </xf>
    <xf numFmtId="0" fontId="9" fillId="0" borderId="61" xfId="66" applyFont="1" applyBorder="1" applyAlignment="1">
      <alignment horizontal="centerContinuous" vertical="center" shrinkToFit="1"/>
    </xf>
    <xf numFmtId="0" fontId="9" fillId="0" borderId="62" xfId="66" applyFont="1" applyBorder="1" applyAlignment="1">
      <alignment horizontal="centerContinuous" vertical="center" shrinkToFit="1"/>
    </xf>
    <xf numFmtId="0" fontId="9" fillId="0" borderId="61" xfId="66" applyFont="1" applyBorder="1" applyAlignment="1">
      <alignment horizontal="center" vertical="center" shrinkToFit="1"/>
    </xf>
    <xf numFmtId="3" fontId="73" fillId="0" borderId="0" xfId="0" applyNumberFormat="1" applyFont="1" applyAlignment="1">
      <alignment horizontal="right" vertical="center"/>
    </xf>
    <xf numFmtId="191" fontId="9" fillId="0" borderId="14" xfId="66" applyNumberFormat="1" applyFont="1" applyBorder="1" applyAlignment="1">
      <alignment horizontal="right" vertical="top"/>
    </xf>
    <xf numFmtId="191" fontId="9" fillId="0" borderId="46" xfId="66" applyNumberFormat="1" applyFont="1" applyBorder="1" applyAlignment="1">
      <alignment horizontal="right" vertical="top"/>
    </xf>
    <xf numFmtId="0" fontId="33" fillId="0" borderId="0" xfId="66" applyFont="1" applyAlignment="1">
      <alignment vertical="top"/>
    </xf>
    <xf numFmtId="181" fontId="43" fillId="0" borderId="56" xfId="0" applyNumberFormat="1" applyFont="1" applyBorder="1" applyAlignment="1">
      <alignment horizontal="center" vertical="center"/>
    </xf>
    <xf numFmtId="181" fontId="43" fillId="0" borderId="87" xfId="0" applyNumberFormat="1" applyFont="1" applyBorder="1" applyAlignment="1">
      <alignment horizontal="center" vertical="center"/>
    </xf>
    <xf numFmtId="49" fontId="43" fillId="0" borderId="49" xfId="0" applyNumberFormat="1" applyFont="1" applyBorder="1" applyAlignment="1">
      <alignment horizontal="left" vertical="center"/>
    </xf>
    <xf numFmtId="182" fontId="43" fillId="0" borderId="37" xfId="0" applyNumberFormat="1" applyFont="1" applyBorder="1" applyAlignment="1">
      <alignment vertical="center"/>
    </xf>
    <xf numFmtId="49" fontId="43" fillId="0" borderId="0" xfId="0" applyNumberFormat="1" applyFont="1" applyAlignment="1">
      <alignment horizontal="left" vertical="center"/>
    </xf>
    <xf numFmtId="191" fontId="9" fillId="0" borderId="19" xfId="0" applyNumberFormat="1" applyFont="1" applyBorder="1" applyAlignment="1">
      <alignment vertical="center" shrinkToFit="1"/>
    </xf>
    <xf numFmtId="191" fontId="9" fillId="0" borderId="0" xfId="0" applyNumberFormat="1" applyFont="1" applyAlignment="1">
      <alignment vertical="center" shrinkToFit="1"/>
    </xf>
    <xf numFmtId="191" fontId="9" fillId="0" borderId="19" xfId="0" applyNumberFormat="1" applyFont="1" applyBorder="1" applyAlignment="1">
      <alignment shrinkToFit="1"/>
    </xf>
    <xf numFmtId="191" fontId="9" fillId="0" borderId="0" xfId="0" applyNumberFormat="1" applyFont="1" applyAlignment="1">
      <alignment shrinkToFit="1"/>
    </xf>
    <xf numFmtId="182" fontId="33" fillId="0" borderId="0" xfId="0" applyNumberFormat="1" applyFont="1" applyAlignment="1">
      <alignment vertical="center"/>
    </xf>
    <xf numFmtId="191" fontId="9" fillId="0" borderId="20" xfId="58" applyNumberFormat="1" applyFont="1" applyBorder="1" applyAlignment="1">
      <alignment vertical="center" shrinkToFit="1"/>
    </xf>
    <xf numFmtId="181" fontId="9" fillId="0" borderId="56" xfId="0" applyNumberFormat="1" applyFont="1" applyBorder="1" applyAlignment="1">
      <alignment horizontal="center" vertical="center"/>
    </xf>
    <xf numFmtId="181" fontId="9" fillId="0" borderId="87" xfId="0" applyNumberFormat="1" applyFont="1" applyBorder="1" applyAlignment="1">
      <alignment horizontal="center" vertical="center"/>
    </xf>
    <xf numFmtId="181" fontId="38" fillId="0" borderId="46" xfId="0" applyNumberFormat="1" applyFont="1" applyBorder="1" applyAlignment="1">
      <alignment vertical="center"/>
    </xf>
    <xf numFmtId="181" fontId="38" fillId="0" borderId="46" xfId="0" applyNumberFormat="1" applyFont="1" applyBorder="1" applyAlignment="1">
      <alignment horizontal="center" vertical="center"/>
    </xf>
    <xf numFmtId="181" fontId="33" fillId="0" borderId="46" xfId="0" applyNumberFormat="1" applyFont="1" applyBorder="1" applyAlignment="1">
      <alignment horizontal="center" vertical="center"/>
    </xf>
    <xf numFmtId="181" fontId="33" fillId="0" borderId="46" xfId="0" applyNumberFormat="1" applyFont="1" applyBorder="1" applyAlignment="1">
      <alignment horizontal="left" vertical="center"/>
    </xf>
    <xf numFmtId="191" fontId="33" fillId="0" borderId="46" xfId="0" applyNumberFormat="1" applyFont="1" applyBorder="1" applyAlignment="1">
      <alignment vertical="center" shrinkToFit="1"/>
    </xf>
    <xf numFmtId="181" fontId="9" fillId="0" borderId="68" xfId="0" applyNumberFormat="1" applyFont="1" applyBorder="1" applyAlignment="1">
      <alignment vertical="center"/>
    </xf>
    <xf numFmtId="181" fontId="9" fillId="0" borderId="33" xfId="0" applyNumberFormat="1" applyFont="1" applyBorder="1" applyAlignment="1">
      <alignment horizontal="left" vertical="center"/>
    </xf>
    <xf numFmtId="183" fontId="43" fillId="0" borderId="67" xfId="0" applyNumberFormat="1" applyFont="1" applyBorder="1" applyAlignment="1">
      <alignment vertical="center" shrinkToFit="1"/>
    </xf>
    <xf numFmtId="183" fontId="33" fillId="0" borderId="0" xfId="0" applyNumberFormat="1" applyFont="1" applyAlignment="1">
      <alignment vertical="center" shrinkToFit="1"/>
    </xf>
    <xf numFmtId="181" fontId="9" fillId="0" borderId="46" xfId="0" applyNumberFormat="1" applyFont="1" applyBorder="1" applyAlignment="1">
      <alignment horizontal="distributed" vertical="center"/>
    </xf>
    <xf numFmtId="183" fontId="43" fillId="0" borderId="46" xfId="0" applyNumberFormat="1" applyFont="1" applyBorder="1" applyAlignment="1">
      <alignment vertical="center" shrinkToFit="1"/>
    </xf>
    <xf numFmtId="181" fontId="43" fillId="0" borderId="71" xfId="0" applyNumberFormat="1" applyFont="1" applyBorder="1" applyAlignment="1">
      <alignment horizontal="center" vertical="center" shrinkToFit="1"/>
    </xf>
    <xf numFmtId="181" fontId="43" fillId="0" borderId="53" xfId="0" applyNumberFormat="1" applyFont="1" applyBorder="1" applyAlignment="1">
      <alignment horizontal="center" vertical="center" shrinkToFit="1"/>
    </xf>
    <xf numFmtId="181" fontId="43" fillId="0" borderId="63" xfId="0" applyNumberFormat="1" applyFont="1" applyBorder="1" applyAlignment="1">
      <alignment horizontal="center" vertical="center" shrinkToFit="1"/>
    </xf>
    <xf numFmtId="181" fontId="43" fillId="0" borderId="83" xfId="0" applyNumberFormat="1" applyFont="1" applyBorder="1" applyAlignment="1">
      <alignment horizontal="center" shrinkToFit="1"/>
    </xf>
    <xf numFmtId="198" fontId="43" fillId="0" borderId="0" xfId="0" applyNumberFormat="1" applyFont="1" applyAlignment="1">
      <alignment horizontal="center" shrinkToFit="1"/>
    </xf>
    <xf numFmtId="198" fontId="43" fillId="0" borderId="66" xfId="0" applyNumberFormat="1" applyFont="1" applyBorder="1" applyAlignment="1">
      <alignment horizontal="center" shrinkToFit="1"/>
    </xf>
    <xf numFmtId="198" fontId="43" fillId="0" borderId="0" xfId="0" applyNumberFormat="1" applyFont="1" applyAlignment="1">
      <alignment horizontal="right"/>
    </xf>
    <xf numFmtId="198" fontId="43" fillId="0" borderId="0" xfId="0" applyNumberFormat="1" applyFont="1" applyAlignment="1">
      <alignment horizontal="right" shrinkToFit="1"/>
    </xf>
    <xf numFmtId="198" fontId="43" fillId="0" borderId="0" xfId="0" quotePrefix="1" applyNumberFormat="1" applyFont="1" applyAlignment="1">
      <alignment horizontal="right"/>
    </xf>
    <xf numFmtId="181" fontId="43" fillId="0" borderId="50" xfId="0" applyNumberFormat="1" applyFont="1" applyBorder="1" applyAlignment="1">
      <alignment horizontal="center" shrinkToFit="1"/>
    </xf>
    <xf numFmtId="181" fontId="43" fillId="0" borderId="46" xfId="0" applyNumberFormat="1" applyFont="1" applyBorder="1" applyAlignment="1">
      <alignment horizontal="center"/>
    </xf>
    <xf numFmtId="198" fontId="43" fillId="0" borderId="20" xfId="0" applyNumberFormat="1" applyFont="1" applyBorder="1" applyAlignment="1">
      <alignment horizontal="center"/>
    </xf>
    <xf numFmtId="198" fontId="43" fillId="0" borderId="46" xfId="0" applyNumberFormat="1" applyFont="1" applyBorder="1" applyAlignment="1">
      <alignment horizontal="center"/>
    </xf>
    <xf numFmtId="181" fontId="43" fillId="0" borderId="0" xfId="0" applyNumberFormat="1" applyFont="1" applyAlignment="1">
      <alignment vertical="center" shrinkToFit="1"/>
    </xf>
    <xf numFmtId="0" fontId="105" fillId="0" borderId="59" xfId="67" applyFont="1" applyBorder="1" applyAlignment="1">
      <alignment horizontal="center" vertical="center"/>
    </xf>
    <xf numFmtId="184" fontId="43" fillId="0" borderId="66" xfId="0" applyNumberFormat="1" applyFont="1" applyBorder="1" applyAlignment="1">
      <alignment horizontal="center" shrinkToFit="1"/>
    </xf>
    <xf numFmtId="184" fontId="43" fillId="0" borderId="0" xfId="0" applyNumberFormat="1" applyFont="1" applyAlignment="1">
      <alignment horizontal="center" shrinkToFit="1"/>
    </xf>
    <xf numFmtId="183" fontId="43" fillId="0" borderId="0" xfId="0" applyNumberFormat="1" applyFont="1" applyAlignment="1">
      <alignment horizontal="right" shrinkToFit="1"/>
    </xf>
    <xf numFmtId="181" fontId="43" fillId="0" borderId="98" xfId="0" applyNumberFormat="1" applyFont="1" applyBorder="1" applyAlignment="1">
      <alignment horizontal="distributed"/>
    </xf>
    <xf numFmtId="198" fontId="43" fillId="0" borderId="72" xfId="0" applyNumberFormat="1" applyFont="1" applyBorder="1" applyAlignment="1">
      <alignment horizontal="distributed"/>
    </xf>
    <xf numFmtId="198" fontId="83" fillId="0" borderId="99" xfId="67" applyNumberFormat="1" applyFont="1" applyBorder="1">
      <alignment vertical="center"/>
    </xf>
    <xf numFmtId="184" fontId="43" fillId="0" borderId="72" xfId="0" applyNumberFormat="1" applyFont="1" applyBorder="1"/>
    <xf numFmtId="184" fontId="43" fillId="0" borderId="0" xfId="0" applyNumberFormat="1" applyFont="1"/>
    <xf numFmtId="181" fontId="43" fillId="0" borderId="19" xfId="0" applyNumberFormat="1" applyFont="1" applyBorder="1" applyAlignment="1">
      <alignment horizontal="center" vertical="center" shrinkToFit="1"/>
    </xf>
    <xf numFmtId="181" fontId="43" fillId="0" borderId="19" xfId="71" applyNumberFormat="1" applyFont="1" applyBorder="1" applyAlignment="1">
      <alignment horizontal="center" shrinkToFit="1"/>
    </xf>
    <xf numFmtId="0" fontId="9" fillId="0" borderId="90" xfId="66" applyFont="1" applyBorder="1" applyAlignment="1">
      <alignment horizontal="center" vertical="center"/>
    </xf>
    <xf numFmtId="191" fontId="33" fillId="0" borderId="19" xfId="0" applyNumberFormat="1" applyFont="1" applyBorder="1" applyAlignment="1">
      <alignment vertical="center" shrinkToFit="1"/>
    </xf>
    <xf numFmtId="0" fontId="5" fillId="0" borderId="37" xfId="66" applyBorder="1">
      <alignment vertical="center"/>
    </xf>
    <xf numFmtId="0" fontId="9" fillId="0" borderId="102" xfId="66" applyFont="1" applyBorder="1">
      <alignment vertical="center"/>
    </xf>
    <xf numFmtId="0" fontId="68" fillId="0" borderId="46" xfId="66" applyFont="1" applyBorder="1" applyAlignment="1">
      <alignment horizontal="right" vertical="center"/>
    </xf>
    <xf numFmtId="0" fontId="56" fillId="0" borderId="61" xfId="66" applyFont="1" applyBorder="1">
      <alignment vertical="center"/>
    </xf>
    <xf numFmtId="0" fontId="56" fillId="0" borderId="62" xfId="66" applyFont="1" applyBorder="1">
      <alignment vertical="center"/>
    </xf>
    <xf numFmtId="0" fontId="56" fillId="0" borderId="61" xfId="66" applyFont="1" applyBorder="1" applyAlignment="1">
      <alignment horizontal="centerContinuous" vertical="center"/>
    </xf>
    <xf numFmtId="0" fontId="56" fillId="0" borderId="62" xfId="66" applyFont="1" applyBorder="1" applyAlignment="1">
      <alignment horizontal="centerContinuous" vertical="center"/>
    </xf>
    <xf numFmtId="0" fontId="56" fillId="0" borderId="62" xfId="66" applyFont="1" applyBorder="1" applyAlignment="1">
      <alignment horizontal="right" vertical="center"/>
    </xf>
    <xf numFmtId="49" fontId="43" fillId="0" borderId="33" xfId="0" applyNumberFormat="1" applyFont="1" applyBorder="1" applyAlignment="1">
      <alignment horizontal="center" vertical="center"/>
    </xf>
    <xf numFmtId="49" fontId="43" fillId="0" borderId="33" xfId="0" quotePrefix="1" applyNumberFormat="1" applyFont="1" applyBorder="1" applyAlignment="1">
      <alignment horizontal="center" vertical="center"/>
    </xf>
    <xf numFmtId="199" fontId="106" fillId="0" borderId="0" xfId="0" applyNumberFormat="1" applyFont="1" applyAlignment="1">
      <alignment horizontal="right" vertical="center"/>
    </xf>
    <xf numFmtId="0" fontId="56" fillId="0" borderId="33" xfId="66" applyFont="1" applyBorder="1" applyAlignment="1">
      <alignment horizontal="right" vertical="center"/>
    </xf>
    <xf numFmtId="37" fontId="56" fillId="0" borderId="106" xfId="66" applyNumberFormat="1" applyFont="1" applyBorder="1" applyAlignment="1">
      <alignment horizontal="right" vertical="center"/>
    </xf>
    <xf numFmtId="37" fontId="56" fillId="0" borderId="72" xfId="66" applyNumberFormat="1" applyFont="1" applyBorder="1" applyAlignment="1">
      <alignment horizontal="right" vertical="center"/>
    </xf>
    <xf numFmtId="183" fontId="56" fillId="0" borderId="99" xfId="0" applyNumberFormat="1" applyFont="1" applyBorder="1" applyAlignment="1">
      <alignment horizontal="right" vertical="center" shrinkToFit="1"/>
    </xf>
    <xf numFmtId="0" fontId="33" fillId="0" borderId="99" xfId="66" applyFont="1" applyBorder="1">
      <alignment vertical="center"/>
    </xf>
    <xf numFmtId="0" fontId="9" fillId="0" borderId="99" xfId="66" applyFont="1" applyBorder="1" applyAlignment="1">
      <alignment horizontal="right" vertical="center"/>
    </xf>
    <xf numFmtId="0" fontId="9" fillId="0" borderId="3" xfId="66" applyFont="1" applyBorder="1" applyAlignment="1">
      <alignment horizontal="center" vertical="center"/>
    </xf>
    <xf numFmtId="3" fontId="9" fillId="0" borderId="37" xfId="66" applyNumberFormat="1" applyFont="1" applyBorder="1" applyAlignment="1">
      <alignment horizontal="right" vertical="center"/>
    </xf>
    <xf numFmtId="191" fontId="9" fillId="0" borderId="20" xfId="0" applyNumberFormat="1" applyFont="1" applyBorder="1" applyAlignment="1">
      <alignment vertical="center" shrinkToFit="1"/>
    </xf>
    <xf numFmtId="191" fontId="9" fillId="0" borderId="99" xfId="0" applyNumberFormat="1" applyFont="1" applyBorder="1" applyAlignment="1">
      <alignment vertical="center" shrinkToFit="1"/>
    </xf>
    <xf numFmtId="3" fontId="33" fillId="0" borderId="99" xfId="66" applyNumberFormat="1" applyFont="1" applyBorder="1">
      <alignment vertical="center"/>
    </xf>
    <xf numFmtId="0" fontId="9" fillId="0" borderId="61" xfId="66" applyFont="1" applyBorder="1" applyAlignment="1">
      <alignment horizontal="center" vertical="center"/>
    </xf>
    <xf numFmtId="191" fontId="9" fillId="0" borderId="37" xfId="0" applyNumberFormat="1" applyFont="1" applyBorder="1" applyAlignment="1">
      <alignment vertical="center" shrinkToFit="1"/>
    </xf>
    <xf numFmtId="191" fontId="9" fillId="0" borderId="71" xfId="0" applyNumberFormat="1" applyFont="1" applyBorder="1" applyAlignment="1">
      <alignment vertical="center" shrinkToFit="1"/>
    </xf>
    <xf numFmtId="0" fontId="9" fillId="0" borderId="33" xfId="66" applyFont="1" applyBorder="1">
      <alignment vertical="center"/>
    </xf>
    <xf numFmtId="181" fontId="85" fillId="0" borderId="99" xfId="0" applyNumberFormat="1" applyFont="1" applyBorder="1" applyAlignment="1">
      <alignment vertical="center"/>
    </xf>
    <xf numFmtId="181" fontId="61" fillId="0" borderId="99" xfId="0" applyNumberFormat="1" applyFont="1" applyBorder="1" applyAlignment="1">
      <alignment vertical="center"/>
    </xf>
    <xf numFmtId="38" fontId="68" fillId="0" borderId="99" xfId="54" applyFont="1" applyFill="1" applyBorder="1" applyAlignment="1">
      <alignment horizontal="center" vertical="center"/>
    </xf>
    <xf numFmtId="181" fontId="68" fillId="0" borderId="99" xfId="0" applyNumberFormat="1" applyFont="1" applyBorder="1" applyAlignment="1">
      <alignment horizontal="center" vertical="center"/>
    </xf>
    <xf numFmtId="181" fontId="56" fillId="0" borderId="99" xfId="0" applyNumberFormat="1" applyFont="1" applyBorder="1" applyAlignment="1">
      <alignment horizontal="right" vertical="center"/>
    </xf>
    <xf numFmtId="181" fontId="85" fillId="0" borderId="0" xfId="0" applyNumberFormat="1" applyFont="1" applyAlignment="1">
      <alignment vertical="center"/>
    </xf>
    <xf numFmtId="181" fontId="61" fillId="0" borderId="103" xfId="0" applyNumberFormat="1" applyFont="1" applyBorder="1" applyAlignment="1">
      <alignment vertical="center"/>
    </xf>
    <xf numFmtId="38" fontId="57" fillId="0" borderId="103" xfId="54" applyFont="1" applyFill="1" applyBorder="1" applyAlignment="1">
      <alignment vertical="center"/>
    </xf>
    <xf numFmtId="38" fontId="57" fillId="0" borderId="90" xfId="54" applyFont="1" applyFill="1" applyBorder="1" applyAlignment="1">
      <alignment horizontal="center" vertical="center" wrapText="1"/>
    </xf>
    <xf numFmtId="38" fontId="66" fillId="0" borderId="29" xfId="54" applyFont="1" applyFill="1" applyBorder="1" applyAlignment="1">
      <alignment vertical="center" wrapText="1"/>
    </xf>
    <xf numFmtId="49" fontId="56" fillId="0" borderId="66" xfId="0" applyNumberFormat="1" applyFont="1" applyBorder="1" applyAlignment="1">
      <alignment horizontal="center" vertical="center" wrapText="1"/>
    </xf>
    <xf numFmtId="183" fontId="33" fillId="0" borderId="0" xfId="0" applyNumberFormat="1" applyFont="1" applyAlignment="1">
      <alignment horizontal="right" vertical="center" shrinkToFit="1"/>
    </xf>
    <xf numFmtId="181" fontId="57" fillId="0" borderId="72" xfId="0" applyNumberFormat="1" applyFont="1" applyBorder="1" applyAlignment="1">
      <alignment horizontal="center"/>
    </xf>
    <xf numFmtId="181" fontId="74" fillId="0" borderId="72" xfId="0" applyNumberFormat="1" applyFont="1" applyBorder="1" applyAlignment="1">
      <alignment horizontal="center"/>
    </xf>
    <xf numFmtId="181" fontId="61" fillId="0" borderId="72" xfId="0" applyNumberFormat="1" applyFont="1" applyBorder="1" applyAlignment="1">
      <alignment vertical="center"/>
    </xf>
    <xf numFmtId="181" fontId="57" fillId="0" borderId="97" xfId="0" applyNumberFormat="1" applyFont="1" applyBorder="1" applyAlignment="1">
      <alignment horizontal="center" vertical="center"/>
    </xf>
    <xf numFmtId="181" fontId="57" fillId="0" borderId="93" xfId="0" applyNumberFormat="1" applyFont="1" applyBorder="1" applyAlignment="1">
      <alignment horizontal="center" vertical="center"/>
    </xf>
    <xf numFmtId="181" fontId="57" fillId="0" borderId="71" xfId="0" applyNumberFormat="1" applyFont="1" applyBorder="1" applyAlignment="1">
      <alignment horizontal="center" vertical="center"/>
    </xf>
    <xf numFmtId="181" fontId="57" fillId="0" borderId="54" xfId="0" applyNumberFormat="1" applyFont="1" applyBorder="1" applyAlignment="1">
      <alignment vertical="center"/>
    </xf>
    <xf numFmtId="181" fontId="57" fillId="0" borderId="13" xfId="0" applyNumberFormat="1" applyFont="1" applyBorder="1" applyAlignment="1">
      <alignment horizontal="center" vertical="center"/>
    </xf>
    <xf numFmtId="181" fontId="57" fillId="0" borderId="60" xfId="0" applyNumberFormat="1" applyFont="1" applyBorder="1" applyAlignment="1">
      <alignment vertical="center"/>
    </xf>
    <xf numFmtId="181" fontId="57" fillId="0" borderId="56" xfId="0" applyNumberFormat="1" applyFont="1" applyBorder="1" applyAlignment="1">
      <alignment horizontal="center" vertical="center"/>
    </xf>
    <xf numFmtId="181" fontId="57" fillId="0" borderId="53" xfId="0" applyNumberFormat="1" applyFont="1" applyBorder="1" applyAlignment="1">
      <alignment horizontal="center" vertical="center" shrinkToFit="1"/>
    </xf>
    <xf numFmtId="181" fontId="57" fillId="0" borderId="63" xfId="0" applyNumberFormat="1" applyFont="1" applyBorder="1" applyAlignment="1">
      <alignment horizontal="center" vertical="center" shrinkToFit="1"/>
    </xf>
    <xf numFmtId="181" fontId="57" fillId="0" borderId="87" xfId="0" applyNumberFormat="1" applyFont="1" applyBorder="1" applyAlignment="1">
      <alignment horizontal="center" vertical="center"/>
    </xf>
    <xf numFmtId="181" fontId="57" fillId="0" borderId="57" xfId="0" applyNumberFormat="1" applyFont="1" applyBorder="1" applyAlignment="1">
      <alignment horizontal="center" vertical="center"/>
    </xf>
    <xf numFmtId="181" fontId="57" fillId="0" borderId="58" xfId="0" applyNumberFormat="1" applyFont="1" applyBorder="1" applyAlignment="1">
      <alignment horizontal="center" vertical="center"/>
    </xf>
    <xf numFmtId="181" fontId="57" fillId="0" borderId="86" xfId="0" applyNumberFormat="1" applyFont="1" applyBorder="1" applyAlignment="1">
      <alignment horizontal="center" vertical="center"/>
    </xf>
    <xf numFmtId="183" fontId="57" fillId="0" borderId="19" xfId="0" applyNumberFormat="1" applyFont="1" applyBorder="1" applyAlignment="1">
      <alignment horizontal="right" vertical="center" shrinkToFit="1"/>
    </xf>
    <xf numFmtId="183" fontId="57" fillId="0" borderId="0" xfId="0" applyNumberFormat="1" applyFont="1" applyAlignment="1">
      <alignment horizontal="right" vertical="center" shrinkToFit="1"/>
    </xf>
    <xf numFmtId="183" fontId="57" fillId="0" borderId="49" xfId="0" applyNumberFormat="1" applyFont="1" applyBorder="1" applyAlignment="1">
      <alignment horizontal="right" vertical="center" shrinkToFit="1"/>
    </xf>
    <xf numFmtId="183" fontId="56" fillId="0" borderId="19" xfId="0" applyNumberFormat="1" applyFont="1" applyBorder="1" applyAlignment="1">
      <alignment horizontal="right" vertical="center" shrinkToFit="1"/>
    </xf>
    <xf numFmtId="181" fontId="56" fillId="0" borderId="99" xfId="0" applyNumberFormat="1" applyFont="1" applyBorder="1" applyAlignment="1">
      <alignment horizontal="distributed" vertical="center"/>
    </xf>
    <xf numFmtId="183" fontId="57" fillId="0" borderId="20" xfId="0" applyNumberFormat="1" applyFont="1" applyBorder="1" applyAlignment="1">
      <alignment horizontal="right" vertical="center" shrinkToFit="1"/>
    </xf>
    <xf numFmtId="183" fontId="57" fillId="0" borderId="99" xfId="0" applyNumberFormat="1" applyFont="1" applyBorder="1" applyAlignment="1">
      <alignment horizontal="right" vertical="center" shrinkToFit="1"/>
    </xf>
    <xf numFmtId="182" fontId="33" fillId="0" borderId="0" xfId="0" applyNumberFormat="1" applyFont="1" applyAlignment="1">
      <alignment horizontal="right" vertical="center"/>
    </xf>
    <xf numFmtId="182" fontId="66" fillId="0" borderId="99" xfId="0" applyNumberFormat="1" applyFont="1" applyBorder="1" applyAlignment="1">
      <alignment horizontal="right" vertical="center"/>
    </xf>
    <xf numFmtId="182" fontId="66" fillId="0" borderId="99" xfId="0" applyNumberFormat="1" applyFont="1" applyBorder="1" applyAlignment="1">
      <alignment vertical="center"/>
    </xf>
    <xf numFmtId="181" fontId="56" fillId="0" borderId="68" xfId="0" applyNumberFormat="1" applyFont="1" applyBorder="1" applyAlignment="1">
      <alignment vertical="center"/>
    </xf>
    <xf numFmtId="3" fontId="61" fillId="0" borderId="99" xfId="68" applyNumberFormat="1" applyFont="1" applyBorder="1">
      <alignment vertical="center"/>
    </xf>
    <xf numFmtId="3" fontId="68" fillId="0" borderId="99" xfId="68" applyNumberFormat="1" applyFont="1" applyBorder="1">
      <alignment vertical="center"/>
    </xf>
    <xf numFmtId="0" fontId="68" fillId="0" borderId="99" xfId="66" applyFont="1" applyBorder="1">
      <alignment vertical="center"/>
    </xf>
    <xf numFmtId="3" fontId="56" fillId="0" borderId="99" xfId="66" applyNumberFormat="1" applyFont="1" applyBorder="1" applyAlignment="1">
      <alignment horizontal="right" vertical="center"/>
    </xf>
    <xf numFmtId="176" fontId="68" fillId="0" borderId="0" xfId="58" applyNumberFormat="1" applyFont="1" applyAlignment="1">
      <alignment vertical="center" shrinkToFit="1"/>
    </xf>
    <xf numFmtId="3" fontId="57" fillId="0" borderId="33" xfId="68" quotePrefix="1" applyNumberFormat="1" applyFont="1" applyBorder="1" applyAlignment="1">
      <alignment horizontal="center" vertical="center"/>
    </xf>
    <xf numFmtId="3" fontId="57" fillId="0" borderId="33" xfId="68" applyNumberFormat="1" applyFont="1" applyBorder="1" applyAlignment="1">
      <alignment horizontal="center" vertical="center" shrinkToFit="1"/>
    </xf>
    <xf numFmtId="3" fontId="57" fillId="0" borderId="33" xfId="68" applyNumberFormat="1" applyFont="1" applyBorder="1" applyAlignment="1">
      <alignment horizontal="distributed" vertical="center"/>
    </xf>
    <xf numFmtId="3" fontId="57" fillId="0" borderId="33" xfId="68" applyNumberFormat="1" applyFont="1" applyBorder="1" applyAlignment="1">
      <alignment horizontal="distributed" vertical="center" wrapText="1"/>
    </xf>
    <xf numFmtId="199" fontId="107" fillId="0" borderId="118" xfId="58" applyNumberFormat="1" applyFont="1" applyBorder="1" applyAlignment="1">
      <alignment horizontal="right" vertical="center"/>
    </xf>
    <xf numFmtId="199" fontId="107" fillId="0" borderId="0" xfId="58" applyNumberFormat="1" applyFont="1" applyAlignment="1">
      <alignment horizontal="right" vertical="center"/>
    </xf>
    <xf numFmtId="3" fontId="38" fillId="0" borderId="99" xfId="68" applyNumberFormat="1" applyFont="1" applyBorder="1" applyAlignment="1"/>
    <xf numFmtId="3" fontId="33" fillId="0" borderId="99" xfId="68" applyNumberFormat="1" applyFont="1" applyBorder="1" applyAlignment="1"/>
    <xf numFmtId="0" fontId="33" fillId="0" borderId="99" xfId="68" applyFont="1" applyBorder="1" applyAlignment="1"/>
    <xf numFmtId="3" fontId="33" fillId="0" borderId="99" xfId="68" applyNumberFormat="1" applyFont="1" applyBorder="1" applyAlignment="1">
      <alignment horizontal="right"/>
    </xf>
    <xf numFmtId="3" fontId="56" fillId="0" borderId="53" xfId="68" applyNumberFormat="1" applyFont="1" applyBorder="1" applyAlignment="1">
      <alignment horizontal="center" vertical="center"/>
    </xf>
    <xf numFmtId="176" fontId="68" fillId="0" borderId="118" xfId="58" applyNumberFormat="1" applyFont="1" applyBorder="1" applyAlignment="1">
      <alignment vertical="center" shrinkToFit="1"/>
    </xf>
    <xf numFmtId="176" fontId="68" fillId="0" borderId="99" xfId="58" applyNumberFormat="1" applyFont="1" applyBorder="1" applyAlignment="1">
      <alignment vertical="center" shrinkToFit="1"/>
    </xf>
    <xf numFmtId="3" fontId="38" fillId="0" borderId="0" xfId="68" applyNumberFormat="1" applyFont="1" applyBorder="1" applyAlignment="1"/>
    <xf numFmtId="3" fontId="33" fillId="0" borderId="0" xfId="68" applyNumberFormat="1" applyFont="1" applyBorder="1" applyAlignment="1"/>
    <xf numFmtId="0" fontId="33" fillId="0" borderId="0" xfId="68" applyFont="1" applyBorder="1" applyAlignment="1"/>
    <xf numFmtId="3" fontId="33" fillId="0" borderId="0" xfId="68" applyNumberFormat="1" applyFont="1" applyBorder="1" applyAlignment="1">
      <alignment horizontal="right"/>
    </xf>
    <xf numFmtId="0" fontId="33" fillId="0" borderId="0" xfId="66" applyFont="1" applyBorder="1">
      <alignment vertical="center"/>
    </xf>
    <xf numFmtId="181" fontId="75" fillId="27" borderId="72" xfId="0" applyNumberFormat="1" applyFont="1" applyFill="1" applyBorder="1" applyAlignment="1">
      <alignment vertical="center"/>
    </xf>
    <xf numFmtId="181" fontId="53" fillId="27" borderId="72" xfId="0" applyNumberFormat="1" applyFont="1" applyFill="1" applyBorder="1" applyAlignment="1">
      <alignment vertical="center"/>
    </xf>
    <xf numFmtId="181" fontId="9" fillId="27" borderId="99" xfId="0" applyNumberFormat="1" applyFont="1" applyFill="1" applyBorder="1" applyAlignment="1">
      <alignment horizontal="right" vertical="center"/>
    </xf>
    <xf numFmtId="181" fontId="60" fillId="0" borderId="82" xfId="0" applyNumberFormat="1" applyFont="1" applyBorder="1" applyAlignment="1">
      <alignment vertical="center"/>
    </xf>
    <xf numFmtId="181" fontId="60" fillId="0" borderId="82" xfId="0" applyNumberFormat="1" applyFont="1" applyBorder="1" applyAlignment="1">
      <alignment vertical="center" wrapText="1" shrinkToFit="1"/>
    </xf>
    <xf numFmtId="181" fontId="59" fillId="0" borderId="123" xfId="0" applyNumberFormat="1" applyFont="1" applyBorder="1" applyAlignment="1">
      <alignment vertical="center" wrapText="1"/>
    </xf>
    <xf numFmtId="181" fontId="59" fillId="0" borderId="121" xfId="0" applyNumberFormat="1" applyFont="1" applyBorder="1" applyAlignment="1">
      <alignment vertical="center" wrapText="1"/>
    </xf>
    <xf numFmtId="189" fontId="59" fillId="0" borderId="48" xfId="0" applyNumberFormat="1" applyFont="1" applyBorder="1" applyAlignment="1">
      <alignment vertical="center" shrinkToFit="1"/>
    </xf>
    <xf numFmtId="181" fontId="59" fillId="0" borderId="13" xfId="0" applyNumberFormat="1" applyFont="1" applyBorder="1" applyAlignment="1">
      <alignment horizontal="center" vertical="center" shrinkToFit="1"/>
    </xf>
    <xf numFmtId="189" fontId="59" fillId="0" borderId="64" xfId="0" applyNumberFormat="1" applyFont="1" applyBorder="1" applyAlignment="1">
      <alignment horizontal="center" vertical="center" shrinkToFit="1"/>
    </xf>
    <xf numFmtId="181" fontId="59" fillId="0" borderId="13" xfId="0" applyNumberFormat="1" applyFont="1" applyBorder="1" applyAlignment="1">
      <alignment horizontal="center" vertical="top" shrinkToFit="1"/>
    </xf>
    <xf numFmtId="189" fontId="59" fillId="0" borderId="64" xfId="0" applyNumberFormat="1" applyFont="1" applyBorder="1" applyAlignment="1">
      <alignment horizontal="center" vertical="top" shrinkToFit="1"/>
    </xf>
    <xf numFmtId="181" fontId="68" fillId="0" borderId="124" xfId="0" applyNumberFormat="1" applyFont="1" applyBorder="1" applyAlignment="1">
      <alignment vertical="center"/>
    </xf>
    <xf numFmtId="181" fontId="68" fillId="0" borderId="43" xfId="0" applyNumberFormat="1" applyFont="1" applyBorder="1" applyAlignment="1">
      <alignment horizontal="center" vertical="center"/>
    </xf>
    <xf numFmtId="181" fontId="68" fillId="0" borderId="124" xfId="0" applyNumberFormat="1" applyFont="1" applyBorder="1" applyAlignment="1">
      <alignment horizontal="center" vertical="center"/>
    </xf>
    <xf numFmtId="181" fontId="68" fillId="0" borderId="41" xfId="0" applyNumberFormat="1" applyFont="1" applyBorder="1" applyAlignment="1">
      <alignment horizontal="center" vertical="center"/>
    </xf>
    <xf numFmtId="181" fontId="68" fillId="0" borderId="42" xfId="0" applyNumberFormat="1" applyFont="1" applyBorder="1" applyAlignment="1">
      <alignment horizontal="center" vertical="center"/>
    </xf>
    <xf numFmtId="189" fontId="68" fillId="0" borderId="43" xfId="0" applyNumberFormat="1" applyFont="1" applyBorder="1" applyAlignment="1">
      <alignment horizontal="center" vertical="center" shrinkToFit="1"/>
    </xf>
    <xf numFmtId="181" fontId="68" fillId="0" borderId="43" xfId="0" applyNumberFormat="1" applyFont="1" applyBorder="1" applyAlignment="1">
      <alignment horizontal="center" vertical="center" shrinkToFit="1"/>
    </xf>
    <xf numFmtId="189" fontId="68" fillId="0" borderId="125" xfId="0" applyNumberFormat="1" applyFont="1" applyBorder="1" applyAlignment="1">
      <alignment horizontal="center" vertical="center" shrinkToFit="1"/>
    </xf>
    <xf numFmtId="181" fontId="109" fillId="0" borderId="0" xfId="0" applyNumberFormat="1" applyFont="1" applyAlignment="1">
      <alignment horizontal="center" vertical="center" shrinkToFit="1"/>
    </xf>
    <xf numFmtId="181" fontId="109" fillId="0" borderId="50" xfId="0" applyNumberFormat="1" applyFont="1" applyBorder="1" applyAlignment="1">
      <alignment horizontal="center" vertical="center" shrinkToFit="1"/>
    </xf>
    <xf numFmtId="182" fontId="111" fillId="0" borderId="67" xfId="0" applyNumberFormat="1" applyFont="1" applyBorder="1" applyAlignment="1">
      <alignment horizontal="right" vertical="center" shrinkToFit="1"/>
    </xf>
    <xf numFmtId="182" fontId="111" fillId="0" borderId="0" xfId="0" applyNumberFormat="1" applyFont="1" applyAlignment="1">
      <alignment horizontal="right" vertical="center" shrinkToFit="1"/>
    </xf>
    <xf numFmtId="182" fontId="111" fillId="0" borderId="0" xfId="0" applyNumberFormat="1" applyFont="1" applyAlignment="1">
      <alignment vertical="center" shrinkToFit="1"/>
    </xf>
    <xf numFmtId="192" fontId="111" fillId="0" borderId="0" xfId="0" applyNumberFormat="1" applyFont="1" applyAlignment="1">
      <alignment horizontal="right" vertical="center" shrinkToFit="1"/>
    </xf>
    <xf numFmtId="192" fontId="111" fillId="0" borderId="0" xfId="83" applyNumberFormat="1" applyFont="1" applyFill="1" applyBorder="1" applyAlignment="1">
      <alignment horizontal="right" vertical="center" shrinkToFit="1"/>
    </xf>
    <xf numFmtId="189" fontId="111" fillId="0" borderId="0" xfId="0" applyNumberFormat="1" applyFont="1" applyAlignment="1">
      <alignment horizontal="right" vertical="center" shrinkToFit="1"/>
    </xf>
    <xf numFmtId="181" fontId="111" fillId="0" borderId="0" xfId="0" applyNumberFormat="1" applyFont="1" applyAlignment="1">
      <alignment horizontal="center"/>
    </xf>
    <xf numFmtId="181" fontId="111" fillId="27" borderId="0" xfId="0" applyNumberFormat="1" applyFont="1" applyFill="1" applyAlignment="1">
      <alignment vertical="center"/>
    </xf>
    <xf numFmtId="181" fontId="111" fillId="27" borderId="50" xfId="0" applyNumberFormat="1" applyFont="1" applyFill="1" applyBorder="1" applyAlignment="1">
      <alignment vertical="center"/>
    </xf>
    <xf numFmtId="182" fontId="111" fillId="27" borderId="0" xfId="0" applyNumberFormat="1" applyFont="1" applyFill="1" applyAlignment="1">
      <alignment horizontal="right" vertical="center" shrinkToFit="1"/>
    </xf>
    <xf numFmtId="192" fontId="111" fillId="27" borderId="0" xfId="0" applyNumberFormat="1" applyFont="1" applyFill="1" applyAlignment="1">
      <alignment horizontal="right" vertical="center" shrinkToFit="1"/>
    </xf>
    <xf numFmtId="192" fontId="111" fillId="27" borderId="0" xfId="83" applyNumberFormat="1" applyFont="1" applyFill="1" applyBorder="1" applyAlignment="1">
      <alignment horizontal="right" vertical="center" shrinkToFit="1"/>
    </xf>
    <xf numFmtId="182" fontId="111" fillId="0" borderId="0" xfId="0" applyNumberFormat="1" applyFont="1" applyAlignment="1">
      <alignment shrinkToFit="1"/>
    </xf>
    <xf numFmtId="189" fontId="111" fillId="0" borderId="0" xfId="0" applyNumberFormat="1" applyFont="1" applyAlignment="1">
      <alignment shrinkToFit="1"/>
    </xf>
    <xf numFmtId="192" fontId="111" fillId="0" borderId="0" xfId="0" applyNumberFormat="1" applyFont="1" applyAlignment="1">
      <alignment shrinkToFit="1"/>
    </xf>
    <xf numFmtId="49" fontId="111" fillId="27" borderId="0" xfId="0" applyNumberFormat="1" applyFont="1" applyFill="1" applyAlignment="1">
      <alignment horizontal="left" vertical="center"/>
    </xf>
    <xf numFmtId="181" fontId="111" fillId="27" borderId="0" xfId="0" applyNumberFormat="1" applyFont="1" applyFill="1" applyAlignment="1">
      <alignment horizontal="center" vertical="center"/>
    </xf>
    <xf numFmtId="182" fontId="111" fillId="0" borderId="13" xfId="0" applyNumberFormat="1" applyFont="1" applyBorder="1" applyAlignment="1">
      <alignment horizontal="right" vertical="center" shrinkToFit="1"/>
    </xf>
    <xf numFmtId="189" fontId="111" fillId="0" borderId="0" xfId="0" applyNumberFormat="1" applyFont="1" applyAlignment="1">
      <alignment vertical="center" shrinkToFit="1"/>
    </xf>
    <xf numFmtId="192" fontId="111" fillId="0" borderId="0" xfId="0" applyNumberFormat="1" applyFont="1" applyAlignment="1">
      <alignment vertical="center" shrinkToFit="1"/>
    </xf>
    <xf numFmtId="182" fontId="33" fillId="0" borderId="0" xfId="0" applyNumberFormat="1" applyFont="1" applyAlignment="1">
      <alignment vertical="center" shrinkToFit="1"/>
    </xf>
    <xf numFmtId="181" fontId="111" fillId="27" borderId="0" xfId="0" applyNumberFormat="1" applyFont="1" applyFill="1" applyAlignment="1">
      <alignment horizontal="center" vertical="center" shrinkToFit="1"/>
    </xf>
    <xf numFmtId="181" fontId="111" fillId="27" borderId="0" xfId="0" applyNumberFormat="1" applyFont="1" applyFill="1" applyAlignment="1">
      <alignment horizontal="center"/>
    </xf>
    <xf numFmtId="181" fontId="111" fillId="27" borderId="0" xfId="0" applyNumberFormat="1" applyFont="1" applyFill="1" applyAlignment="1">
      <alignment horizontal="left" vertical="center"/>
    </xf>
    <xf numFmtId="181" fontId="111" fillId="27" borderId="99" xfId="0" applyNumberFormat="1" applyFont="1" applyFill="1" applyBorder="1" applyAlignment="1">
      <alignment horizontal="center" vertical="center"/>
    </xf>
    <xf numFmtId="182" fontId="111" fillId="0" borderId="14" xfId="0" applyNumberFormat="1" applyFont="1" applyBorder="1" applyAlignment="1">
      <alignment horizontal="center" vertical="center" shrinkToFit="1"/>
    </xf>
    <xf numFmtId="182" fontId="111" fillId="0" borderId="99" xfId="0" applyNumberFormat="1" applyFont="1" applyBorder="1" applyAlignment="1">
      <alignment horizontal="center" vertical="center" shrinkToFit="1"/>
    </xf>
    <xf numFmtId="182" fontId="111" fillId="0" borderId="99" xfId="0" applyNumberFormat="1" applyFont="1" applyBorder="1" applyAlignment="1">
      <alignment horizontal="right" vertical="center" shrinkToFit="1"/>
    </xf>
    <xf numFmtId="192" fontId="111" fillId="0" borderId="99" xfId="0" applyNumberFormat="1" applyFont="1" applyBorder="1" applyAlignment="1">
      <alignment horizontal="center" vertical="center" shrinkToFit="1"/>
    </xf>
    <xf numFmtId="192" fontId="111" fillId="0" borderId="99" xfId="83" applyNumberFormat="1" applyFont="1" applyFill="1" applyBorder="1" applyAlignment="1">
      <alignment horizontal="right" vertical="center" shrinkToFit="1"/>
    </xf>
    <xf numFmtId="182" fontId="111" fillId="0" borderId="99" xfId="0" applyNumberFormat="1" applyFont="1" applyBorder="1" applyAlignment="1">
      <alignment shrinkToFit="1"/>
    </xf>
    <xf numFmtId="189" fontId="111" fillId="0" borderId="99" xfId="0" applyNumberFormat="1" applyFont="1" applyBorder="1" applyAlignment="1">
      <alignment shrinkToFit="1"/>
    </xf>
    <xf numFmtId="181" fontId="111" fillId="27" borderId="102" xfId="0" applyNumberFormat="1" applyFont="1" applyFill="1" applyBorder="1" applyAlignment="1">
      <alignment horizontal="center" vertical="center"/>
    </xf>
    <xf numFmtId="182" fontId="111" fillId="0" borderId="102" xfId="0" applyNumberFormat="1" applyFont="1" applyBorder="1" applyAlignment="1">
      <alignment horizontal="center" vertical="center" shrinkToFit="1"/>
    </xf>
    <xf numFmtId="182" fontId="111" fillId="0" borderId="102" xfId="0" applyNumberFormat="1" applyFont="1" applyBorder="1" applyAlignment="1">
      <alignment horizontal="right" vertical="center" shrinkToFit="1"/>
    </xf>
    <xf numFmtId="192" fontId="111" fillId="0" borderId="102" xfId="0" applyNumberFormat="1" applyFont="1" applyBorder="1" applyAlignment="1">
      <alignment horizontal="center" vertical="center" shrinkToFit="1"/>
    </xf>
    <xf numFmtId="192" fontId="111" fillId="0" borderId="102" xfId="83" applyNumberFormat="1" applyFont="1" applyFill="1" applyBorder="1" applyAlignment="1">
      <alignment horizontal="right" vertical="center" shrinkToFit="1"/>
    </xf>
    <xf numFmtId="182" fontId="111" fillId="0" borderId="102" xfId="0" applyNumberFormat="1" applyFont="1" applyBorder="1" applyAlignment="1">
      <alignment shrinkToFit="1"/>
    </xf>
    <xf numFmtId="189" fontId="111" fillId="0" borderId="102" xfId="0" applyNumberFormat="1" applyFont="1" applyBorder="1" applyAlignment="1">
      <alignment shrinkToFit="1"/>
    </xf>
    <xf numFmtId="3" fontId="111" fillId="27" borderId="0" xfId="0" applyNumberFormat="1" applyFont="1" applyFill="1" applyAlignment="1">
      <alignment horizontal="left" vertical="center"/>
    </xf>
    <xf numFmtId="189" fontId="111" fillId="27" borderId="0" xfId="0" applyNumberFormat="1" applyFont="1" applyFill="1" applyAlignment="1">
      <alignment horizontal="center" vertical="center"/>
    </xf>
    <xf numFmtId="9" fontId="111" fillId="27" borderId="0" xfId="83" applyFont="1" applyFill="1" applyBorder="1" applyAlignment="1">
      <alignment horizontal="center" vertical="center"/>
    </xf>
    <xf numFmtId="181" fontId="111" fillId="0" borderId="0" xfId="0" applyNumberFormat="1" applyFont="1" applyAlignment="1">
      <alignment vertical="center"/>
    </xf>
    <xf numFmtId="189" fontId="111" fillId="0" borderId="0" xfId="0" applyNumberFormat="1" applyFont="1" applyAlignment="1">
      <alignment vertical="center"/>
    </xf>
    <xf numFmtId="181" fontId="111" fillId="0" borderId="0" xfId="0" applyNumberFormat="1" applyFont="1" applyAlignment="1">
      <alignment horizontal="center" vertical="center"/>
    </xf>
    <xf numFmtId="181" fontId="99" fillId="0" borderId="0" xfId="0" applyNumberFormat="1" applyFont="1" applyAlignment="1">
      <alignment horizontal="left" vertical="center"/>
    </xf>
    <xf numFmtId="181" fontId="99" fillId="0" borderId="0" xfId="0" applyNumberFormat="1" applyFont="1" applyAlignment="1">
      <alignment horizontal="center" vertical="center"/>
    </xf>
    <xf numFmtId="9" fontId="9" fillId="0" borderId="0" xfId="83" applyFont="1" applyFill="1" applyBorder="1" applyAlignment="1">
      <alignment horizontal="center" vertical="center"/>
    </xf>
    <xf numFmtId="181" fontId="54" fillId="0" borderId="104" xfId="0" applyNumberFormat="1" applyFont="1" applyBorder="1" applyAlignment="1">
      <alignment horizontal="center" vertical="center" shrinkToFit="1"/>
    </xf>
    <xf numFmtId="181" fontId="43" fillId="0" borderId="37" xfId="0" applyNumberFormat="1" applyFont="1" applyBorder="1" applyAlignment="1">
      <alignment horizontal="center" vertical="center" shrinkToFit="1"/>
    </xf>
    <xf numFmtId="181" fontId="43" fillId="0" borderId="122" xfId="0" applyNumberFormat="1" applyFont="1" applyBorder="1" applyAlignment="1">
      <alignment horizontal="center" vertical="center" shrinkToFit="1"/>
    </xf>
    <xf numFmtId="181" fontId="43" fillId="0" borderId="45" xfId="0" applyNumberFormat="1" applyFont="1" applyBorder="1" applyAlignment="1">
      <alignment horizontal="center" vertical="center" shrinkToFit="1"/>
    </xf>
    <xf numFmtId="181" fontId="43" fillId="0" borderId="43" xfId="0" applyNumberFormat="1" applyFont="1" applyBorder="1" applyAlignment="1">
      <alignment horizontal="center" vertical="center" shrinkToFit="1"/>
    </xf>
    <xf numFmtId="181" fontId="43" fillId="0" borderId="126" xfId="0" applyNumberFormat="1" applyFont="1" applyBorder="1" applyAlignment="1">
      <alignment horizontal="center" vertical="center" shrinkToFit="1"/>
    </xf>
    <xf numFmtId="181" fontId="43" fillId="0" borderId="42" xfId="0" applyNumberFormat="1" applyFont="1" applyBorder="1" applyAlignment="1">
      <alignment horizontal="center" vertical="center" shrinkToFit="1"/>
    </xf>
    <xf numFmtId="181" fontId="43" fillId="0" borderId="127" xfId="0" applyNumberFormat="1" applyFont="1" applyBorder="1" applyAlignment="1">
      <alignment horizontal="center" vertical="center" shrinkToFit="1"/>
    </xf>
    <xf numFmtId="181" fontId="43" fillId="0" borderId="41" xfId="0" applyNumberFormat="1" applyFont="1" applyBorder="1" applyAlignment="1">
      <alignment horizontal="center" vertical="center" shrinkToFit="1"/>
    </xf>
    <xf numFmtId="182" fontId="60" fillId="0" borderId="67" xfId="0" applyNumberFormat="1" applyFont="1" applyBorder="1" applyAlignment="1">
      <alignment vertical="center"/>
    </xf>
    <xf numFmtId="49" fontId="56" fillId="27" borderId="0" xfId="0" applyNumberFormat="1" applyFont="1" applyFill="1" applyAlignment="1">
      <alignment horizontal="center" vertical="center"/>
    </xf>
    <xf numFmtId="181" fontId="56" fillId="0" borderId="51" xfId="0" applyNumberFormat="1" applyFont="1" applyBorder="1" applyAlignment="1">
      <alignment horizontal="center" vertical="center"/>
    </xf>
    <xf numFmtId="181" fontId="71" fillId="0" borderId="99" xfId="0" applyNumberFormat="1" applyFont="1" applyBorder="1" applyAlignment="1">
      <alignment horizontal="center" vertical="center"/>
    </xf>
    <xf numFmtId="182" fontId="71" fillId="0" borderId="99" xfId="0" applyNumberFormat="1" applyFont="1" applyBorder="1" applyAlignment="1">
      <alignment horizontal="center" vertical="center"/>
    </xf>
    <xf numFmtId="3" fontId="44" fillId="0" borderId="0" xfId="82" applyNumberFormat="1" applyFont="1" applyAlignment="1" applyProtection="1">
      <alignment vertical="center"/>
    </xf>
    <xf numFmtId="3" fontId="61" fillId="0" borderId="0" xfId="68" applyNumberFormat="1" applyFont="1">
      <alignment vertical="center"/>
    </xf>
    <xf numFmtId="3" fontId="68" fillId="0" borderId="0" xfId="66" applyNumberFormat="1" applyFont="1">
      <alignment vertical="center"/>
    </xf>
    <xf numFmtId="3" fontId="66" fillId="0" borderId="115" xfId="68" applyNumberFormat="1" applyFont="1" applyBorder="1" applyAlignment="1">
      <alignment horizontal="center" vertical="distributed" textRotation="255" wrapText="1"/>
    </xf>
    <xf numFmtId="3" fontId="66" fillId="0" borderId="63" xfId="68" applyNumberFormat="1" applyFont="1" applyBorder="1" applyAlignment="1">
      <alignment horizontal="center" vertical="distributed" textRotation="255" wrapText="1"/>
    </xf>
    <xf numFmtId="190" fontId="68" fillId="0" borderId="67" xfId="68" applyNumberFormat="1" applyFont="1" applyBorder="1" applyAlignment="1">
      <alignment horizontal="right" vertical="center"/>
    </xf>
    <xf numFmtId="190" fontId="68" fillId="0" borderId="0" xfId="68" applyNumberFormat="1" applyFont="1" applyAlignment="1">
      <alignment horizontal="right" vertical="center"/>
    </xf>
    <xf numFmtId="190" fontId="68" fillId="0" borderId="0" xfId="68" quotePrefix="1" applyNumberFormat="1" applyFont="1" applyAlignment="1">
      <alignment horizontal="right" vertical="center"/>
    </xf>
    <xf numFmtId="3" fontId="56" fillId="0" borderId="0" xfId="68" applyNumberFormat="1" applyFont="1" applyAlignment="1">
      <alignment horizontal="centerContinuous" vertical="center"/>
    </xf>
    <xf numFmtId="3" fontId="56" fillId="0" borderId="99" xfId="68" applyNumberFormat="1" applyFont="1" applyBorder="1" applyAlignment="1">
      <alignment horizontal="centerContinuous" vertical="center"/>
    </xf>
    <xf numFmtId="190" fontId="68" fillId="0" borderId="20" xfId="68" applyNumberFormat="1" applyFont="1" applyBorder="1" applyAlignment="1">
      <alignment horizontal="right" vertical="center"/>
    </xf>
    <xf numFmtId="190" fontId="68" fillId="0" borderId="99" xfId="68" applyNumberFormat="1" applyFont="1" applyBorder="1" applyAlignment="1">
      <alignment horizontal="right" vertical="center"/>
    </xf>
    <xf numFmtId="190" fontId="68" fillId="0" borderId="99" xfId="68" quotePrefix="1" applyNumberFormat="1" applyFont="1" applyBorder="1" applyAlignment="1">
      <alignment horizontal="right" vertical="center"/>
    </xf>
    <xf numFmtId="3" fontId="56" fillId="0" borderId="102" xfId="68" applyNumberFormat="1" applyFont="1" applyBorder="1">
      <alignment vertical="center"/>
    </xf>
    <xf numFmtId="3" fontId="33" fillId="0" borderId="99" xfId="68" applyNumberFormat="1" applyFont="1" applyBorder="1" applyAlignment="1">
      <alignment horizontal="right" vertical="center"/>
    </xf>
    <xf numFmtId="3" fontId="9" fillId="0" borderId="99" xfId="66" applyNumberFormat="1" applyFont="1" applyBorder="1" applyAlignment="1">
      <alignment horizontal="right" vertical="center"/>
    </xf>
    <xf numFmtId="3" fontId="9" fillId="0" borderId="104" xfId="68" applyNumberFormat="1" applyFont="1" applyBorder="1" applyAlignment="1">
      <alignment horizontal="center" vertical="center"/>
    </xf>
    <xf numFmtId="3" fontId="9" fillId="0" borderId="105" xfId="68" applyNumberFormat="1" applyFont="1" applyBorder="1" applyAlignment="1">
      <alignment horizontal="center" vertical="center"/>
    </xf>
    <xf numFmtId="3" fontId="9" fillId="0" borderId="67" xfId="66" applyNumberFormat="1" applyFont="1" applyBorder="1" applyAlignment="1">
      <alignment horizontal="right" vertical="center"/>
    </xf>
    <xf numFmtId="190" fontId="95" fillId="0" borderId="99" xfId="0" applyNumberFormat="1" applyFont="1" applyBorder="1" applyAlignment="1">
      <alignment horizontal="right" vertical="center"/>
    </xf>
    <xf numFmtId="190" fontId="95" fillId="0" borderId="129" xfId="0" applyNumberFormat="1" applyFont="1" applyBorder="1" applyAlignment="1">
      <alignment horizontal="right" vertical="center"/>
    </xf>
    <xf numFmtId="195" fontId="95" fillId="0" borderId="99" xfId="0" applyNumberFormat="1" applyFont="1" applyBorder="1" applyAlignment="1">
      <alignment vertical="center"/>
    </xf>
    <xf numFmtId="0" fontId="33" fillId="0" borderId="99" xfId="0" applyFont="1" applyBorder="1" applyAlignment="1">
      <alignment horizontal="center" vertical="center"/>
    </xf>
    <xf numFmtId="181" fontId="9" fillId="0" borderId="57" xfId="0" applyNumberFormat="1" applyFont="1" applyBorder="1" applyAlignment="1">
      <alignment horizontal="center" vertical="center"/>
    </xf>
    <xf numFmtId="182" fontId="56" fillId="0" borderId="0" xfId="0" applyNumberFormat="1" applyFont="1" applyAlignment="1">
      <alignment vertical="center" shrinkToFit="1"/>
    </xf>
    <xf numFmtId="181" fontId="43" fillId="0" borderId="0" xfId="0" applyNumberFormat="1" applyFont="1" applyAlignment="1">
      <alignment horizontal="left" vertical="center"/>
    </xf>
    <xf numFmtId="181" fontId="43" fillId="0" borderId="99" xfId="0" applyNumberFormat="1" applyFont="1" applyBorder="1" applyAlignment="1">
      <alignment horizontal="left" vertical="center"/>
    </xf>
    <xf numFmtId="181" fontId="43" fillId="0" borderId="36" xfId="0" applyNumberFormat="1" applyFont="1" applyBorder="1" applyAlignment="1">
      <alignment horizontal="center" vertical="center"/>
    </xf>
    <xf numFmtId="185" fontId="9" fillId="0" borderId="99" xfId="0" applyNumberFormat="1" applyFont="1" applyBorder="1" applyAlignment="1">
      <alignment horizontal="center" vertical="center"/>
    </xf>
    <xf numFmtId="182" fontId="9" fillId="0" borderId="99" xfId="0" applyNumberFormat="1" applyFont="1" applyBorder="1" applyAlignment="1">
      <alignment vertical="center"/>
    </xf>
    <xf numFmtId="182" fontId="9" fillId="0" borderId="99" xfId="0" applyNumberFormat="1" applyFont="1" applyBorder="1" applyAlignment="1">
      <alignment vertical="center" shrinkToFit="1"/>
    </xf>
    <xf numFmtId="3" fontId="9" fillId="0" borderId="49" xfId="68" quotePrefix="1" applyNumberFormat="1" applyFont="1" applyBorder="1" applyAlignment="1">
      <alignment horizontal="left" vertical="center"/>
    </xf>
    <xf numFmtId="3" fontId="9" fillId="0" borderId="15" xfId="68" quotePrefix="1" applyNumberFormat="1" applyFont="1" applyBorder="1" applyAlignment="1">
      <alignment horizontal="left" vertical="center"/>
    </xf>
    <xf numFmtId="3" fontId="56" fillId="0" borderId="67" xfId="68" applyNumberFormat="1" applyFont="1" applyBorder="1" applyAlignment="1">
      <alignment horizontal="right" vertical="center"/>
    </xf>
    <xf numFmtId="3" fontId="9" fillId="0" borderId="102" xfId="68" applyNumberFormat="1" applyFont="1" applyBorder="1">
      <alignment vertical="center"/>
    </xf>
    <xf numFmtId="0" fontId="79" fillId="0" borderId="102" xfId="0" applyFont="1" applyBorder="1" applyAlignment="1">
      <alignment horizontal="center"/>
    </xf>
    <xf numFmtId="3" fontId="68" fillId="0" borderId="99" xfId="66" applyNumberFormat="1" applyFont="1" applyBorder="1">
      <alignment vertical="center"/>
    </xf>
    <xf numFmtId="3" fontId="57" fillId="0" borderId="99" xfId="68" applyNumberFormat="1" applyFont="1" applyBorder="1" applyAlignment="1">
      <alignment horizontal="right" vertical="center"/>
    </xf>
    <xf numFmtId="3" fontId="68" fillId="0" borderId="88" xfId="68" applyNumberFormat="1" applyFont="1" applyBorder="1">
      <alignment vertical="center"/>
    </xf>
    <xf numFmtId="176" fontId="56" fillId="0" borderId="118" xfId="58" applyNumberFormat="1" applyFont="1" applyBorder="1" applyAlignment="1" applyProtection="1">
      <protection locked="0"/>
    </xf>
    <xf numFmtId="176" fontId="56" fillId="0" borderId="99" xfId="58" applyNumberFormat="1" applyFont="1" applyBorder="1" applyAlignment="1" applyProtection="1">
      <protection locked="0"/>
    </xf>
    <xf numFmtId="3" fontId="33" fillId="0" borderId="99" xfId="68" applyNumberFormat="1" applyFont="1" applyBorder="1">
      <alignment vertical="center"/>
    </xf>
    <xf numFmtId="3" fontId="43" fillId="0" borderId="99" xfId="68" applyNumberFormat="1" applyFont="1" applyBorder="1" applyAlignment="1">
      <alignment horizontal="right" vertical="center"/>
    </xf>
    <xf numFmtId="3" fontId="56" fillId="0" borderId="99" xfId="68" applyNumberFormat="1" applyFont="1" applyBorder="1" applyAlignment="1">
      <alignment horizontal="center" vertical="center"/>
    </xf>
    <xf numFmtId="176" fontId="9" fillId="0" borderId="118" xfId="68" applyNumberFormat="1" applyFont="1" applyBorder="1" applyAlignment="1">
      <alignment horizontal="right" vertical="center"/>
    </xf>
    <xf numFmtId="176" fontId="9" fillId="0" borderId="99" xfId="68" applyNumberFormat="1" applyFont="1" applyBorder="1" applyAlignment="1">
      <alignment horizontal="right" vertical="center"/>
    </xf>
    <xf numFmtId="176" fontId="56" fillId="0" borderId="99" xfId="58" applyNumberFormat="1" applyFont="1" applyBorder="1" applyAlignment="1"/>
    <xf numFmtId="3" fontId="43" fillId="0" borderId="102" xfId="68" applyNumberFormat="1" applyFont="1" applyBorder="1">
      <alignment vertical="center"/>
    </xf>
    <xf numFmtId="3" fontId="9" fillId="0" borderId="99" xfId="68" applyNumberFormat="1" applyFont="1" applyBorder="1">
      <alignment vertical="center"/>
    </xf>
    <xf numFmtId="0" fontId="52" fillId="0" borderId="99" xfId="68" applyFont="1" applyBorder="1">
      <alignment vertical="center"/>
    </xf>
    <xf numFmtId="3" fontId="43" fillId="0" borderId="99" xfId="68" applyNumberFormat="1" applyFont="1" applyBorder="1">
      <alignment vertical="center"/>
    </xf>
    <xf numFmtId="176" fontId="56" fillId="0" borderId="118" xfId="68" applyNumberFormat="1" applyFont="1" applyBorder="1">
      <alignment vertical="center"/>
    </xf>
    <xf numFmtId="176" fontId="56" fillId="0" borderId="99" xfId="66" applyNumberFormat="1" applyFont="1" applyBorder="1" applyAlignment="1">
      <alignment horizontal="right" vertical="center"/>
    </xf>
    <xf numFmtId="176" fontId="56" fillId="0" borderId="99" xfId="68" applyNumberFormat="1" applyFont="1" applyBorder="1">
      <alignment vertical="center"/>
    </xf>
    <xf numFmtId="176" fontId="57" fillId="0" borderId="13" xfId="68" applyNumberFormat="1" applyFont="1" applyBorder="1">
      <alignment vertical="center"/>
    </xf>
    <xf numFmtId="176" fontId="57" fillId="0" borderId="0" xfId="68" applyNumberFormat="1" applyFont="1">
      <alignment vertical="center"/>
    </xf>
    <xf numFmtId="176" fontId="43" fillId="0" borderId="99" xfId="68" applyNumberFormat="1" applyFont="1" applyBorder="1">
      <alignment vertical="center"/>
    </xf>
    <xf numFmtId="176" fontId="43" fillId="0" borderId="99" xfId="68" applyNumberFormat="1" applyFont="1" applyBorder="1" applyAlignment="1">
      <alignment horizontal="right" vertical="center"/>
    </xf>
    <xf numFmtId="3" fontId="56" fillId="0" borderId="83" xfId="68" applyNumberFormat="1" applyFont="1" applyBorder="1" applyAlignment="1">
      <alignment horizontal="center" vertical="center"/>
    </xf>
    <xf numFmtId="3" fontId="113" fillId="0" borderId="0" xfId="68" applyNumberFormat="1" applyFont="1" applyAlignment="1">
      <alignment horizontal="left" vertical="center"/>
    </xf>
    <xf numFmtId="0" fontId="56" fillId="0" borderId="0" xfId="58" applyFont="1" applyAlignment="1"/>
    <xf numFmtId="0" fontId="56" fillId="0" borderId="0" xfId="58" applyFont="1" applyAlignment="1">
      <alignment horizontal="center"/>
    </xf>
    <xf numFmtId="0" fontId="56" fillId="0" borderId="0" xfId="67" applyFont="1">
      <alignment vertical="center"/>
    </xf>
    <xf numFmtId="0" fontId="56" fillId="0" borderId="0" xfId="58" applyFont="1" applyAlignment="1">
      <alignment vertical="top" wrapText="1"/>
    </xf>
    <xf numFmtId="176" fontId="33" fillId="0" borderId="0" xfId="68" applyNumberFormat="1" applyFont="1" applyAlignment="1">
      <alignment horizontal="right" vertical="center"/>
    </xf>
    <xf numFmtId="176" fontId="56" fillId="0" borderId="99" xfId="68" applyNumberFormat="1" applyFont="1" applyBorder="1" applyAlignment="1">
      <alignment horizontal="right" vertical="center"/>
    </xf>
    <xf numFmtId="3" fontId="56" fillId="0" borderId="99" xfId="68" applyNumberFormat="1" applyFont="1" applyBorder="1">
      <alignment vertical="center"/>
    </xf>
    <xf numFmtId="3" fontId="56" fillId="0" borderId="99" xfId="68" quotePrefix="1" applyNumberFormat="1" applyFont="1" applyBorder="1" applyAlignment="1">
      <alignment horizontal="left" vertical="center"/>
    </xf>
    <xf numFmtId="3" fontId="9" fillId="0" borderId="101" xfId="68" applyNumberFormat="1" applyFont="1" applyBorder="1" applyAlignment="1">
      <alignment vertical="center" shrinkToFit="1"/>
    </xf>
    <xf numFmtId="3" fontId="43" fillId="0" borderId="49" xfId="68" applyNumberFormat="1" applyFont="1" applyBorder="1">
      <alignment vertical="center"/>
    </xf>
    <xf numFmtId="3" fontId="57" fillId="0" borderId="99" xfId="68" applyNumberFormat="1" applyFont="1" applyBorder="1">
      <alignment vertical="center"/>
    </xf>
    <xf numFmtId="37" fontId="37" fillId="26" borderId="0" xfId="70" applyNumberFormat="1" applyFont="1" applyFill="1" applyAlignment="1">
      <alignment horizontal="center" vertical="center"/>
    </xf>
    <xf numFmtId="37" fontId="36" fillId="0" borderId="0" xfId="70" applyNumberFormat="1" applyFont="1" applyAlignment="1">
      <alignment horizontal="center"/>
    </xf>
    <xf numFmtId="37" fontId="36" fillId="0" borderId="0" xfId="70" applyNumberFormat="1" applyFont="1"/>
    <xf numFmtId="37" fontId="37" fillId="26" borderId="0" xfId="70" applyNumberFormat="1" applyFont="1" applyFill="1" applyAlignment="1">
      <alignment horizontal="center" vertical="distributed" textRotation="255"/>
    </xf>
    <xf numFmtId="0" fontId="51" fillId="0" borderId="0" xfId="66" applyFont="1" applyAlignment="1">
      <alignment horizontal="center" vertical="center"/>
    </xf>
    <xf numFmtId="0" fontId="9" fillId="0" borderId="0" xfId="66" applyFont="1" applyAlignment="1">
      <alignment horizontal="center" vertical="center" shrinkToFit="1"/>
    </xf>
    <xf numFmtId="0" fontId="52" fillId="0" borderId="50" xfId="66" applyFont="1" applyBorder="1" applyAlignment="1">
      <alignment horizontal="center" vertical="center" shrinkToFit="1"/>
    </xf>
    <xf numFmtId="0" fontId="52" fillId="0" borderId="62" xfId="66" applyFont="1" applyBorder="1" applyAlignment="1">
      <alignment horizontal="center" vertical="center" shrinkToFit="1"/>
    </xf>
    <xf numFmtId="0" fontId="52" fillId="0" borderId="60" xfId="66" applyFont="1" applyBorder="1" applyAlignment="1">
      <alignment horizontal="center" vertical="center" shrinkToFit="1"/>
    </xf>
    <xf numFmtId="0" fontId="9" fillId="0" borderId="48" xfId="66" applyFont="1" applyBorder="1" applyAlignment="1">
      <alignment horizontal="center" vertical="center" shrinkToFit="1"/>
    </xf>
    <xf numFmtId="0" fontId="9" fillId="0" borderId="59" xfId="66" applyFont="1" applyBorder="1" applyAlignment="1">
      <alignment horizontal="center" vertical="center" shrinkToFit="1"/>
    </xf>
    <xf numFmtId="0" fontId="9" fillId="0" borderId="46" xfId="66" applyFont="1" applyBorder="1" applyAlignment="1">
      <alignment horizontal="distributed" vertical="top" shrinkToFit="1"/>
    </xf>
    <xf numFmtId="0" fontId="9" fillId="0" borderId="84" xfId="66" applyFont="1" applyBorder="1" applyAlignment="1">
      <alignment horizontal="distributed" vertical="top" shrinkToFit="1"/>
    </xf>
    <xf numFmtId="0" fontId="9" fillId="0" borderId="0" xfId="66" applyFont="1">
      <alignment vertical="center"/>
    </xf>
    <xf numFmtId="181" fontId="43" fillId="0" borderId="68" xfId="0" applyNumberFormat="1" applyFont="1" applyBorder="1" applyAlignment="1">
      <alignment vertical="center"/>
    </xf>
    <xf numFmtId="181" fontId="43" fillId="0" borderId="68" xfId="0" applyNumberFormat="1" applyFont="1" applyBorder="1" applyAlignment="1">
      <alignment horizontal="center" vertical="center"/>
    </xf>
    <xf numFmtId="181" fontId="43" fillId="0" borderId="0" xfId="0" applyNumberFormat="1" applyFont="1" applyAlignment="1">
      <alignment horizontal="center" vertical="center"/>
    </xf>
    <xf numFmtId="181" fontId="43" fillId="0" borderId="65" xfId="0" applyNumberFormat="1" applyFont="1" applyBorder="1" applyAlignment="1">
      <alignment horizontal="center" vertical="center"/>
    </xf>
    <xf numFmtId="181" fontId="43" fillId="0" borderId="16" xfId="0" applyNumberFormat="1" applyFont="1" applyBorder="1" applyAlignment="1">
      <alignment horizontal="center" vertical="center"/>
    </xf>
    <xf numFmtId="181" fontId="54" fillId="0" borderId="17" xfId="0" applyNumberFormat="1" applyFont="1" applyBorder="1" applyAlignment="1">
      <alignment horizontal="center" vertical="center"/>
    </xf>
    <xf numFmtId="181" fontId="54" fillId="0" borderId="18" xfId="0" applyNumberFormat="1" applyFont="1" applyBorder="1" applyAlignment="1">
      <alignment horizontal="center" vertical="center"/>
    </xf>
    <xf numFmtId="181" fontId="43" fillId="0" borderId="21" xfId="0" applyNumberFormat="1" applyFont="1" applyBorder="1" applyAlignment="1">
      <alignment horizontal="center" vertical="center" shrinkToFit="1"/>
    </xf>
    <xf numFmtId="181" fontId="43" fillId="0" borderId="48" xfId="0" applyNumberFormat="1" applyFont="1" applyBorder="1" applyAlignment="1">
      <alignment horizontal="center" vertical="center" shrinkToFit="1"/>
    </xf>
    <xf numFmtId="181" fontId="43" fillId="0" borderId="86" xfId="0" applyNumberFormat="1" applyFont="1" applyBorder="1" applyAlignment="1">
      <alignment horizontal="center" vertical="center" shrinkToFit="1"/>
    </xf>
    <xf numFmtId="181" fontId="43" fillId="0" borderId="28" xfId="0" applyNumberFormat="1" applyFont="1" applyBorder="1" applyAlignment="1">
      <alignment horizontal="center" vertical="center" wrapText="1"/>
    </xf>
    <xf numFmtId="181" fontId="54" fillId="0" borderId="29" xfId="0" applyNumberFormat="1" applyFont="1" applyBorder="1" applyAlignment="1">
      <alignment horizontal="center" vertical="center" wrapText="1"/>
    </xf>
    <xf numFmtId="181" fontId="51" fillId="0" borderId="0" xfId="0" applyNumberFormat="1" applyFont="1" applyAlignment="1">
      <alignment horizontal="center" vertical="center"/>
    </xf>
    <xf numFmtId="181" fontId="43" fillId="0" borderId="22" xfId="0" applyNumberFormat="1" applyFont="1" applyBorder="1" applyAlignment="1">
      <alignment horizontal="center" vertical="center"/>
    </xf>
    <xf numFmtId="181" fontId="43" fillId="0" borderId="23" xfId="0" applyNumberFormat="1" applyFont="1" applyBorder="1" applyAlignment="1">
      <alignment horizontal="center" vertical="center"/>
    </xf>
    <xf numFmtId="181" fontId="43" fillId="0" borderId="26" xfId="0" applyNumberFormat="1" applyFont="1" applyBorder="1" applyAlignment="1">
      <alignment horizontal="center" vertical="center"/>
    </xf>
    <xf numFmtId="181" fontId="43" fillId="0" borderId="27" xfId="0" applyNumberFormat="1" applyFont="1" applyBorder="1" applyAlignment="1">
      <alignment horizontal="center" vertical="center" wrapText="1"/>
    </xf>
    <xf numFmtId="181" fontId="54" fillId="0" borderId="30" xfId="0" applyNumberFormat="1" applyFont="1" applyBorder="1" applyAlignment="1">
      <alignment horizontal="center" vertical="center" wrapText="1"/>
    </xf>
    <xf numFmtId="181" fontId="43" fillId="0" borderId="73" xfId="0" applyNumberFormat="1" applyFont="1" applyBorder="1" applyAlignment="1">
      <alignment horizontal="center" vertical="center"/>
    </xf>
    <xf numFmtId="181" fontId="43" fillId="0" borderId="74" xfId="0" applyNumberFormat="1" applyFont="1" applyBorder="1" applyAlignment="1">
      <alignment horizontal="center" vertical="center"/>
    </xf>
    <xf numFmtId="181" fontId="43" fillId="0" borderId="24" xfId="0" applyNumberFormat="1" applyFont="1" applyBorder="1" applyAlignment="1">
      <alignment horizontal="center" vertical="center"/>
    </xf>
    <xf numFmtId="181" fontId="54" fillId="0" borderId="25" xfId="0" applyNumberFormat="1" applyFont="1" applyBorder="1" applyAlignment="1">
      <alignment horizontal="center" vertical="center"/>
    </xf>
    <xf numFmtId="181" fontId="54" fillId="0" borderId="2" xfId="0" applyNumberFormat="1" applyFont="1" applyBorder="1" applyAlignment="1">
      <alignment horizontal="center" vertical="center"/>
    </xf>
    <xf numFmtId="181" fontId="43" fillId="0" borderId="49" xfId="0" applyNumberFormat="1" applyFont="1" applyBorder="1" applyAlignment="1">
      <alignment horizontal="center" vertical="center" wrapText="1"/>
    </xf>
    <xf numFmtId="181" fontId="54" fillId="0" borderId="88" xfId="0" applyNumberFormat="1" applyFont="1" applyBorder="1" applyAlignment="1">
      <alignment horizontal="center" vertical="center"/>
    </xf>
    <xf numFmtId="181" fontId="9" fillId="0" borderId="68" xfId="0" applyNumberFormat="1" applyFont="1" applyBorder="1" applyAlignment="1">
      <alignment horizontal="center" vertical="center"/>
    </xf>
    <xf numFmtId="181" fontId="9" fillId="0" borderId="0" xfId="0" applyNumberFormat="1" applyFont="1" applyAlignment="1">
      <alignment horizontal="center" vertical="center"/>
    </xf>
    <xf numFmtId="181" fontId="9" fillId="0" borderId="88" xfId="0" applyNumberFormat="1" applyFont="1" applyBorder="1" applyAlignment="1">
      <alignment horizontal="center" vertical="center"/>
    </xf>
    <xf numFmtId="181" fontId="9" fillId="0" borderId="16" xfId="0" applyNumberFormat="1" applyFont="1" applyBorder="1" applyAlignment="1">
      <alignment horizontal="center" vertical="center"/>
    </xf>
    <xf numFmtId="181" fontId="55" fillId="0" borderId="17" xfId="0" applyNumberFormat="1" applyFont="1" applyBorder="1" applyAlignment="1">
      <alignment horizontal="center" vertical="center"/>
    </xf>
    <xf numFmtId="181" fontId="55" fillId="0" borderId="18" xfId="0" applyNumberFormat="1" applyFont="1" applyBorder="1" applyAlignment="1">
      <alignment horizontal="center" vertical="center"/>
    </xf>
    <xf numFmtId="181" fontId="43" fillId="0" borderId="21" xfId="0" applyNumberFormat="1" applyFont="1" applyBorder="1" applyAlignment="1">
      <alignment horizontal="center" vertical="center" wrapText="1" shrinkToFit="1"/>
    </xf>
    <xf numFmtId="181" fontId="43" fillId="0" borderId="48" xfId="0" applyNumberFormat="1" applyFont="1" applyBorder="1" applyAlignment="1">
      <alignment horizontal="center" vertical="center" wrapText="1" shrinkToFit="1"/>
    </xf>
    <xf numFmtId="181" fontId="43" fillId="0" borderId="86" xfId="0" applyNumberFormat="1" applyFont="1" applyBorder="1" applyAlignment="1">
      <alignment horizontal="center" vertical="center" wrapText="1" shrinkToFit="1"/>
    </xf>
    <xf numFmtId="181" fontId="9" fillId="0" borderId="35" xfId="0" applyNumberFormat="1" applyFont="1" applyBorder="1" applyAlignment="1">
      <alignment horizontal="center" vertical="center"/>
    </xf>
    <xf numFmtId="181" fontId="9" fillId="0" borderId="34" xfId="0" applyNumberFormat="1" applyFont="1" applyBorder="1" applyAlignment="1">
      <alignment horizontal="center" vertical="center"/>
    </xf>
    <xf numFmtId="181" fontId="54" fillId="0" borderId="89" xfId="0" applyNumberFormat="1" applyFont="1" applyBorder="1" applyAlignment="1">
      <alignment horizontal="center" vertical="center" wrapText="1"/>
    </xf>
    <xf numFmtId="181" fontId="9" fillId="0" borderId="53" xfId="0" applyNumberFormat="1" applyFont="1" applyBorder="1" applyAlignment="1">
      <alignment horizontal="center" vertical="center"/>
    </xf>
    <xf numFmtId="181" fontId="9" fillId="0" borderId="74" xfId="0" applyNumberFormat="1" applyFont="1" applyBorder="1" applyAlignment="1">
      <alignment horizontal="center" vertical="center"/>
    </xf>
    <xf numFmtId="181" fontId="9" fillId="0" borderId="24" xfId="0" applyNumberFormat="1" applyFont="1" applyBorder="1" applyAlignment="1">
      <alignment horizontal="center" vertical="center"/>
    </xf>
    <xf numFmtId="181" fontId="55" fillId="0" borderId="25" xfId="0" applyNumberFormat="1" applyFont="1" applyBorder="1" applyAlignment="1">
      <alignment horizontal="center" vertical="center"/>
    </xf>
    <xf numFmtId="181" fontId="55" fillId="0" borderId="2" xfId="0" applyNumberFormat="1" applyFont="1" applyBorder="1" applyAlignment="1">
      <alignment horizontal="center" vertical="center"/>
    </xf>
    <xf numFmtId="181" fontId="53" fillId="0" borderId="46" xfId="0" applyNumberFormat="1" applyFont="1" applyBorder="1" applyAlignment="1">
      <alignment vertical="center"/>
    </xf>
    <xf numFmtId="181" fontId="9" fillId="0" borderId="46" xfId="0" applyNumberFormat="1" applyFont="1" applyBorder="1" applyAlignment="1">
      <alignment horizontal="right" vertical="center"/>
    </xf>
    <xf numFmtId="181" fontId="9" fillId="0" borderId="90" xfId="0" applyNumberFormat="1" applyFont="1" applyBorder="1" applyAlignment="1">
      <alignment horizontal="center" vertical="center"/>
    </xf>
    <xf numFmtId="181" fontId="9" fillId="0" borderId="25" xfId="0" applyNumberFormat="1" applyFont="1" applyBorder="1" applyAlignment="1">
      <alignment horizontal="center" vertical="center"/>
    </xf>
    <xf numFmtId="181" fontId="9" fillId="0" borderId="29" xfId="0" applyNumberFormat="1" applyFont="1" applyBorder="1" applyAlignment="1">
      <alignment horizontal="center" vertical="center"/>
    </xf>
    <xf numFmtId="181" fontId="9" fillId="0" borderId="91" xfId="0" applyNumberFormat="1" applyFont="1" applyBorder="1" applyAlignment="1">
      <alignment horizontal="center" vertical="center"/>
    </xf>
    <xf numFmtId="181" fontId="55" fillId="0" borderId="92" xfId="0" applyNumberFormat="1" applyFont="1" applyBorder="1" applyAlignment="1">
      <alignment horizontal="center" vertical="center"/>
    </xf>
    <xf numFmtId="181" fontId="9" fillId="0" borderId="67" xfId="0" applyNumberFormat="1" applyFont="1" applyBorder="1" applyAlignment="1">
      <alignment horizontal="center" vertical="center"/>
    </xf>
    <xf numFmtId="181" fontId="55" fillId="0" borderId="33" xfId="0" applyNumberFormat="1" applyFont="1" applyBorder="1" applyAlignment="1">
      <alignment horizontal="center" vertical="center"/>
    </xf>
    <xf numFmtId="181" fontId="9" fillId="0" borderId="31" xfId="0" applyNumberFormat="1" applyFont="1" applyBorder="1" applyAlignment="1">
      <alignment horizontal="center" vertical="center"/>
    </xf>
    <xf numFmtId="181" fontId="55" fillId="0" borderId="90" xfId="0" applyNumberFormat="1" applyFont="1" applyBorder="1" applyAlignment="1">
      <alignment horizontal="center" vertical="center"/>
    </xf>
    <xf numFmtId="181" fontId="9" fillId="0" borderId="69" xfId="0" applyNumberFormat="1" applyFont="1" applyBorder="1" applyAlignment="1">
      <alignment horizontal="left" vertical="center"/>
    </xf>
    <xf numFmtId="181" fontId="9" fillId="0" borderId="89" xfId="0" applyNumberFormat="1" applyFont="1" applyBorder="1" applyAlignment="1">
      <alignment horizontal="left" vertical="center"/>
    </xf>
    <xf numFmtId="181" fontId="9" fillId="0" borderId="3" xfId="0" applyNumberFormat="1" applyFont="1" applyBorder="1" applyAlignment="1">
      <alignment horizontal="center" vertical="center"/>
    </xf>
    <xf numFmtId="181" fontId="9" fillId="0" borderId="68" xfId="0" applyNumberFormat="1" applyFont="1" applyBorder="1" applyAlignment="1">
      <alignment vertical="center"/>
    </xf>
    <xf numFmtId="181" fontId="9" fillId="0" borderId="70" xfId="0" applyNumberFormat="1" applyFont="1" applyBorder="1" applyAlignment="1">
      <alignment horizontal="center" vertical="center"/>
    </xf>
    <xf numFmtId="181" fontId="9" fillId="0" borderId="91" xfId="0" applyNumberFormat="1" applyFont="1" applyBorder="1" applyAlignment="1">
      <alignment horizontal="center" vertical="center" shrinkToFit="1"/>
    </xf>
    <xf numFmtId="181" fontId="39" fillId="0" borderId="92" xfId="0" applyNumberFormat="1" applyFont="1" applyBorder="1" applyAlignment="1">
      <alignment horizontal="center" vertical="center" shrinkToFit="1"/>
    </xf>
    <xf numFmtId="181" fontId="9" fillId="0" borderId="67" xfId="0" applyNumberFormat="1" applyFont="1" applyBorder="1" applyAlignment="1">
      <alignment horizontal="center" vertical="center" shrinkToFit="1"/>
    </xf>
    <xf numFmtId="181" fontId="39" fillId="0" borderId="33" xfId="0" applyNumberFormat="1" applyFont="1" applyBorder="1" applyAlignment="1">
      <alignment horizontal="center" vertical="center" shrinkToFit="1"/>
    </xf>
    <xf numFmtId="181" fontId="9" fillId="0" borderId="31" xfId="0" applyNumberFormat="1" applyFont="1" applyBorder="1" applyAlignment="1">
      <alignment horizontal="center" vertical="center" shrinkToFit="1"/>
    </xf>
    <xf numFmtId="181" fontId="39" fillId="0" borderId="90" xfId="0" applyNumberFormat="1" applyFont="1" applyBorder="1" applyAlignment="1">
      <alignment horizontal="center" vertical="center" shrinkToFit="1"/>
    </xf>
    <xf numFmtId="181" fontId="9" fillId="0" borderId="3" xfId="0" applyNumberFormat="1" applyFont="1" applyBorder="1" applyAlignment="1">
      <alignment horizontal="center" vertical="center" shrinkToFit="1"/>
    </xf>
    <xf numFmtId="181" fontId="9" fillId="0" borderId="32" xfId="0" applyNumberFormat="1" applyFont="1" applyBorder="1" applyAlignment="1">
      <alignment horizontal="center" vertical="center" shrinkToFit="1"/>
    </xf>
    <xf numFmtId="181" fontId="9" fillId="0" borderId="32" xfId="0" applyNumberFormat="1" applyFont="1" applyBorder="1" applyAlignment="1">
      <alignment horizontal="distributed" vertical="center" shrinkToFit="1"/>
    </xf>
    <xf numFmtId="181" fontId="9" fillId="0" borderId="69" xfId="0" applyNumberFormat="1" applyFont="1" applyBorder="1" applyAlignment="1">
      <alignment horizontal="distributed" vertical="center" shrinkToFit="1"/>
    </xf>
    <xf numFmtId="181" fontId="9" fillId="0" borderId="3" xfId="0" applyNumberFormat="1" applyFont="1" applyBorder="1" applyAlignment="1">
      <alignment horizontal="distributed" vertical="center" shrinkToFit="1"/>
    </xf>
    <xf numFmtId="181" fontId="9" fillId="0" borderId="24" xfId="0" applyNumberFormat="1" applyFont="1" applyBorder="1" applyAlignment="1">
      <alignment horizontal="distributed" vertical="center" shrinkToFit="1"/>
    </xf>
    <xf numFmtId="0" fontId="38" fillId="0" borderId="0" xfId="66" applyFont="1" applyAlignment="1">
      <alignment horizontal="left" vertical="center"/>
    </xf>
    <xf numFmtId="0" fontId="43" fillId="0" borderId="0" xfId="66" applyFont="1" applyAlignment="1">
      <alignment horizontal="right" vertical="center"/>
    </xf>
    <xf numFmtId="181" fontId="43" fillId="0" borderId="93" xfId="0" applyNumberFormat="1" applyFont="1" applyBorder="1" applyAlignment="1">
      <alignment horizontal="center" vertical="center" shrinkToFit="1"/>
    </xf>
    <xf numFmtId="181" fontId="43" fillId="0" borderId="0" xfId="71" applyNumberFormat="1" applyFont="1" applyAlignment="1">
      <alignment horizontal="center" vertical="center" shrinkToFit="1"/>
    </xf>
    <xf numFmtId="181" fontId="43" fillId="0" borderId="62" xfId="0" applyNumberFormat="1" applyFont="1" applyBorder="1" applyAlignment="1">
      <alignment horizontal="center" vertical="center" shrinkToFit="1"/>
    </xf>
    <xf numFmtId="181" fontId="43" fillId="0" borderId="94" xfId="0" applyNumberFormat="1" applyFont="1" applyBorder="1" applyAlignment="1">
      <alignment horizontal="center" vertical="center" shrinkToFit="1"/>
    </xf>
    <xf numFmtId="181" fontId="43" fillId="0" borderId="95" xfId="0" applyNumberFormat="1" applyFont="1" applyBorder="1" applyAlignment="1">
      <alignment horizontal="center" vertical="center" shrinkToFit="1"/>
    </xf>
    <xf numFmtId="181" fontId="43" fillId="0" borderId="19" xfId="0" applyNumberFormat="1" applyFont="1" applyBorder="1" applyAlignment="1">
      <alignment horizontal="center" vertical="center" shrinkToFit="1"/>
    </xf>
    <xf numFmtId="181" fontId="43" fillId="0" borderId="51" xfId="0" applyNumberFormat="1" applyFont="1" applyBorder="1" applyAlignment="1">
      <alignment horizontal="center" vertical="center" shrinkToFit="1"/>
    </xf>
    <xf numFmtId="181" fontId="43" fillId="0" borderId="31" xfId="0" applyNumberFormat="1" applyFont="1" applyBorder="1" applyAlignment="1">
      <alignment horizontal="center" vertical="center" shrinkToFit="1"/>
    </xf>
    <xf numFmtId="181" fontId="43" fillId="0" borderId="90" xfId="0" applyNumberFormat="1" applyFont="1" applyBorder="1" applyAlignment="1">
      <alignment horizontal="center" vertical="center" shrinkToFit="1"/>
    </xf>
    <xf numFmtId="181" fontId="71" fillId="0" borderId="93" xfId="0" applyNumberFormat="1" applyFont="1" applyBorder="1" applyAlignment="1">
      <alignment horizontal="center" vertical="center" wrapText="1" shrinkToFit="1"/>
    </xf>
    <xf numFmtId="181" fontId="71" fillId="0" borderId="96" xfId="0" applyNumberFormat="1" applyFont="1" applyBorder="1" applyAlignment="1">
      <alignment horizontal="center" vertical="center" shrinkToFit="1"/>
    </xf>
    <xf numFmtId="181" fontId="71" fillId="0" borderId="0" xfId="0" applyNumberFormat="1" applyFont="1" applyAlignment="1">
      <alignment horizontal="center" vertical="center" shrinkToFit="1"/>
    </xf>
    <xf numFmtId="181" fontId="71" fillId="0" borderId="50" xfId="0" applyNumberFormat="1" applyFont="1" applyBorder="1" applyAlignment="1">
      <alignment horizontal="center" vertical="center" shrinkToFit="1"/>
    </xf>
    <xf numFmtId="181" fontId="71" fillId="0" borderId="62" xfId="0" applyNumberFormat="1" applyFont="1" applyBorder="1" applyAlignment="1">
      <alignment horizontal="center" vertical="center" shrinkToFit="1"/>
    </xf>
    <xf numFmtId="181" fontId="71" fillId="0" borderId="60" xfId="0" applyNumberFormat="1" applyFont="1" applyBorder="1" applyAlignment="1">
      <alignment horizontal="center" vertical="center" shrinkToFit="1"/>
    </xf>
    <xf numFmtId="181" fontId="43" fillId="0" borderId="97" xfId="0" applyNumberFormat="1" applyFont="1" applyBorder="1" applyAlignment="1">
      <alignment horizontal="center" vertical="center" wrapText="1" shrinkToFit="1"/>
    </xf>
    <xf numFmtId="181" fontId="43" fillId="0" borderId="96" xfId="0" applyNumberFormat="1" applyFont="1" applyBorder="1" applyAlignment="1">
      <alignment horizontal="center" vertical="center" shrinkToFit="1"/>
    </xf>
    <xf numFmtId="181" fontId="43" fillId="0" borderId="61" xfId="0" applyNumberFormat="1" applyFont="1" applyBorder="1" applyAlignment="1">
      <alignment horizontal="center" vertical="center" shrinkToFit="1"/>
    </xf>
    <xf numFmtId="181" fontId="43" fillId="0" borderId="97" xfId="0" applyNumberFormat="1" applyFont="1" applyBorder="1" applyAlignment="1">
      <alignment horizontal="center" vertical="center" shrinkToFit="1"/>
    </xf>
    <xf numFmtId="181" fontId="43" fillId="0" borderId="24" xfId="0" applyNumberFormat="1" applyFont="1" applyBorder="1" applyAlignment="1">
      <alignment horizontal="center" vertical="center" shrinkToFit="1"/>
    </xf>
    <xf numFmtId="181" fontId="43" fillId="0" borderId="2" xfId="0" applyNumberFormat="1" applyFont="1" applyBorder="1" applyAlignment="1">
      <alignment horizontal="center" vertical="center" shrinkToFit="1"/>
    </xf>
    <xf numFmtId="181" fontId="43" fillId="0" borderId="25" xfId="0" applyNumberFormat="1" applyFont="1" applyBorder="1" applyAlignment="1">
      <alignment horizontal="center" vertical="center" shrinkToFit="1"/>
    </xf>
    <xf numFmtId="181" fontId="43" fillId="0" borderId="74" xfId="0" applyNumberFormat="1" applyFont="1" applyBorder="1" applyAlignment="1">
      <alignment horizontal="center" vertical="center" shrinkToFit="1"/>
    </xf>
    <xf numFmtId="181" fontId="43" fillId="0" borderId="54" xfId="0" applyNumberFormat="1" applyFont="1" applyBorder="1" applyAlignment="1">
      <alignment horizontal="center" vertical="center" shrinkToFit="1"/>
    </xf>
    <xf numFmtId="181" fontId="43" fillId="0" borderId="53" xfId="0" applyNumberFormat="1" applyFont="1" applyBorder="1" applyAlignment="1">
      <alignment horizontal="center" vertical="center" shrinkToFit="1"/>
    </xf>
    <xf numFmtId="181" fontId="43" fillId="0" borderId="50" xfId="0" applyNumberFormat="1" applyFont="1" applyBorder="1" applyAlignment="1">
      <alignment horizontal="center" vertical="center" shrinkToFit="1"/>
    </xf>
    <xf numFmtId="181" fontId="43" fillId="0" borderId="60" xfId="0" applyNumberFormat="1" applyFont="1" applyBorder="1" applyAlignment="1">
      <alignment horizontal="center" vertical="center" shrinkToFit="1"/>
    </xf>
    <xf numFmtId="181" fontId="43" fillId="0" borderId="59" xfId="0" applyNumberFormat="1" applyFont="1" applyBorder="1" applyAlignment="1">
      <alignment horizontal="center" vertical="center" shrinkToFit="1"/>
    </xf>
    <xf numFmtId="0" fontId="105" fillId="0" borderId="59" xfId="67" applyFont="1" applyBorder="1" applyAlignment="1">
      <alignment horizontal="center" vertical="center"/>
    </xf>
    <xf numFmtId="198" fontId="43" fillId="0" borderId="19" xfId="0" applyNumberFormat="1" applyFont="1" applyBorder="1" applyAlignment="1">
      <alignment horizontal="right"/>
    </xf>
    <xf numFmtId="198" fontId="43" fillId="0" borderId="0" xfId="0" applyNumberFormat="1" applyFont="1" applyAlignment="1">
      <alignment horizontal="right"/>
    </xf>
    <xf numFmtId="183" fontId="43" fillId="0" borderId="0" xfId="0" applyNumberFormat="1" applyFont="1" applyAlignment="1">
      <alignment horizontal="right" shrinkToFit="1"/>
    </xf>
    <xf numFmtId="0" fontId="53" fillId="0" borderId="0" xfId="66" applyFont="1" applyAlignment="1">
      <alignment horizontal="center" vertical="center"/>
    </xf>
    <xf numFmtId="0" fontId="9" fillId="0" borderId="102" xfId="66" applyFont="1" applyBorder="1" applyAlignment="1">
      <alignment horizontal="center" vertical="center"/>
    </xf>
    <xf numFmtId="181" fontId="39" fillId="0" borderId="95" xfId="0" applyNumberFormat="1" applyFont="1" applyBorder="1" applyAlignment="1">
      <alignment horizontal="center" vertical="center"/>
    </xf>
    <xf numFmtId="181" fontId="39" fillId="0" borderId="65" xfId="0" applyNumberFormat="1" applyFont="1" applyBorder="1" applyAlignment="1">
      <alignment horizontal="center" vertical="center"/>
    </xf>
    <xf numFmtId="181" fontId="39" fillId="0" borderId="90" xfId="0" applyNumberFormat="1" applyFont="1" applyBorder="1" applyAlignment="1">
      <alignment horizontal="center" vertical="center"/>
    </xf>
    <xf numFmtId="0" fontId="9" fillId="0" borderId="103" xfId="66" applyFont="1" applyBorder="1" applyAlignment="1">
      <alignment horizontal="center" vertical="center"/>
    </xf>
    <xf numFmtId="181" fontId="39" fillId="0" borderId="29" xfId="0" applyNumberFormat="1" applyFont="1" applyBorder="1" applyAlignment="1">
      <alignment horizontal="center" vertical="center"/>
    </xf>
    <xf numFmtId="0" fontId="9" fillId="0" borderId="104" xfId="66" applyFont="1" applyBorder="1" applyAlignment="1">
      <alignment horizontal="center" vertical="center"/>
    </xf>
    <xf numFmtId="181" fontId="39" fillId="0" borderId="104" xfId="0" applyNumberFormat="1" applyFont="1" applyBorder="1" applyAlignment="1">
      <alignment horizontal="center" vertical="center"/>
    </xf>
    <xf numFmtId="0" fontId="9" fillId="0" borderId="105" xfId="66" applyFont="1" applyBorder="1" applyAlignment="1">
      <alignment horizontal="center" vertical="center"/>
    </xf>
    <xf numFmtId="0" fontId="56" fillId="0" borderId="61" xfId="66" applyFont="1" applyBorder="1" applyAlignment="1">
      <alignment horizontal="center" vertical="center"/>
    </xf>
    <xf numFmtId="0" fontId="56" fillId="0" borderId="62" xfId="66" applyFont="1" applyBorder="1" applyAlignment="1">
      <alignment horizontal="center" vertical="center"/>
    </xf>
    <xf numFmtId="0" fontId="56" fillId="0" borderId="60" xfId="66" applyFont="1" applyBorder="1" applyAlignment="1">
      <alignment horizontal="center" vertical="center"/>
    </xf>
    <xf numFmtId="0" fontId="56" fillId="0" borderId="48" xfId="66" applyFont="1" applyBorder="1" applyAlignment="1">
      <alignment horizontal="center" vertical="center" wrapText="1"/>
    </xf>
    <xf numFmtId="0" fontId="56" fillId="0" borderId="59" xfId="66" applyFont="1" applyBorder="1" applyAlignment="1">
      <alignment horizontal="center" vertical="center" wrapText="1"/>
    </xf>
    <xf numFmtId="0" fontId="56" fillId="0" borderId="53" xfId="66" applyFont="1" applyBorder="1" applyAlignment="1">
      <alignment horizontal="center" vertical="center"/>
    </xf>
    <xf numFmtId="0" fontId="56" fillId="0" borderId="54" xfId="66" applyFont="1" applyBorder="1" applyAlignment="1">
      <alignment horizontal="center" vertical="center"/>
    </xf>
    <xf numFmtId="0" fontId="9" fillId="0" borderId="0" xfId="66" applyFont="1" applyAlignment="1">
      <alignment horizontal="center" vertical="center"/>
    </xf>
    <xf numFmtId="0" fontId="9" fillId="0" borderId="99" xfId="66" applyFont="1" applyBorder="1" applyAlignment="1">
      <alignment horizontal="center" vertical="center"/>
    </xf>
    <xf numFmtId="0" fontId="9" fillId="0" borderId="36" xfId="66" applyFont="1" applyBorder="1" applyAlignment="1">
      <alignment horizontal="center" vertical="center"/>
    </xf>
    <xf numFmtId="0" fontId="9" fillId="0" borderId="102" xfId="66" applyFont="1" applyBorder="1">
      <alignment vertical="center"/>
    </xf>
    <xf numFmtId="0" fontId="9" fillId="0" borderId="110" xfId="66" applyFont="1" applyBorder="1" applyAlignment="1">
      <alignment horizontal="center" vertical="center"/>
    </xf>
    <xf numFmtId="0" fontId="9" fillId="0" borderId="111" xfId="66" applyFont="1" applyBorder="1" applyAlignment="1">
      <alignment horizontal="center" vertical="center"/>
    </xf>
    <xf numFmtId="0" fontId="9" fillId="0" borderId="65" xfId="66" applyFont="1" applyBorder="1" applyAlignment="1">
      <alignment horizontal="center" vertical="center"/>
    </xf>
    <xf numFmtId="0" fontId="9" fillId="0" borderId="112" xfId="66" applyFont="1" applyBorder="1" applyAlignment="1">
      <alignment horizontal="center" vertical="center"/>
    </xf>
    <xf numFmtId="0" fontId="9" fillId="0" borderId="61" xfId="66" applyFont="1" applyBorder="1" applyAlignment="1">
      <alignment horizontal="center" vertical="center"/>
    </xf>
    <xf numFmtId="0" fontId="9" fillId="0" borderId="62" xfId="66" applyFont="1" applyBorder="1" applyAlignment="1">
      <alignment horizontal="center" vertical="center"/>
    </xf>
    <xf numFmtId="0" fontId="9" fillId="0" borderId="107" xfId="66" applyFont="1" applyBorder="1" applyAlignment="1">
      <alignment horizontal="center" vertical="center"/>
    </xf>
    <xf numFmtId="0" fontId="9" fillId="0" borderId="109" xfId="66" applyFont="1" applyBorder="1" applyAlignment="1">
      <alignment horizontal="center" vertical="center"/>
    </xf>
    <xf numFmtId="0" fontId="9" fillId="0" borderId="108" xfId="66" applyFont="1" applyBorder="1" applyAlignment="1">
      <alignment horizontal="center" vertical="center"/>
    </xf>
    <xf numFmtId="0" fontId="51" fillId="0" borderId="0" xfId="66" applyFont="1" applyAlignment="1">
      <alignment horizontal="left" vertical="center"/>
    </xf>
    <xf numFmtId="38" fontId="66" fillId="0" borderId="38" xfId="54" applyFont="1" applyFill="1" applyBorder="1" applyAlignment="1">
      <alignment horizontal="center" vertical="top" wrapText="1"/>
    </xf>
    <xf numFmtId="181" fontId="70" fillId="0" borderId="0" xfId="0" applyNumberFormat="1" applyFont="1" applyAlignment="1">
      <alignment horizontal="center" vertical="center"/>
    </xf>
    <xf numFmtId="38" fontId="57" fillId="0" borderId="103" xfId="54" applyFont="1" applyFill="1" applyBorder="1" applyAlignment="1">
      <alignment horizontal="center" vertical="center" wrapText="1"/>
    </xf>
    <xf numFmtId="38" fontId="57" fillId="0" borderId="38" xfId="54" applyFont="1" applyFill="1" applyBorder="1" applyAlignment="1">
      <alignment horizontal="center" vertical="center" wrapText="1"/>
    </xf>
    <xf numFmtId="38" fontId="57" fillId="0" borderId="29" xfId="54" applyFont="1" applyFill="1" applyBorder="1" applyAlignment="1">
      <alignment horizontal="center" vertical="center" wrapText="1"/>
    </xf>
    <xf numFmtId="38" fontId="66" fillId="0" borderId="103" xfId="54" applyFont="1" applyFill="1" applyBorder="1" applyAlignment="1">
      <alignment horizontal="center" vertical="top" wrapText="1"/>
    </xf>
    <xf numFmtId="0" fontId="57" fillId="0" borderId="3" xfId="58" applyFont="1" applyBorder="1" applyAlignment="1">
      <alignment horizontal="center" vertical="center" wrapText="1"/>
    </xf>
    <xf numFmtId="181" fontId="57" fillId="0" borderId="105" xfId="0" applyNumberFormat="1" applyFont="1" applyBorder="1" applyAlignment="1">
      <alignment horizontal="center" vertical="center"/>
    </xf>
    <xf numFmtId="181" fontId="57" fillId="0" borderId="113" xfId="0" applyNumberFormat="1" applyFont="1" applyBorder="1" applyAlignment="1">
      <alignment horizontal="center" vertical="center"/>
    </xf>
    <xf numFmtId="181" fontId="57" fillId="0" borderId="109" xfId="0" applyNumberFormat="1" applyFont="1" applyBorder="1" applyAlignment="1">
      <alignment horizontal="center" vertical="center"/>
    </xf>
    <xf numFmtId="183" fontId="57" fillId="0" borderId="94" xfId="0" applyNumberFormat="1" applyFont="1" applyBorder="1" applyAlignment="1">
      <alignment horizontal="center" vertical="center" wrapText="1"/>
    </xf>
    <xf numFmtId="183" fontId="57" fillId="0" borderId="19" xfId="0" applyNumberFormat="1" applyFont="1" applyBorder="1" applyAlignment="1">
      <alignment horizontal="center" vertical="center" wrapText="1"/>
    </xf>
    <xf numFmtId="181" fontId="56" fillId="0" borderId="0" xfId="0" applyNumberFormat="1" applyFont="1" applyAlignment="1">
      <alignment horizontal="center" vertical="center" wrapText="1"/>
    </xf>
    <xf numFmtId="181" fontId="56" fillId="0" borderId="66" xfId="0" applyNumberFormat="1" applyFont="1" applyBorder="1" applyAlignment="1">
      <alignment horizontal="center" vertical="center" wrapText="1"/>
    </xf>
    <xf numFmtId="181" fontId="56" fillId="0" borderId="62" xfId="0" applyNumberFormat="1" applyFont="1" applyBorder="1" applyAlignment="1">
      <alignment horizontal="center" vertical="center" wrapText="1"/>
    </xf>
    <xf numFmtId="38" fontId="66" fillId="0" borderId="29" xfId="54" applyFont="1" applyFill="1" applyBorder="1" applyAlignment="1">
      <alignment horizontal="center" vertical="center" wrapText="1"/>
    </xf>
    <xf numFmtId="38" fontId="66" fillId="0" borderId="28" xfId="54" applyFont="1" applyFill="1" applyBorder="1" applyAlignment="1">
      <alignment horizontal="center" vertical="center" wrapText="1"/>
    </xf>
    <xf numFmtId="181" fontId="56" fillId="0" borderId="0" xfId="0" applyNumberFormat="1" applyFont="1" applyAlignment="1">
      <alignment horizontal="left" vertical="center"/>
    </xf>
    <xf numFmtId="183" fontId="66" fillId="0" borderId="90" xfId="0" applyNumberFormat="1" applyFont="1" applyBorder="1" applyAlignment="1">
      <alignment horizontal="center" vertical="center" wrapText="1"/>
    </xf>
    <xf numFmtId="183" fontId="66" fillId="0" borderId="29" xfId="0" applyNumberFormat="1" applyFont="1" applyBorder="1" applyAlignment="1">
      <alignment horizontal="center" vertical="center" wrapText="1"/>
    </xf>
    <xf numFmtId="183" fontId="66" fillId="0" borderId="38" xfId="0" applyNumberFormat="1" applyFont="1" applyBorder="1" applyAlignment="1">
      <alignment horizontal="center" vertical="center" wrapText="1"/>
    </xf>
    <xf numFmtId="0" fontId="66" fillId="0" borderId="28" xfId="58" applyFont="1" applyBorder="1" applyAlignment="1">
      <alignment horizontal="center" vertical="center" wrapText="1"/>
    </xf>
    <xf numFmtId="0" fontId="66" fillId="0" borderId="29" xfId="58" applyFont="1" applyBorder="1" applyAlignment="1">
      <alignment horizontal="center" vertical="center" wrapText="1"/>
    </xf>
    <xf numFmtId="183" fontId="57" fillId="0" borderId="25" xfId="0" applyNumberFormat="1" applyFont="1" applyBorder="1" applyAlignment="1">
      <alignment horizontal="center" vertical="center" wrapText="1"/>
    </xf>
    <xf numFmtId="183" fontId="57" fillId="0" borderId="3" xfId="0" applyNumberFormat="1" applyFont="1" applyBorder="1" applyAlignment="1">
      <alignment horizontal="center" vertical="center" wrapText="1"/>
    </xf>
    <xf numFmtId="38" fontId="66" fillId="0" borderId="90" xfId="54" applyFont="1" applyFill="1" applyBorder="1" applyAlignment="1">
      <alignment horizontal="center" vertical="center" wrapText="1"/>
    </xf>
    <xf numFmtId="38" fontId="66" fillId="0" borderId="15" xfId="54" applyFont="1" applyFill="1" applyBorder="1" applyAlignment="1">
      <alignment horizontal="center" vertical="center" wrapText="1"/>
    </xf>
    <xf numFmtId="0" fontId="57" fillId="0" borderId="28" xfId="58" applyFont="1" applyBorder="1" applyAlignment="1">
      <alignment horizontal="center" vertical="center" wrapText="1"/>
    </xf>
    <xf numFmtId="0" fontId="57" fillId="0" borderId="38" xfId="58" applyFont="1" applyBorder="1" applyAlignment="1">
      <alignment horizontal="center" vertical="center" wrapText="1"/>
    </xf>
    <xf numFmtId="0" fontId="57" fillId="0" borderId="29" xfId="58" applyFont="1" applyBorder="1" applyAlignment="1">
      <alignment horizontal="center" vertical="center" wrapText="1"/>
    </xf>
    <xf numFmtId="0" fontId="57" fillId="0" borderId="24" xfId="58" applyFont="1" applyBorder="1" applyAlignment="1">
      <alignment horizontal="center" vertical="center" wrapText="1"/>
    </xf>
    <xf numFmtId="0" fontId="57" fillId="0" borderId="25" xfId="58" applyFont="1" applyBorder="1" applyAlignment="1">
      <alignment horizontal="center" vertical="center" wrapText="1"/>
    </xf>
    <xf numFmtId="181" fontId="57" fillId="0" borderId="82" xfId="0" applyNumberFormat="1" applyFont="1" applyBorder="1" applyAlignment="1">
      <alignment horizontal="center" vertical="center"/>
    </xf>
    <xf numFmtId="181" fontId="57" fillId="0" borderId="86" xfId="0" applyNumberFormat="1" applyFont="1" applyBorder="1" applyAlignment="1">
      <alignment horizontal="center" vertical="center"/>
    </xf>
    <xf numFmtId="181" fontId="57" fillId="0" borderId="13" xfId="0" applyNumberFormat="1" applyFont="1" applyBorder="1" applyAlignment="1">
      <alignment horizontal="center" vertical="center" shrinkToFit="1"/>
    </xf>
    <xf numFmtId="181" fontId="57" fillId="0" borderId="0" xfId="0" applyNumberFormat="1" applyFont="1" applyAlignment="1">
      <alignment horizontal="center" vertical="center" shrinkToFit="1"/>
    </xf>
    <xf numFmtId="181" fontId="57" fillId="0" borderId="50" xfId="0" applyNumberFormat="1" applyFont="1" applyBorder="1" applyAlignment="1">
      <alignment horizontal="center" vertical="center" shrinkToFit="1"/>
    </xf>
    <xf numFmtId="181" fontId="57" fillId="0" borderId="55" xfId="0" applyNumberFormat="1" applyFont="1" applyBorder="1" applyAlignment="1">
      <alignment horizontal="center" vertical="center" shrinkToFit="1"/>
    </xf>
    <xf numFmtId="181" fontId="57" fillId="0" borderId="59" xfId="0" applyNumberFormat="1" applyFont="1" applyBorder="1" applyAlignment="1">
      <alignment horizontal="center" vertical="center" shrinkToFit="1"/>
    </xf>
    <xf numFmtId="181" fontId="64" fillId="0" borderId="0" xfId="0" applyNumberFormat="1" applyFont="1" applyAlignment="1">
      <alignment horizontal="center" vertical="center"/>
    </xf>
    <xf numFmtId="181" fontId="43" fillId="0" borderId="96" xfId="0" applyNumberFormat="1" applyFont="1" applyBorder="1" applyAlignment="1">
      <alignment horizontal="center" vertical="center"/>
    </xf>
    <xf numFmtId="181" fontId="57" fillId="0" borderId="50" xfId="0" applyNumberFormat="1" applyFont="1" applyBorder="1" applyAlignment="1">
      <alignment horizontal="center" vertical="center"/>
    </xf>
    <xf numFmtId="181" fontId="57" fillId="0" borderId="60" xfId="0" applyNumberFormat="1" applyFont="1" applyBorder="1" applyAlignment="1">
      <alignment horizontal="center" vertical="center"/>
    </xf>
    <xf numFmtId="181" fontId="57" fillId="0" borderId="48" xfId="0" applyNumberFormat="1" applyFont="1" applyBorder="1" applyAlignment="1">
      <alignment horizontal="center" vertical="center"/>
    </xf>
    <xf numFmtId="181" fontId="57" fillId="0" borderId="53" xfId="0" applyNumberFormat="1" applyFont="1" applyBorder="1" applyAlignment="1">
      <alignment horizontal="center" vertical="center"/>
    </xf>
    <xf numFmtId="181" fontId="57" fillId="0" borderId="74" xfId="0" applyNumberFormat="1" applyFont="1" applyBorder="1" applyAlignment="1">
      <alignment horizontal="center" vertical="center"/>
    </xf>
    <xf numFmtId="181" fontId="57" fillId="0" borderId="54" xfId="0" applyNumberFormat="1" applyFont="1" applyBorder="1" applyAlignment="1">
      <alignment horizontal="center" vertical="center"/>
    </xf>
    <xf numFmtId="181" fontId="57" fillId="0" borderId="56" xfId="0" applyNumberFormat="1" applyFont="1" applyBorder="1" applyAlignment="1">
      <alignment horizontal="center" vertical="center" shrinkToFit="1"/>
    </xf>
    <xf numFmtId="181" fontId="57" fillId="0" borderId="57" xfId="0" applyNumberFormat="1" applyFont="1" applyBorder="1" applyAlignment="1">
      <alignment horizontal="center" vertical="center" shrinkToFit="1"/>
    </xf>
    <xf numFmtId="181" fontId="57" fillId="0" borderId="114" xfId="0" applyNumberFormat="1" applyFont="1" applyBorder="1" applyAlignment="1">
      <alignment horizontal="center" vertical="center" shrinkToFit="1"/>
    </xf>
    <xf numFmtId="181" fontId="57" fillId="0" borderId="82" xfId="0" applyNumberFormat="1" applyFont="1" applyBorder="1" applyAlignment="1">
      <alignment horizontal="center" vertical="center" wrapText="1"/>
    </xf>
    <xf numFmtId="181" fontId="57" fillId="0" borderId="48" xfId="0" applyNumberFormat="1" applyFont="1" applyBorder="1" applyAlignment="1">
      <alignment horizontal="center" vertical="center" wrapText="1"/>
    </xf>
    <xf numFmtId="181" fontId="57" fillId="0" borderId="86" xfId="0" applyNumberFormat="1" applyFont="1" applyBorder="1" applyAlignment="1">
      <alignment horizontal="center" vertical="center" wrapText="1"/>
    </xf>
    <xf numFmtId="181" fontId="57" fillId="0" borderId="100" xfId="0" applyNumberFormat="1" applyFont="1" applyBorder="1" applyAlignment="1">
      <alignment horizontal="center" vertical="center"/>
    </xf>
    <xf numFmtId="181" fontId="57" fillId="0" borderId="101" xfId="0" applyNumberFormat="1" applyFont="1" applyBorder="1" applyAlignment="1">
      <alignment horizontal="center" vertical="center"/>
    </xf>
    <xf numFmtId="181" fontId="57" fillId="0" borderId="115" xfId="0" applyNumberFormat="1" applyFont="1" applyBorder="1" applyAlignment="1">
      <alignment horizontal="center" vertical="center"/>
    </xf>
    <xf numFmtId="181" fontId="57" fillId="0" borderId="96" xfId="0" applyNumberFormat="1" applyFont="1" applyBorder="1" applyAlignment="1">
      <alignment horizontal="center" vertical="center"/>
    </xf>
    <xf numFmtId="181" fontId="57" fillId="0" borderId="116" xfId="0" applyNumberFormat="1" applyFont="1" applyBorder="1" applyAlignment="1">
      <alignment horizontal="center" vertical="center"/>
    </xf>
    <xf numFmtId="3" fontId="51" fillId="0" borderId="0" xfId="68" applyNumberFormat="1" applyFont="1" applyAlignment="1">
      <alignment horizontal="center" vertical="center"/>
    </xf>
    <xf numFmtId="3" fontId="56" fillId="0" borderId="110" xfId="68" applyNumberFormat="1" applyFont="1" applyBorder="1" applyAlignment="1">
      <alignment horizontal="center" vertical="center"/>
    </xf>
    <xf numFmtId="3" fontId="56" fillId="0" borderId="111" xfId="68" applyNumberFormat="1" applyFont="1" applyBorder="1" applyAlignment="1">
      <alignment horizontal="center" vertical="center"/>
    </xf>
    <xf numFmtId="3" fontId="56" fillId="0" borderId="112" xfId="68" applyNumberFormat="1" applyFont="1" applyBorder="1" applyAlignment="1">
      <alignment horizontal="center" vertical="center"/>
    </xf>
    <xf numFmtId="3" fontId="56" fillId="0" borderId="117" xfId="68" applyNumberFormat="1" applyFont="1" applyBorder="1" applyAlignment="1">
      <alignment horizontal="center" vertical="center"/>
    </xf>
    <xf numFmtId="3" fontId="56" fillId="0" borderId="60" xfId="68" applyNumberFormat="1" applyFont="1" applyBorder="1" applyAlignment="1">
      <alignment horizontal="center" vertical="center"/>
    </xf>
    <xf numFmtId="3" fontId="56" fillId="0" borderId="61" xfId="68" applyNumberFormat="1" applyFont="1" applyBorder="1" applyAlignment="1">
      <alignment horizontal="center" vertical="center"/>
    </xf>
    <xf numFmtId="3" fontId="9" fillId="0" borderId="50" xfId="68" applyNumberFormat="1" applyFont="1" applyBorder="1" applyAlignment="1">
      <alignment horizontal="center" vertical="center"/>
    </xf>
    <xf numFmtId="0" fontId="56" fillId="0" borderId="110" xfId="66" applyFont="1" applyBorder="1" applyAlignment="1">
      <alignment horizontal="center" vertical="center"/>
    </xf>
    <xf numFmtId="0" fontId="56" fillId="0" borderId="111" xfId="66" applyFont="1" applyBorder="1" applyAlignment="1">
      <alignment horizontal="center" vertical="center"/>
    </xf>
    <xf numFmtId="0" fontId="56" fillId="0" borderId="112" xfId="66" applyFont="1" applyBorder="1" applyAlignment="1">
      <alignment horizontal="center" vertical="center"/>
    </xf>
    <xf numFmtId="181" fontId="87" fillId="27" borderId="0" xfId="0" applyNumberFormat="1" applyFont="1" applyFill="1" applyAlignment="1">
      <alignment horizontal="center" vertical="center"/>
    </xf>
    <xf numFmtId="181" fontId="89" fillId="27" borderId="0" xfId="0" applyNumberFormat="1" applyFont="1" applyFill="1" applyAlignment="1">
      <alignment horizontal="center" vertical="center"/>
    </xf>
    <xf numFmtId="181" fontId="9" fillId="0" borderId="93" xfId="0" applyNumberFormat="1" applyFont="1" applyBorder="1" applyAlignment="1">
      <alignment horizontal="center" vertical="center" shrinkToFit="1"/>
    </xf>
    <xf numFmtId="181" fontId="9" fillId="0" borderId="96" xfId="0" applyNumberFormat="1" applyFont="1" applyBorder="1" applyAlignment="1">
      <alignment horizontal="center" vertical="center" shrinkToFit="1"/>
    </xf>
    <xf numFmtId="181" fontId="9" fillId="0" borderId="0" xfId="0" applyNumberFormat="1" applyFont="1" applyAlignment="1">
      <alignment horizontal="center" vertical="center" shrinkToFit="1"/>
    </xf>
    <xf numFmtId="181" fontId="9" fillId="0" borderId="50" xfId="0" applyNumberFormat="1" applyFont="1" applyBorder="1" applyAlignment="1">
      <alignment horizontal="center" vertical="center" shrinkToFit="1"/>
    </xf>
    <xf numFmtId="181" fontId="9" fillId="0" borderId="41" xfId="0" applyNumberFormat="1" applyFont="1" applyBorder="1" applyAlignment="1">
      <alignment horizontal="center" vertical="center" shrinkToFit="1"/>
    </xf>
    <xf numFmtId="181" fontId="9" fillId="0" borderId="42" xfId="0" applyNumberFormat="1" applyFont="1" applyBorder="1" applyAlignment="1">
      <alignment horizontal="center" vertical="center" shrinkToFit="1"/>
    </xf>
    <xf numFmtId="181" fontId="33" fillId="27" borderId="97" xfId="0" applyNumberFormat="1" applyFont="1" applyFill="1" applyBorder="1" applyAlignment="1">
      <alignment horizontal="center" vertical="center"/>
    </xf>
    <xf numFmtId="181" fontId="68" fillId="27" borderId="93" xfId="0" applyNumberFormat="1" applyFont="1" applyFill="1" applyBorder="1" applyAlignment="1">
      <alignment horizontal="center" vertical="center"/>
    </xf>
    <xf numFmtId="181" fontId="68" fillId="27" borderId="119" xfId="0" applyNumberFormat="1" applyFont="1" applyFill="1" applyBorder="1" applyAlignment="1">
      <alignment horizontal="center" vertical="center"/>
    </xf>
    <xf numFmtId="181" fontId="68" fillId="27" borderId="120" xfId="0" applyNumberFormat="1" applyFont="1" applyFill="1" applyBorder="1" applyAlignment="1">
      <alignment horizontal="center" vertical="center"/>
    </xf>
    <xf numFmtId="181" fontId="60" fillId="0" borderId="121" xfId="0" applyNumberFormat="1" applyFont="1" applyBorder="1" applyAlignment="1">
      <alignment horizontal="center" vertical="center" wrapText="1" shrinkToFit="1"/>
    </xf>
    <xf numFmtId="181" fontId="59" fillId="0" borderId="44" xfId="0" applyNumberFormat="1" applyFont="1" applyBorder="1" applyAlignment="1">
      <alignment horizontal="center" vertical="center" shrinkToFit="1"/>
    </xf>
    <xf numFmtId="181" fontId="59" fillId="0" borderId="122" xfId="0" applyNumberFormat="1" applyFont="1" applyBorder="1" applyAlignment="1">
      <alignment horizontal="center" vertical="center" shrinkToFit="1"/>
    </xf>
    <xf numFmtId="181" fontId="59" fillId="0" borderId="61" xfId="0" applyNumberFormat="1" applyFont="1" applyBorder="1" applyAlignment="1">
      <alignment horizontal="center" vertical="center" shrinkToFit="1"/>
    </xf>
    <xf numFmtId="181" fontId="59" fillId="0" borderId="62" xfId="0" applyNumberFormat="1" applyFont="1" applyBorder="1" applyAlignment="1">
      <alignment horizontal="center" vertical="center" shrinkToFit="1"/>
    </xf>
    <xf numFmtId="181" fontId="59" fillId="0" borderId="60" xfId="0" applyNumberFormat="1" applyFont="1" applyBorder="1" applyAlignment="1">
      <alignment horizontal="center" vertical="center" shrinkToFit="1"/>
    </xf>
    <xf numFmtId="181" fontId="59" fillId="0" borderId="37" xfId="0" applyNumberFormat="1" applyFont="1" applyBorder="1" applyAlignment="1">
      <alignment horizontal="center" vertical="center" wrapText="1" shrinkToFit="1"/>
    </xf>
    <xf numFmtId="181" fontId="59" fillId="0" borderId="44" xfId="0" applyNumberFormat="1" applyFont="1" applyBorder="1" applyAlignment="1">
      <alignment horizontal="center" vertical="center" wrapText="1" shrinkToFit="1"/>
    </xf>
    <xf numFmtId="181" fontId="59" fillId="0" borderId="122" xfId="0" applyNumberFormat="1" applyFont="1" applyBorder="1" applyAlignment="1">
      <alignment horizontal="center" vertical="center" wrapText="1" shrinkToFit="1"/>
    </xf>
    <xf numFmtId="181" fontId="59" fillId="0" borderId="48" xfId="0" applyNumberFormat="1" applyFont="1" applyBorder="1" applyAlignment="1">
      <alignment horizontal="left" vertical="top" wrapText="1" shrinkToFit="1"/>
    </xf>
    <xf numFmtId="181" fontId="59" fillId="0" borderId="48" xfId="0" applyNumberFormat="1" applyFont="1" applyBorder="1" applyAlignment="1">
      <alignment horizontal="center" vertical="top" wrapText="1"/>
    </xf>
    <xf numFmtId="181" fontId="59" fillId="0" borderId="13" xfId="0" applyNumberFormat="1" applyFont="1" applyBorder="1" applyAlignment="1">
      <alignment horizontal="left" vertical="top" wrapText="1"/>
    </xf>
    <xf numFmtId="181" fontId="59" fillId="0" borderId="24" xfId="0" applyNumberFormat="1" applyFont="1" applyBorder="1" applyAlignment="1">
      <alignment horizontal="left" vertical="center" wrapText="1" shrinkToFit="1"/>
    </xf>
    <xf numFmtId="181" fontId="59" fillId="0" borderId="2" xfId="0" applyNumberFormat="1" applyFont="1" applyBorder="1" applyAlignment="1">
      <alignment horizontal="left" vertical="center" wrapText="1" shrinkToFit="1"/>
    </xf>
    <xf numFmtId="181" fontId="59" fillId="0" borderId="25" xfId="0" applyNumberFormat="1" applyFont="1" applyBorder="1" applyAlignment="1">
      <alignment horizontal="left" vertical="center" wrapText="1" shrinkToFit="1"/>
    </xf>
    <xf numFmtId="181" fontId="59" fillId="0" borderId="122" xfId="0" applyNumberFormat="1" applyFont="1" applyBorder="1" applyAlignment="1">
      <alignment horizontal="left" vertical="center" wrapText="1"/>
    </xf>
    <xf numFmtId="181" fontId="59" fillId="0" borderId="50" xfId="0" applyNumberFormat="1" applyFont="1" applyBorder="1" applyAlignment="1">
      <alignment horizontal="left" vertical="center" wrapText="1"/>
    </xf>
    <xf numFmtId="189" fontId="59" fillId="0" borderId="48" xfId="0" applyNumberFormat="1" applyFont="1" applyBorder="1" applyAlignment="1">
      <alignment horizontal="left" vertical="top" wrapText="1" shrinkToFit="1"/>
    </xf>
    <xf numFmtId="181" fontId="59" fillId="0" borderId="82" xfId="0" applyNumberFormat="1" applyFont="1" applyBorder="1" applyAlignment="1">
      <alignment horizontal="left" vertical="center" wrapText="1" shrinkToFit="1"/>
    </xf>
    <xf numFmtId="181" fontId="59" fillId="0" borderId="48" xfId="0" applyNumberFormat="1" applyFont="1" applyBorder="1" applyAlignment="1">
      <alignment horizontal="left" vertical="center" shrinkToFit="1"/>
    </xf>
    <xf numFmtId="181" fontId="59" fillId="0" borderId="71" xfId="0" applyNumberFormat="1" applyFont="1" applyBorder="1" applyAlignment="1">
      <alignment horizontal="center" vertical="center"/>
    </xf>
    <xf numFmtId="181" fontId="59" fillId="0" borderId="83" xfId="0" applyNumberFormat="1" applyFont="1" applyBorder="1" applyAlignment="1">
      <alignment horizontal="center" vertical="center"/>
    </xf>
    <xf numFmtId="181" fontId="59" fillId="0" borderId="82" xfId="0" applyNumberFormat="1" applyFont="1" applyBorder="1" applyAlignment="1">
      <alignment horizontal="left" vertical="center" wrapText="1"/>
    </xf>
    <xf numFmtId="181" fontId="59" fillId="0" borderId="48" xfId="0" applyNumberFormat="1" applyFont="1" applyBorder="1" applyAlignment="1">
      <alignment horizontal="left" vertical="center" wrapText="1"/>
    </xf>
    <xf numFmtId="181" fontId="59" fillId="0" borderId="123" xfId="0" applyNumberFormat="1" applyFont="1" applyBorder="1" applyAlignment="1">
      <alignment horizontal="center" vertical="center"/>
    </xf>
    <xf numFmtId="181" fontId="59" fillId="0" borderId="48" xfId="0" applyNumberFormat="1" applyFont="1" applyBorder="1" applyAlignment="1">
      <alignment horizontal="center" vertical="center"/>
    </xf>
    <xf numFmtId="181" fontId="68" fillId="0" borderId="123" xfId="0" applyNumberFormat="1" applyFont="1" applyBorder="1" applyAlignment="1">
      <alignment horizontal="left" vertical="center" wrapText="1" shrinkToFit="1"/>
    </xf>
    <xf numFmtId="181" fontId="68" fillId="0" borderId="48" xfId="0" applyNumberFormat="1" applyFont="1" applyBorder="1" applyAlignment="1">
      <alignment horizontal="left" vertical="center" wrapText="1" shrinkToFit="1"/>
    </xf>
    <xf numFmtId="181" fontId="68" fillId="0" borderId="124" xfId="0" applyNumberFormat="1" applyFont="1" applyBorder="1" applyAlignment="1">
      <alignment horizontal="left" vertical="center" wrapText="1" shrinkToFit="1"/>
    </xf>
    <xf numFmtId="181" fontId="59" fillId="0" borderId="71" xfId="0" applyNumberFormat="1" applyFont="1" applyBorder="1" applyAlignment="1">
      <alignment horizontal="left" vertical="center" wrapText="1"/>
    </xf>
    <xf numFmtId="181" fontId="59" fillId="0" borderId="13" xfId="0" applyNumberFormat="1" applyFont="1" applyBorder="1" applyAlignment="1">
      <alignment horizontal="left" vertical="center" wrapText="1"/>
    </xf>
    <xf numFmtId="181" fontId="59" fillId="0" borderId="82" xfId="0" applyNumberFormat="1" applyFont="1" applyBorder="1" applyAlignment="1">
      <alignment horizontal="center" vertical="center" wrapText="1"/>
    </xf>
    <xf numFmtId="49" fontId="110" fillId="27" borderId="0" xfId="0" quotePrefix="1" applyNumberFormat="1" applyFont="1" applyFill="1" applyAlignment="1">
      <alignment horizontal="left" vertical="center"/>
    </xf>
    <xf numFmtId="49" fontId="111" fillId="27" borderId="51" xfId="0" quotePrefix="1" applyNumberFormat="1" applyFont="1" applyFill="1" applyBorder="1" applyAlignment="1">
      <alignment horizontal="left" vertical="center"/>
    </xf>
    <xf numFmtId="49" fontId="111" fillId="27" borderId="0" xfId="0" quotePrefix="1" applyNumberFormat="1" applyFont="1" applyFill="1" applyAlignment="1">
      <alignment horizontal="left" vertical="center"/>
    </xf>
    <xf numFmtId="49" fontId="111" fillId="27" borderId="50" xfId="0" applyNumberFormat="1" applyFont="1" applyFill="1" applyBorder="1" applyAlignment="1">
      <alignment horizontal="left" vertical="center"/>
    </xf>
    <xf numFmtId="181" fontId="111" fillId="27" borderId="0" xfId="0" applyNumberFormat="1" applyFont="1" applyFill="1" applyAlignment="1">
      <alignment horizontal="left" vertical="center"/>
    </xf>
    <xf numFmtId="181" fontId="71" fillId="0" borderId="102" xfId="0" applyNumberFormat="1" applyFont="1" applyBorder="1" applyAlignment="1">
      <alignment horizontal="center" vertical="center" shrinkToFit="1"/>
    </xf>
    <xf numFmtId="181" fontId="71" fillId="0" borderId="41" xfId="0" applyNumberFormat="1" applyFont="1" applyBorder="1" applyAlignment="1">
      <alignment horizontal="center" vertical="center" shrinkToFit="1"/>
    </xf>
    <xf numFmtId="181" fontId="71" fillId="0" borderId="42" xfId="0" applyNumberFormat="1" applyFont="1" applyBorder="1" applyAlignment="1">
      <alignment horizontal="center" vertical="center" shrinkToFit="1"/>
    </xf>
    <xf numFmtId="181" fontId="43" fillId="0" borderId="105" xfId="0" applyNumberFormat="1" applyFont="1" applyBorder="1" applyAlignment="1">
      <alignment horizontal="center" vertical="center" shrinkToFit="1"/>
    </xf>
    <xf numFmtId="181" fontId="54" fillId="0" borderId="104" xfId="0" applyNumberFormat="1" applyFont="1" applyBorder="1" applyAlignment="1">
      <alignment horizontal="center" vertical="center" shrinkToFit="1"/>
    </xf>
    <xf numFmtId="181" fontId="43" fillId="0" borderId="104" xfId="0" applyNumberFormat="1" applyFont="1" applyBorder="1" applyAlignment="1">
      <alignment horizontal="center" vertical="center" shrinkToFit="1"/>
    </xf>
    <xf numFmtId="0" fontId="43" fillId="0" borderId="105" xfId="0" applyFont="1" applyBorder="1" applyAlignment="1">
      <alignment horizontal="center" vertical="center"/>
    </xf>
    <xf numFmtId="0" fontId="43" fillId="0" borderId="104" xfId="0" applyFont="1" applyBorder="1" applyAlignment="1">
      <alignment horizontal="center" vertical="center"/>
    </xf>
    <xf numFmtId="0" fontId="43" fillId="0" borderId="109" xfId="0" applyFont="1" applyBorder="1" applyAlignment="1">
      <alignment horizontal="center" vertical="center"/>
    </xf>
    <xf numFmtId="181" fontId="43" fillId="0" borderId="55" xfId="0" applyNumberFormat="1" applyFont="1" applyBorder="1" applyAlignment="1">
      <alignment horizontal="center" vertical="center" shrinkToFit="1"/>
    </xf>
    <xf numFmtId="181" fontId="54" fillId="0" borderId="124" xfId="0" applyNumberFormat="1" applyFont="1" applyBorder="1" applyAlignment="1">
      <alignment horizontal="center" vertical="center" shrinkToFit="1"/>
    </xf>
    <xf numFmtId="49" fontId="9" fillId="27" borderId="0" xfId="0" quotePrefix="1" applyNumberFormat="1" applyFont="1" applyFill="1" applyAlignment="1">
      <alignment horizontal="left" vertical="center"/>
    </xf>
    <xf numFmtId="49" fontId="9" fillId="27" borderId="51" xfId="0" quotePrefix="1" applyNumberFormat="1" applyFont="1" applyFill="1" applyBorder="1" applyAlignment="1">
      <alignment horizontal="left" vertical="center"/>
    </xf>
    <xf numFmtId="49" fontId="56" fillId="27" borderId="0" xfId="0" quotePrefix="1" applyNumberFormat="1" applyFont="1" applyFill="1" applyAlignment="1">
      <alignment horizontal="left" vertical="center"/>
    </xf>
    <xf numFmtId="49" fontId="56" fillId="27" borderId="50" xfId="0" applyNumberFormat="1" applyFont="1" applyFill="1" applyBorder="1" applyAlignment="1">
      <alignment horizontal="left" vertical="center"/>
    </xf>
    <xf numFmtId="181" fontId="9" fillId="0" borderId="102" xfId="0" applyNumberFormat="1" applyFont="1" applyBorder="1" applyAlignment="1">
      <alignment horizontal="left" vertical="center"/>
    </xf>
    <xf numFmtId="3" fontId="66" fillId="0" borderId="128" xfId="68" applyNumberFormat="1" applyFont="1" applyBorder="1" applyAlignment="1">
      <alignment horizontal="center" vertical="distributed" textRotation="255"/>
    </xf>
    <xf numFmtId="3" fontId="66" fillId="0" borderId="59" xfId="68" applyNumberFormat="1" applyFont="1" applyBorder="1" applyAlignment="1">
      <alignment horizontal="center" vertical="distributed" textRotation="255"/>
    </xf>
    <xf numFmtId="3" fontId="57" fillId="0" borderId="50" xfId="68" applyNumberFormat="1" applyFont="1" applyBorder="1" applyAlignment="1">
      <alignment horizontal="center" vertical="center"/>
    </xf>
    <xf numFmtId="3" fontId="57" fillId="0" borderId="60" xfId="68" applyNumberFormat="1" applyFont="1" applyBorder="1" applyAlignment="1">
      <alignment horizontal="center" vertical="center"/>
    </xf>
    <xf numFmtId="3" fontId="66" fillId="0" borderId="97" xfId="68" applyNumberFormat="1" applyFont="1" applyBorder="1" applyAlignment="1">
      <alignment horizontal="center" vertical="distributed" textRotation="255" indent="1"/>
    </xf>
    <xf numFmtId="3" fontId="66" fillId="0" borderId="59" xfId="68" applyNumberFormat="1" applyFont="1" applyBorder="1" applyAlignment="1">
      <alignment horizontal="center" vertical="distributed" textRotation="255" indent="1"/>
    </xf>
    <xf numFmtId="3" fontId="66" fillId="0" borderId="128" xfId="68" applyNumberFormat="1" applyFont="1" applyBorder="1" applyAlignment="1">
      <alignment horizontal="center" vertical="distributed" textRotation="255" wrapText="1"/>
    </xf>
    <xf numFmtId="3" fontId="9" fillId="0" borderId="80" xfId="68" applyNumberFormat="1" applyFont="1" applyBorder="1" applyAlignment="1">
      <alignment horizontal="center" vertical="center" shrinkToFit="1"/>
    </xf>
    <xf numFmtId="3" fontId="9" fillId="0" borderId="81" xfId="68" applyNumberFormat="1" applyFont="1" applyBorder="1" applyAlignment="1">
      <alignment horizontal="center" vertical="center" shrinkToFit="1"/>
    </xf>
    <xf numFmtId="3" fontId="64" fillId="0" borderId="0" xfId="68" applyNumberFormat="1" applyFont="1" applyAlignment="1">
      <alignment horizontal="center" vertical="center"/>
    </xf>
    <xf numFmtId="3" fontId="53" fillId="0" borderId="99" xfId="68" applyNumberFormat="1" applyFont="1" applyBorder="1">
      <alignment vertical="center"/>
    </xf>
    <xf numFmtId="3" fontId="9" fillId="0" borderId="77" xfId="68" applyNumberFormat="1" applyFont="1" applyBorder="1" applyAlignment="1">
      <alignment horizontal="center" vertical="center" shrinkToFit="1"/>
    </xf>
    <xf numFmtId="3" fontId="9" fillId="0" borderId="79" xfId="68" applyNumberFormat="1" applyFont="1" applyBorder="1" applyAlignment="1">
      <alignment horizontal="center" vertical="center" shrinkToFit="1"/>
    </xf>
    <xf numFmtId="49" fontId="9" fillId="0" borderId="0" xfId="0" quotePrefix="1" applyNumberFormat="1" applyFont="1" applyAlignment="1">
      <alignment horizontal="left" vertical="center"/>
    </xf>
    <xf numFmtId="49" fontId="56" fillId="0" borderId="0" xfId="0" applyNumberFormat="1" applyFont="1" applyAlignment="1">
      <alignment horizontal="left" vertical="center"/>
    </xf>
    <xf numFmtId="181" fontId="43" fillId="0" borderId="0" xfId="0" applyNumberFormat="1" applyFont="1" applyAlignment="1">
      <alignment horizontal="left" vertical="center" wrapText="1" shrinkToFit="1"/>
    </xf>
    <xf numFmtId="181" fontId="57" fillId="0" borderId="0" xfId="0" applyNumberFormat="1" applyFont="1" applyAlignment="1">
      <alignment horizontal="left" vertical="center" wrapText="1" shrinkToFit="1"/>
    </xf>
    <xf numFmtId="185" fontId="9" fillId="0" borderId="67" xfId="0" applyNumberFormat="1" applyFont="1" applyBorder="1" applyAlignment="1">
      <alignment horizontal="center" vertical="center"/>
    </xf>
    <xf numFmtId="185" fontId="9" fillId="0" borderId="0" xfId="0" applyNumberFormat="1" applyFont="1" applyAlignment="1">
      <alignment horizontal="center" vertical="center"/>
    </xf>
    <xf numFmtId="185" fontId="56" fillId="0" borderId="67" xfId="0" applyNumberFormat="1" applyFont="1" applyBorder="1" applyAlignment="1">
      <alignment horizontal="center" vertical="center"/>
    </xf>
    <xf numFmtId="185" fontId="56" fillId="0" borderId="0" xfId="0" applyNumberFormat="1" applyFont="1" applyAlignment="1">
      <alignment horizontal="center" vertical="center"/>
    </xf>
    <xf numFmtId="0" fontId="63" fillId="0" borderId="0" xfId="0" applyFont="1" applyAlignment="1">
      <alignment horizontal="center" vertical="center"/>
    </xf>
    <xf numFmtId="181" fontId="9" fillId="0" borderId="104" xfId="0" applyNumberFormat="1" applyFont="1" applyBorder="1" applyAlignment="1">
      <alignment horizontal="center" vertical="center"/>
    </xf>
    <xf numFmtId="181" fontId="9" fillId="0" borderId="62" xfId="0" applyNumberFormat="1" applyFont="1" applyBorder="1" applyAlignment="1">
      <alignment horizontal="center" vertical="center"/>
    </xf>
    <xf numFmtId="181" fontId="9" fillId="0" borderId="60" xfId="0" applyNumberFormat="1" applyFont="1" applyBorder="1" applyAlignment="1">
      <alignment horizontal="center" vertical="center"/>
    </xf>
    <xf numFmtId="181" fontId="9" fillId="0" borderId="61" xfId="0" applyNumberFormat="1" applyFont="1" applyBorder="1" applyAlignment="1">
      <alignment horizontal="center" vertical="center" wrapText="1"/>
    </xf>
    <xf numFmtId="181" fontId="33" fillId="0" borderId="109" xfId="0" applyNumberFormat="1" applyFont="1" applyBorder="1" applyAlignment="1">
      <alignment horizontal="center" vertical="center"/>
    </xf>
    <xf numFmtId="181" fontId="33" fillId="0" borderId="32" xfId="0" applyNumberFormat="1" applyFont="1" applyBorder="1" applyAlignment="1">
      <alignment horizontal="center" vertical="center"/>
    </xf>
    <xf numFmtId="181" fontId="33" fillId="0" borderId="25" xfId="0" applyNumberFormat="1" applyFont="1" applyBorder="1" applyAlignment="1">
      <alignment horizontal="center" vertical="center"/>
    </xf>
    <xf numFmtId="181" fontId="33" fillId="0" borderId="3" xfId="0" applyNumberFormat="1" applyFont="1" applyBorder="1" applyAlignment="1">
      <alignment horizontal="center" vertical="center"/>
    </xf>
    <xf numFmtId="181" fontId="9" fillId="0" borderId="94" xfId="0" applyNumberFormat="1" applyFont="1" applyBorder="1" applyAlignment="1">
      <alignment horizontal="center" vertical="center" wrapText="1"/>
    </xf>
    <xf numFmtId="181" fontId="39" fillId="0" borderId="67" xfId="0" applyNumberFormat="1" applyFont="1" applyBorder="1" applyAlignment="1">
      <alignment horizontal="center" vertical="center"/>
    </xf>
    <xf numFmtId="181" fontId="39" fillId="0" borderId="51" xfId="0" applyNumberFormat="1" applyFont="1" applyBorder="1" applyAlignment="1">
      <alignment horizontal="center" vertical="center"/>
    </xf>
    <xf numFmtId="181" fontId="39" fillId="0" borderId="31" xfId="0" applyNumberFormat="1" applyFont="1" applyBorder="1" applyAlignment="1">
      <alignment horizontal="center" vertical="center"/>
    </xf>
    <xf numFmtId="3" fontId="9" fillId="0" borderId="0" xfId="0" applyNumberFormat="1" applyFont="1" applyAlignment="1">
      <alignment horizontal="right" vertical="center"/>
    </xf>
    <xf numFmtId="3" fontId="9" fillId="0" borderId="99" xfId="68" quotePrefix="1" applyNumberFormat="1" applyFont="1" applyBorder="1" applyAlignment="1">
      <alignment horizontal="left" vertical="center"/>
    </xf>
    <xf numFmtId="3" fontId="56" fillId="0" borderId="36" xfId="68" quotePrefix="1" applyNumberFormat="1" applyFont="1" applyBorder="1" applyAlignment="1">
      <alignment horizontal="left" vertical="center"/>
    </xf>
    <xf numFmtId="3" fontId="56" fillId="0" borderId="118" xfId="68" applyNumberFormat="1" applyFont="1" applyBorder="1" applyAlignment="1">
      <alignment horizontal="right" vertical="center"/>
    </xf>
    <xf numFmtId="3" fontId="56" fillId="0" borderId="99" xfId="66" applyNumberFormat="1" applyFont="1" applyBorder="1" applyAlignment="1">
      <alignment horizontal="right" vertical="center"/>
    </xf>
    <xf numFmtId="3" fontId="56" fillId="0" borderId="99" xfId="0" applyNumberFormat="1" applyFont="1" applyBorder="1" applyAlignment="1">
      <alignment horizontal="right" vertical="center"/>
    </xf>
    <xf numFmtId="3" fontId="9" fillId="0" borderId="102" xfId="68" applyNumberFormat="1" applyFont="1" applyBorder="1" applyAlignment="1">
      <alignment horizontal="center" vertical="center"/>
    </xf>
    <xf numFmtId="3" fontId="9" fillId="0" borderId="95" xfId="68" applyNumberFormat="1" applyFont="1" applyBorder="1" applyAlignment="1">
      <alignment horizontal="center" vertical="center"/>
    </xf>
    <xf numFmtId="3" fontId="9" fillId="0" borderId="88" xfId="68" applyNumberFormat="1" applyFont="1" applyBorder="1" applyAlignment="1">
      <alignment horizontal="center" vertical="center"/>
    </xf>
    <xf numFmtId="3" fontId="9" fillId="0" borderId="90" xfId="68" applyNumberFormat="1" applyFont="1" applyBorder="1" applyAlignment="1">
      <alignment horizontal="center" vertical="center"/>
    </xf>
    <xf numFmtId="3" fontId="9" fillId="0" borderId="94" xfId="68" applyNumberFormat="1" applyFont="1" applyBorder="1" applyAlignment="1">
      <alignment horizontal="center" vertical="center"/>
    </xf>
    <xf numFmtId="3" fontId="9" fillId="0" borderId="31" xfId="68" applyNumberFormat="1" applyFont="1" applyBorder="1" applyAlignment="1">
      <alignment horizontal="center" vertical="center"/>
    </xf>
    <xf numFmtId="3" fontId="33" fillId="0" borderId="102" xfId="68" applyNumberFormat="1" applyFont="1" applyBorder="1" applyAlignment="1">
      <alignment horizontal="center" vertical="center"/>
    </xf>
    <xf numFmtId="3" fontId="9" fillId="0" borderId="37" xfId="68" applyNumberFormat="1" applyFont="1" applyBorder="1" applyAlignment="1">
      <alignment horizontal="right" vertical="center"/>
    </xf>
    <xf numFmtId="3" fontId="9" fillId="0" borderId="49" xfId="68" applyNumberFormat="1" applyFont="1" applyBorder="1" applyAlignment="1">
      <alignment horizontal="right" vertical="center"/>
    </xf>
    <xf numFmtId="3" fontId="9" fillId="0" borderId="49" xfId="0" applyNumberFormat="1" applyFont="1" applyBorder="1" applyAlignment="1">
      <alignment horizontal="right" vertical="center"/>
    </xf>
    <xf numFmtId="3" fontId="9" fillId="0" borderId="0" xfId="68" quotePrefix="1" applyNumberFormat="1" applyFont="1" applyAlignment="1">
      <alignment horizontal="left" vertical="center"/>
    </xf>
    <xf numFmtId="3" fontId="56" fillId="0" borderId="51" xfId="68" quotePrefix="1" applyNumberFormat="1" applyFont="1" applyBorder="1" applyAlignment="1">
      <alignment horizontal="left" vertical="center"/>
    </xf>
    <xf numFmtId="3" fontId="9" fillId="0" borderId="67" xfId="68" applyNumberFormat="1" applyFont="1" applyBorder="1" applyAlignment="1">
      <alignment horizontal="right" vertical="center"/>
    </xf>
    <xf numFmtId="3" fontId="9" fillId="0" borderId="0" xfId="66" applyNumberFormat="1" applyFont="1" applyAlignment="1">
      <alignment horizontal="right" vertical="center"/>
    </xf>
    <xf numFmtId="3" fontId="9" fillId="0" borderId="0" xfId="68" quotePrefix="1" applyNumberFormat="1" applyFont="1" applyAlignment="1">
      <alignment horizontal="center" vertical="center"/>
    </xf>
    <xf numFmtId="3" fontId="56" fillId="0" borderId="0" xfId="68" quotePrefix="1" applyNumberFormat="1" applyFont="1" applyAlignment="1">
      <alignment horizontal="center" vertical="center"/>
    </xf>
    <xf numFmtId="3" fontId="56" fillId="0" borderId="51" xfId="68" quotePrefix="1" applyNumberFormat="1" applyFont="1" applyBorder="1" applyAlignment="1">
      <alignment horizontal="center" vertical="center"/>
    </xf>
    <xf numFmtId="3" fontId="9" fillId="0" borderId="24" xfId="68" applyNumberFormat="1" applyFont="1" applyBorder="1" applyAlignment="1">
      <alignment horizontal="center" vertical="center"/>
    </xf>
    <xf numFmtId="3" fontId="9" fillId="0" borderId="25" xfId="68" applyNumberFormat="1" applyFont="1" applyBorder="1" applyAlignment="1">
      <alignment horizontal="center" vertical="center"/>
    </xf>
    <xf numFmtId="3" fontId="9" fillId="0" borderId="2" xfId="68" applyNumberFormat="1" applyFont="1" applyBorder="1" applyAlignment="1">
      <alignment horizontal="center" vertical="center"/>
    </xf>
    <xf numFmtId="3" fontId="56" fillId="0" borderId="0" xfId="66" applyNumberFormat="1" applyFont="1" applyAlignment="1">
      <alignment horizontal="right" vertical="center"/>
    </xf>
    <xf numFmtId="3" fontId="56" fillId="0" borderId="67" xfId="68" applyNumberFormat="1" applyFont="1" applyBorder="1" applyAlignment="1">
      <alignment horizontal="right" vertical="center"/>
    </xf>
    <xf numFmtId="3" fontId="9" fillId="0" borderId="49" xfId="68" quotePrefix="1" applyNumberFormat="1" applyFont="1" applyBorder="1" applyAlignment="1">
      <alignment horizontal="center" vertical="center"/>
    </xf>
    <xf numFmtId="3" fontId="9" fillId="0" borderId="15" xfId="68" quotePrefix="1" applyNumberFormat="1" applyFont="1" applyBorder="1" applyAlignment="1">
      <alignment horizontal="center" vertical="center"/>
    </xf>
    <xf numFmtId="3" fontId="9" fillId="0" borderId="99" xfId="68" quotePrefix="1" applyNumberFormat="1" applyFont="1" applyBorder="1" applyAlignment="1">
      <alignment horizontal="center" vertical="center"/>
    </xf>
    <xf numFmtId="3" fontId="56" fillId="0" borderId="99" xfId="68" quotePrefix="1" applyNumberFormat="1" applyFont="1" applyBorder="1" applyAlignment="1">
      <alignment horizontal="center" vertical="center"/>
    </xf>
    <xf numFmtId="3" fontId="56" fillId="0" borderId="36" xfId="68" quotePrefix="1" applyNumberFormat="1" applyFont="1" applyBorder="1" applyAlignment="1">
      <alignment horizontal="center" vertical="center"/>
    </xf>
    <xf numFmtId="3" fontId="9" fillId="0" borderId="107" xfId="68" applyNumberFormat="1" applyFont="1" applyBorder="1" applyAlignment="1">
      <alignment horizontal="center" vertical="center"/>
    </xf>
    <xf numFmtId="3" fontId="9" fillId="0" borderId="104" xfId="68" applyNumberFormat="1" applyFont="1" applyBorder="1" applyAlignment="1">
      <alignment horizontal="center" vertical="center"/>
    </xf>
    <xf numFmtId="3" fontId="9" fillId="0" borderId="108" xfId="68" applyNumberFormat="1" applyFont="1" applyBorder="1" applyAlignment="1">
      <alignment horizontal="center" vertical="center"/>
    </xf>
    <xf numFmtId="3" fontId="53" fillId="0" borderId="0" xfId="68" applyNumberFormat="1" applyFont="1" applyAlignment="1">
      <alignment horizontal="center" vertical="center"/>
    </xf>
    <xf numFmtId="3" fontId="61" fillId="0" borderId="0" xfId="68" applyNumberFormat="1" applyFont="1" applyAlignment="1">
      <alignment horizontal="center" vertical="center"/>
    </xf>
    <xf numFmtId="3" fontId="56" fillId="0" borderId="50" xfId="68" applyNumberFormat="1" applyFont="1" applyBorder="1" applyAlignment="1">
      <alignment horizontal="center" vertical="center"/>
    </xf>
    <xf numFmtId="3" fontId="56" fillId="0" borderId="48" xfId="68" applyNumberFormat="1" applyFont="1" applyBorder="1" applyAlignment="1">
      <alignment horizontal="center" vertical="center"/>
    </xf>
    <xf numFmtId="3" fontId="56" fillId="0" borderId="59" xfId="68" applyNumberFormat="1" applyFont="1" applyBorder="1" applyAlignment="1">
      <alignment horizontal="center" vertical="center"/>
    </xf>
    <xf numFmtId="3" fontId="56" fillId="0" borderId="130" xfId="68" applyNumberFormat="1" applyFont="1" applyBorder="1" applyAlignment="1">
      <alignment horizontal="center" vertical="center"/>
    </xf>
    <xf numFmtId="3" fontId="56" fillId="0" borderId="131" xfId="68" applyNumberFormat="1" applyFont="1" applyBorder="1" applyAlignment="1">
      <alignment horizontal="center" vertical="center"/>
    </xf>
    <xf numFmtId="3" fontId="98" fillId="0" borderId="0" xfId="68" applyNumberFormat="1" applyFont="1" applyAlignment="1">
      <alignment horizontal="center" vertical="center"/>
    </xf>
    <xf numFmtId="3" fontId="9" fillId="0" borderId="117" xfId="68" applyNumberFormat="1" applyFont="1" applyBorder="1" applyAlignment="1">
      <alignment horizontal="center" vertical="center"/>
    </xf>
    <xf numFmtId="3" fontId="9" fillId="0" borderId="110" xfId="68" applyNumberFormat="1" applyFont="1" applyBorder="1" applyAlignment="1">
      <alignment horizontal="center" vertical="center"/>
    </xf>
    <xf numFmtId="3" fontId="9" fillId="0" borderId="111" xfId="68" applyNumberFormat="1" applyFont="1" applyBorder="1" applyAlignment="1">
      <alignment horizontal="center" vertical="center"/>
    </xf>
    <xf numFmtId="3" fontId="9" fillId="0" borderId="112" xfId="68" applyNumberFormat="1" applyFont="1" applyBorder="1" applyAlignment="1">
      <alignment horizontal="center" vertical="center"/>
    </xf>
    <xf numFmtId="3" fontId="9" fillId="0" borderId="113" xfId="68" applyNumberFormat="1" applyFont="1" applyBorder="1" applyAlignment="1">
      <alignment horizontal="center" vertical="center"/>
    </xf>
    <xf numFmtId="3" fontId="9" fillId="0" borderId="109" xfId="68" applyNumberFormat="1" applyFont="1" applyBorder="1" applyAlignment="1">
      <alignment horizontal="center" vertical="center"/>
    </xf>
    <xf numFmtId="3" fontId="9" fillId="0" borderId="105" xfId="68" applyNumberFormat="1" applyFont="1" applyBorder="1" applyAlignment="1">
      <alignment horizontal="center" vertical="center"/>
    </xf>
    <xf numFmtId="3" fontId="9" fillId="0" borderId="60" xfId="68" applyNumberFormat="1" applyFont="1" applyBorder="1" applyAlignment="1">
      <alignment horizontal="center" vertical="center"/>
    </xf>
    <xf numFmtId="3" fontId="9" fillId="0" borderId="61" xfId="68" applyNumberFormat="1" applyFont="1" applyBorder="1" applyAlignment="1">
      <alignment horizontal="center" vertical="center"/>
    </xf>
    <xf numFmtId="3" fontId="9" fillId="0" borderId="62" xfId="68" applyNumberFormat="1" applyFont="1" applyBorder="1" applyAlignment="1">
      <alignment horizontal="center" vertical="center"/>
    </xf>
    <xf numFmtId="3" fontId="9" fillId="0" borderId="13" xfId="68" applyNumberFormat="1" applyFont="1" applyBorder="1" applyAlignment="1">
      <alignment horizontal="center" vertical="center"/>
    </xf>
    <xf numFmtId="3" fontId="9" fillId="0" borderId="0" xfId="68" applyNumberFormat="1" applyFont="1" applyAlignment="1">
      <alignment horizontal="center" vertical="center"/>
    </xf>
    <xf numFmtId="3" fontId="9" fillId="0" borderId="51" xfId="68" applyNumberFormat="1" applyFont="1" applyBorder="1" applyAlignment="1">
      <alignment horizontal="center" vertical="center"/>
    </xf>
    <xf numFmtId="3" fontId="9" fillId="0" borderId="82" xfId="68" applyNumberFormat="1" applyFont="1" applyBorder="1" applyAlignment="1">
      <alignment horizontal="center" vertical="center"/>
    </xf>
    <xf numFmtId="3" fontId="9" fillId="0" borderId="59" xfId="68" applyNumberFormat="1" applyFont="1" applyBorder="1" applyAlignment="1">
      <alignment horizontal="center" vertical="center"/>
    </xf>
    <xf numFmtId="3" fontId="9" fillId="0" borderId="53" xfId="68" applyNumberFormat="1" applyFont="1" applyBorder="1" applyAlignment="1">
      <alignment horizontal="center" vertical="center"/>
    </xf>
    <xf numFmtId="3" fontId="9" fillId="0" borderId="74" xfId="68" applyNumberFormat="1" applyFont="1" applyBorder="1" applyAlignment="1">
      <alignment horizontal="center" vertical="center"/>
    </xf>
    <xf numFmtId="3" fontId="9" fillId="0" borderId="54" xfId="68" applyNumberFormat="1" applyFont="1" applyBorder="1" applyAlignment="1">
      <alignment horizontal="center" vertical="center"/>
    </xf>
    <xf numFmtId="3" fontId="9" fillId="0" borderId="13" xfId="68" applyNumberFormat="1" applyFont="1" applyBorder="1" applyAlignment="1">
      <alignment horizontal="center" vertical="center" wrapText="1"/>
    </xf>
    <xf numFmtId="3" fontId="9" fillId="0" borderId="0" xfId="68" applyNumberFormat="1" applyFont="1" applyAlignment="1">
      <alignment horizontal="center" vertical="center" wrapText="1"/>
    </xf>
    <xf numFmtId="3" fontId="9" fillId="0" borderId="43" xfId="68" applyNumberFormat="1" applyFont="1" applyBorder="1" applyAlignment="1">
      <alignment horizontal="center" vertical="center" wrapText="1"/>
    </xf>
    <xf numFmtId="3" fontId="9" fillId="0" borderId="41" xfId="68" applyNumberFormat="1" applyFont="1" applyBorder="1" applyAlignment="1">
      <alignment horizontal="center" vertical="center" wrapText="1"/>
    </xf>
    <xf numFmtId="3" fontId="9" fillId="0" borderId="53" xfId="68" applyNumberFormat="1" applyFont="1" applyBorder="1" applyAlignment="1">
      <alignment horizontal="center" vertical="center" wrapText="1"/>
    </xf>
    <xf numFmtId="3" fontId="9" fillId="0" borderId="74" xfId="68" applyNumberFormat="1" applyFont="1" applyBorder="1" applyAlignment="1">
      <alignment horizontal="center" vertical="center" wrapText="1"/>
    </xf>
    <xf numFmtId="3" fontId="9" fillId="0" borderId="54" xfId="68" applyNumberFormat="1" applyFont="1" applyBorder="1" applyAlignment="1">
      <alignment horizontal="center" vertical="center" wrapText="1"/>
    </xf>
    <xf numFmtId="3" fontId="91" fillId="0" borderId="0" xfId="68" applyNumberFormat="1" applyFont="1" applyAlignment="1">
      <alignment horizontal="center" vertical="center"/>
    </xf>
    <xf numFmtId="3" fontId="63" fillId="0" borderId="0" xfId="68" applyNumberFormat="1" applyFont="1" applyAlignment="1">
      <alignment horizontal="center" vertical="center"/>
    </xf>
    <xf numFmtId="3" fontId="56" fillId="0" borderId="62" xfId="68" applyNumberFormat="1" applyFont="1" applyBorder="1" applyAlignment="1">
      <alignment horizontal="center" vertical="center"/>
    </xf>
    <xf numFmtId="3" fontId="56" fillId="0" borderId="87" xfId="68" applyNumberFormat="1" applyFont="1" applyBorder="1" applyAlignment="1">
      <alignment horizontal="center" vertical="center"/>
    </xf>
    <xf numFmtId="3" fontId="56" fillId="0" borderId="88" xfId="68" applyNumberFormat="1" applyFont="1" applyBorder="1" applyAlignment="1">
      <alignment horizontal="center" vertical="center"/>
    </xf>
    <xf numFmtId="3" fontId="56" fillId="0" borderId="0" xfId="68" applyNumberFormat="1" applyFont="1" applyAlignment="1">
      <alignment horizontal="center" vertical="center"/>
    </xf>
    <xf numFmtId="0" fontId="66" fillId="0" borderId="94" xfId="58" applyFont="1" applyBorder="1" applyAlignment="1">
      <alignment horizontal="center" vertical="center" wrapText="1"/>
    </xf>
    <xf numFmtId="0" fontId="66" fillId="0" borderId="67" xfId="58" applyFont="1" applyBorder="1" applyAlignment="1">
      <alignment horizontal="center" vertical="center" wrapText="1"/>
    </xf>
    <xf numFmtId="0" fontId="66" fillId="0" borderId="20" xfId="58" applyFont="1" applyBorder="1" applyAlignment="1">
      <alignment horizontal="center" vertical="center" wrapText="1"/>
    </xf>
    <xf numFmtId="0" fontId="57" fillId="0" borderId="85" xfId="58" applyFont="1" applyBorder="1" applyAlignment="1">
      <alignment horizontal="center" vertical="center" wrapText="1"/>
    </xf>
    <xf numFmtId="0" fontId="57" fillId="0" borderId="3" xfId="58" applyFont="1" applyBorder="1" applyAlignment="1">
      <alignment horizontal="center" vertical="center"/>
    </xf>
    <xf numFmtId="0" fontId="66" fillId="0" borderId="31" xfId="58" applyFont="1" applyBorder="1" applyAlignment="1">
      <alignment horizontal="left" vertical="top" wrapText="1"/>
    </xf>
    <xf numFmtId="0" fontId="66" fillId="0" borderId="88" xfId="58" applyFont="1" applyBorder="1" applyAlignment="1">
      <alignment horizontal="left" vertical="top" wrapText="1"/>
    </xf>
    <xf numFmtId="0" fontId="57" fillId="0" borderId="37" xfId="58" applyFont="1" applyBorder="1" applyAlignment="1">
      <alignment horizontal="center" vertical="center" wrapText="1"/>
    </xf>
    <xf numFmtId="0" fontId="57" fillId="0" borderId="67" xfId="58" applyFont="1" applyBorder="1" applyAlignment="1">
      <alignment horizontal="center" vertical="center" wrapText="1"/>
    </xf>
    <xf numFmtId="0" fontId="57" fillId="0" borderId="20" xfId="58" applyFont="1" applyBorder="1" applyAlignment="1">
      <alignment horizontal="center" vertical="center" wrapText="1"/>
    </xf>
    <xf numFmtId="0" fontId="57" fillId="0" borderId="105" xfId="58" applyFont="1" applyBorder="1" applyAlignment="1">
      <alignment horizontal="center" vertical="center"/>
    </xf>
    <xf numFmtId="0" fontId="57" fillId="0" borderId="113" xfId="58" applyFont="1" applyBorder="1" applyAlignment="1">
      <alignment horizontal="center" vertical="center"/>
    </xf>
    <xf numFmtId="0" fontId="57" fillId="0" borderId="109" xfId="58" applyFont="1" applyBorder="1" applyAlignment="1">
      <alignment horizontal="center" vertical="center"/>
    </xf>
    <xf numFmtId="0" fontId="57" fillId="0" borderId="103" xfId="58" applyFont="1" applyBorder="1" applyAlignment="1">
      <alignment horizontal="center" vertical="center" wrapText="1"/>
    </xf>
    <xf numFmtId="3" fontId="56" fillId="0" borderId="0" xfId="68" applyNumberFormat="1" applyFont="1" applyAlignment="1">
      <alignment horizontal="center" vertical="top"/>
    </xf>
    <xf numFmtId="3" fontId="56" fillId="0" borderId="99" xfId="68" applyNumberFormat="1" applyFont="1" applyBorder="1" applyAlignment="1">
      <alignment horizontal="center" vertical="top"/>
    </xf>
    <xf numFmtId="0" fontId="57" fillId="0" borderId="94" xfId="58" applyFont="1" applyBorder="1" applyAlignment="1">
      <alignment horizontal="center" vertical="center" wrapText="1"/>
    </xf>
    <xf numFmtId="0" fontId="57" fillId="0" borderId="105" xfId="58" applyFont="1" applyBorder="1" applyAlignment="1">
      <alignment horizontal="center" vertical="center" wrapText="1"/>
    </xf>
    <xf numFmtId="0" fontId="57" fillId="0" borderId="113" xfId="58" applyFont="1" applyBorder="1" applyAlignment="1">
      <alignment horizontal="center" vertical="center" wrapText="1"/>
    </xf>
    <xf numFmtId="0" fontId="57" fillId="0" borderId="102" xfId="58" applyFont="1" applyBorder="1" applyAlignment="1">
      <alignment horizontal="center" vertical="center"/>
    </xf>
    <xf numFmtId="0" fontId="57" fillId="0" borderId="95" xfId="58" applyFont="1" applyBorder="1" applyAlignment="1">
      <alignment horizontal="center" vertical="center"/>
    </xf>
    <xf numFmtId="0" fontId="57" fillId="0" borderId="0" xfId="58" applyFont="1" applyAlignment="1">
      <alignment horizontal="center" vertical="center"/>
    </xf>
    <xf numFmtId="0" fontId="57" fillId="0" borderId="51" xfId="58" applyFont="1" applyBorder="1" applyAlignment="1">
      <alignment horizontal="center" vertical="center"/>
    </xf>
    <xf numFmtId="0" fontId="57" fillId="0" borderId="99" xfId="58" applyFont="1" applyBorder="1" applyAlignment="1">
      <alignment horizontal="center" vertical="center"/>
    </xf>
    <xf numFmtId="0" fontId="57" fillId="0" borderId="36" xfId="58" applyFont="1" applyBorder="1" applyAlignment="1">
      <alignment horizontal="center" vertical="center"/>
    </xf>
    <xf numFmtId="0" fontId="57" fillId="0" borderId="103" xfId="58" quotePrefix="1" applyFont="1" applyBorder="1" applyAlignment="1">
      <alignment horizontal="center" vertical="center"/>
    </xf>
    <xf numFmtId="0" fontId="57" fillId="0" borderId="38" xfId="58" quotePrefix="1" applyFont="1" applyBorder="1" applyAlignment="1">
      <alignment horizontal="center" vertical="center"/>
    </xf>
    <xf numFmtId="0" fontId="57" fillId="0" borderId="85" xfId="58" quotePrefix="1" applyFont="1" applyBorder="1" applyAlignment="1">
      <alignment horizontal="center" vertical="center"/>
    </xf>
    <xf numFmtId="3" fontId="104" fillId="0" borderId="0" xfId="68" applyNumberFormat="1" applyFont="1" applyAlignment="1">
      <alignment horizontal="center" vertical="center"/>
    </xf>
    <xf numFmtId="3" fontId="56" fillId="0" borderId="102" xfId="68" applyNumberFormat="1" applyFont="1" applyBorder="1" applyAlignment="1">
      <alignment horizontal="center" vertical="center"/>
    </xf>
    <xf numFmtId="3" fontId="56" fillId="0" borderId="13" xfId="68" applyNumberFormat="1" applyFont="1" applyBorder="1" applyAlignment="1">
      <alignment horizontal="center" vertical="center"/>
    </xf>
    <xf numFmtId="3" fontId="56" fillId="0" borderId="53" xfId="68" applyNumberFormat="1" applyFont="1" applyBorder="1" applyAlignment="1">
      <alignment horizontal="center" vertical="center"/>
    </xf>
    <xf numFmtId="3" fontId="56" fillId="0" borderId="74" xfId="68" applyNumberFormat="1" applyFont="1" applyBorder="1" applyAlignment="1">
      <alignment horizontal="center" vertical="center"/>
    </xf>
    <xf numFmtId="3" fontId="56" fillId="0" borderId="54" xfId="68" applyNumberFormat="1" applyFont="1" applyBorder="1" applyAlignment="1">
      <alignment horizontal="center" vertical="center"/>
    </xf>
    <xf numFmtId="3" fontId="56" fillId="0" borderId="24" xfId="68" applyNumberFormat="1" applyFont="1" applyBorder="1" applyAlignment="1">
      <alignment horizontal="center" vertical="center"/>
    </xf>
    <xf numFmtId="3" fontId="56" fillId="0" borderId="2" xfId="68" applyNumberFormat="1" applyFont="1" applyBorder="1" applyAlignment="1">
      <alignment horizontal="center" vertical="center"/>
    </xf>
    <xf numFmtId="3" fontId="56" fillId="0" borderId="25" xfId="68" applyNumberFormat="1" applyFont="1" applyBorder="1" applyAlignment="1">
      <alignment horizontal="center" vertical="center"/>
    </xf>
    <xf numFmtId="3" fontId="43" fillId="0" borderId="0" xfId="68" applyNumberFormat="1" applyFont="1" applyAlignment="1">
      <alignment horizontal="distributed" vertical="center"/>
    </xf>
    <xf numFmtId="3" fontId="43" fillId="0" borderId="33" xfId="68" applyNumberFormat="1" applyFont="1" applyBorder="1" applyAlignment="1">
      <alignment horizontal="distributed" vertical="center"/>
    </xf>
    <xf numFmtId="3" fontId="43" fillId="0" borderId="102" xfId="68" applyNumberFormat="1" applyFont="1" applyBorder="1" applyAlignment="1">
      <alignment horizontal="center" vertical="center" shrinkToFit="1"/>
    </xf>
    <xf numFmtId="3" fontId="43" fillId="0" borderId="117" xfId="68" applyNumberFormat="1" applyFont="1" applyBorder="1" applyAlignment="1">
      <alignment horizontal="center" vertical="center" shrinkToFit="1"/>
    </xf>
    <xf numFmtId="3" fontId="43" fillId="0" borderId="0" xfId="68" applyNumberFormat="1" applyFont="1" applyAlignment="1">
      <alignment horizontal="center" vertical="center" shrinkToFit="1"/>
    </xf>
    <xf numFmtId="3" fontId="43" fillId="0" borderId="50" xfId="68" applyNumberFormat="1" applyFont="1" applyBorder="1" applyAlignment="1">
      <alignment horizontal="center" vertical="center" shrinkToFit="1"/>
    </xf>
    <xf numFmtId="3" fontId="43" fillId="0" borderId="88" xfId="68" applyNumberFormat="1" applyFont="1" applyBorder="1" applyAlignment="1">
      <alignment horizontal="center" vertical="center" shrinkToFit="1"/>
    </xf>
    <xf numFmtId="3" fontId="43" fillId="0" borderId="116" xfId="68" applyNumberFormat="1" applyFont="1" applyBorder="1" applyAlignment="1">
      <alignment horizontal="center" vertical="center" shrinkToFit="1"/>
    </xf>
    <xf numFmtId="3" fontId="43" fillId="0" borderId="130" xfId="68" applyNumberFormat="1" applyFont="1" applyBorder="1" applyAlignment="1">
      <alignment horizontal="center" vertical="center" shrinkToFit="1"/>
    </xf>
    <xf numFmtId="3" fontId="43" fillId="0" borderId="48" xfId="68" applyNumberFormat="1" applyFont="1" applyBorder="1" applyAlignment="1">
      <alignment horizontal="center" vertical="center" shrinkToFit="1"/>
    </xf>
    <xf numFmtId="3" fontId="43" fillId="0" borderId="59" xfId="68" applyNumberFormat="1" applyFont="1" applyBorder="1" applyAlignment="1">
      <alignment horizontal="center" vertical="center" shrinkToFit="1"/>
    </xf>
    <xf numFmtId="3" fontId="43" fillId="0" borderId="131" xfId="68" applyNumberFormat="1" applyFont="1" applyBorder="1" applyAlignment="1">
      <alignment horizontal="center" vertical="center"/>
    </xf>
    <xf numFmtId="3" fontId="43" fillId="0" borderId="102" xfId="68" applyNumberFormat="1" applyFont="1" applyBorder="1" applyAlignment="1">
      <alignment horizontal="center" vertical="center"/>
    </xf>
    <xf numFmtId="181" fontId="39" fillId="0" borderId="102" xfId="0" applyNumberFormat="1" applyFont="1" applyBorder="1" applyAlignment="1">
      <alignment horizontal="center" vertical="center"/>
    </xf>
    <xf numFmtId="3" fontId="43" fillId="0" borderId="82" xfId="68" applyNumberFormat="1" applyFont="1" applyBorder="1" applyAlignment="1">
      <alignment horizontal="center" vertical="center" shrinkToFit="1"/>
    </xf>
    <xf numFmtId="3" fontId="43" fillId="0" borderId="82" xfId="68" applyNumberFormat="1" applyFont="1" applyBorder="1" applyAlignment="1">
      <alignment horizontal="center" vertical="center" wrapText="1" shrinkToFit="1"/>
    </xf>
    <xf numFmtId="3" fontId="43" fillId="0" borderId="71" xfId="68" applyNumberFormat="1" applyFont="1" applyBorder="1" applyAlignment="1">
      <alignment horizontal="center" vertical="center" shrinkToFit="1"/>
    </xf>
    <xf numFmtId="3" fontId="43" fillId="0" borderId="87" xfId="68" applyNumberFormat="1" applyFont="1" applyBorder="1" applyAlignment="1">
      <alignment horizontal="center" vertical="center" shrinkToFit="1"/>
    </xf>
    <xf numFmtId="49" fontId="43" fillId="0" borderId="0" xfId="68" quotePrefix="1" applyNumberFormat="1" applyFont="1">
      <alignment vertical="center"/>
    </xf>
    <xf numFmtId="49" fontId="43" fillId="0" borderId="0" xfId="68" applyNumberFormat="1" applyFont="1">
      <alignment vertical="center"/>
    </xf>
    <xf numFmtId="49" fontId="43" fillId="0" borderId="50" xfId="68" applyNumberFormat="1" applyFont="1" applyBorder="1">
      <alignment vertical="center"/>
    </xf>
    <xf numFmtId="49" fontId="57" fillId="0" borderId="0" xfId="68" applyNumberFormat="1" applyFont="1">
      <alignment vertical="center"/>
    </xf>
    <xf numFmtId="49" fontId="57" fillId="0" borderId="50" xfId="68" applyNumberFormat="1" applyFont="1" applyBorder="1">
      <alignment vertical="center"/>
    </xf>
    <xf numFmtId="3" fontId="43" fillId="0" borderId="0" xfId="68" applyNumberFormat="1" applyFont="1" applyAlignment="1">
      <alignment vertical="center" shrinkToFit="1"/>
    </xf>
    <xf numFmtId="3" fontId="43" fillId="0" borderId="99" xfId="68" applyNumberFormat="1" applyFont="1" applyBorder="1" applyAlignment="1">
      <alignment horizontal="distributed" vertical="center"/>
    </xf>
    <xf numFmtId="3" fontId="43" fillId="0" borderId="0" xfId="68" applyNumberFormat="1" applyFont="1" applyAlignment="1">
      <alignment horizontal="center" vertical="center"/>
    </xf>
    <xf numFmtId="3" fontId="43" fillId="0" borderId="50" xfId="68" applyNumberFormat="1" applyFont="1" applyBorder="1" applyAlignment="1">
      <alignment horizontal="center" vertical="center"/>
    </xf>
    <xf numFmtId="3" fontId="43" fillId="0" borderId="62" xfId="68" applyNumberFormat="1" applyFont="1" applyBorder="1" applyAlignment="1">
      <alignment horizontal="center" vertical="center"/>
    </xf>
    <xf numFmtId="3" fontId="43" fillId="0" borderId="60" xfId="68" applyNumberFormat="1" applyFont="1" applyBorder="1" applyAlignment="1">
      <alignment horizontal="center" vertical="center"/>
    </xf>
    <xf numFmtId="3" fontId="43" fillId="0" borderId="47" xfId="68" applyNumberFormat="1" applyFont="1" applyBorder="1" applyAlignment="1">
      <alignment horizontal="center" vertical="center"/>
    </xf>
    <xf numFmtId="3" fontId="43" fillId="0" borderId="132" xfId="68" applyNumberFormat="1" applyFont="1" applyBorder="1" applyAlignment="1">
      <alignment horizontal="center" vertical="center"/>
    </xf>
    <xf numFmtId="3" fontId="43" fillId="0" borderId="94" xfId="68" applyNumberFormat="1" applyFont="1" applyBorder="1" applyAlignment="1">
      <alignment horizontal="center" vertical="center" wrapText="1"/>
    </xf>
    <xf numFmtId="3" fontId="43" fillId="0" borderId="19" xfId="68" applyNumberFormat="1" applyFont="1" applyBorder="1" applyAlignment="1">
      <alignment horizontal="center" vertical="center" wrapText="1"/>
    </xf>
    <xf numFmtId="3" fontId="43" fillId="0" borderId="31" xfId="68" applyNumberFormat="1" applyFont="1" applyBorder="1" applyAlignment="1">
      <alignment horizontal="center" vertical="center" wrapText="1"/>
    </xf>
    <xf numFmtId="3" fontId="43" fillId="0" borderId="82" xfId="68" applyNumberFormat="1" applyFont="1" applyBorder="1" applyAlignment="1">
      <alignment horizontal="center" vertical="center"/>
    </xf>
    <xf numFmtId="3" fontId="43" fillId="0" borderId="59" xfId="68" applyNumberFormat="1" applyFont="1" applyBorder="1" applyAlignment="1">
      <alignment horizontal="center" vertical="center"/>
    </xf>
    <xf numFmtId="3" fontId="43" fillId="0" borderId="48" xfId="68" applyNumberFormat="1" applyFont="1" applyBorder="1" applyAlignment="1">
      <alignment horizontal="center" vertical="center"/>
    </xf>
    <xf numFmtId="3" fontId="43" fillId="0" borderId="50" xfId="68" applyNumberFormat="1" applyFont="1" applyBorder="1" applyAlignment="1">
      <alignment horizontal="distributed" vertical="center"/>
    </xf>
    <xf numFmtId="3" fontId="71" fillId="0" borderId="68" xfId="68" applyNumberFormat="1" applyFont="1" applyBorder="1">
      <alignment vertical="center"/>
    </xf>
    <xf numFmtId="3" fontId="66" fillId="0" borderId="68" xfId="68" applyNumberFormat="1" applyFont="1" applyBorder="1">
      <alignment vertical="center"/>
    </xf>
    <xf numFmtId="3" fontId="71" fillId="0" borderId="0" xfId="68" applyNumberFormat="1" applyFont="1">
      <alignment vertical="center"/>
    </xf>
    <xf numFmtId="3" fontId="43" fillId="0" borderId="33" xfId="68" applyNumberFormat="1" applyFont="1" applyBorder="1" applyAlignment="1">
      <alignment vertical="center" shrinkToFit="1"/>
    </xf>
  </cellXfs>
  <cellStyles count="84">
    <cellStyle name="20% - アクセント 1 2" xfId="1" xr:uid="{00000000-0005-0000-0000-000000000000}"/>
    <cellStyle name="20% - アクセント 2 2" xfId="2" xr:uid="{00000000-0005-0000-0000-000001000000}"/>
    <cellStyle name="20% - アクセント 3 2" xfId="3" xr:uid="{00000000-0005-0000-0000-000002000000}"/>
    <cellStyle name="20% - アクセント 4 2" xfId="4" xr:uid="{00000000-0005-0000-0000-000003000000}"/>
    <cellStyle name="20% - アクセント 5 2" xfId="5" xr:uid="{00000000-0005-0000-0000-000004000000}"/>
    <cellStyle name="20% - アクセント 6 2" xfId="6" xr:uid="{00000000-0005-0000-0000-000005000000}"/>
    <cellStyle name="40% - アクセント 1 2" xfId="7" xr:uid="{00000000-0005-0000-0000-000006000000}"/>
    <cellStyle name="40% - アクセント 2 2" xfId="8" xr:uid="{00000000-0005-0000-0000-000007000000}"/>
    <cellStyle name="40% - アクセント 3 2" xfId="9" xr:uid="{00000000-0005-0000-0000-000008000000}"/>
    <cellStyle name="40% - アクセント 4 2" xfId="10" xr:uid="{00000000-0005-0000-0000-000009000000}"/>
    <cellStyle name="40% - アクセント 5 2" xfId="11" xr:uid="{00000000-0005-0000-0000-00000A000000}"/>
    <cellStyle name="40% - アクセント 6 2" xfId="12" xr:uid="{00000000-0005-0000-0000-00000B000000}"/>
    <cellStyle name="60% - アクセント 1 2" xfId="13" xr:uid="{00000000-0005-0000-0000-00000C000000}"/>
    <cellStyle name="60% - アクセント 2 2" xfId="14" xr:uid="{00000000-0005-0000-0000-00000D000000}"/>
    <cellStyle name="60% - アクセント 3 2" xfId="15" xr:uid="{00000000-0005-0000-0000-00000E000000}"/>
    <cellStyle name="60% - アクセント 4 2" xfId="16" xr:uid="{00000000-0005-0000-0000-00000F000000}"/>
    <cellStyle name="60% - アクセント 5 2" xfId="17" xr:uid="{00000000-0005-0000-0000-000010000000}"/>
    <cellStyle name="60% - アクセント 6 2" xfId="18" xr:uid="{00000000-0005-0000-0000-000011000000}"/>
    <cellStyle name="Calc Currency (0)" xfId="19" xr:uid="{00000000-0005-0000-0000-000012000000}"/>
    <cellStyle name="Comma [0]_Full Year FY96" xfId="20" xr:uid="{00000000-0005-0000-0000-000013000000}"/>
    <cellStyle name="Comma_Full Year FY96" xfId="21" xr:uid="{00000000-0005-0000-0000-000014000000}"/>
    <cellStyle name="Currency [0]_CCOCPX" xfId="22" xr:uid="{00000000-0005-0000-0000-000015000000}"/>
    <cellStyle name="Currency_CCOCPX" xfId="23" xr:uid="{00000000-0005-0000-0000-000016000000}"/>
    <cellStyle name="entry" xfId="24" xr:uid="{00000000-0005-0000-0000-000017000000}"/>
    <cellStyle name="Grey" xfId="25" xr:uid="{00000000-0005-0000-0000-000018000000}"/>
    <cellStyle name="Header1" xfId="26" xr:uid="{00000000-0005-0000-0000-000019000000}"/>
    <cellStyle name="Header2" xfId="27" xr:uid="{00000000-0005-0000-0000-00001A000000}"/>
    <cellStyle name="Input [yellow]" xfId="28" xr:uid="{00000000-0005-0000-0000-00001B000000}"/>
    <cellStyle name="Normal - Style1" xfId="29" xr:uid="{00000000-0005-0000-0000-00001C000000}"/>
    <cellStyle name="Normal_#18-Internet" xfId="30" xr:uid="{00000000-0005-0000-0000-00001D000000}"/>
    <cellStyle name="Percent [2]" xfId="31" xr:uid="{00000000-0005-0000-0000-00001E000000}"/>
    <cellStyle name="price" xfId="32" xr:uid="{00000000-0005-0000-0000-00001F000000}"/>
    <cellStyle name="revised" xfId="33" xr:uid="{00000000-0005-0000-0000-000020000000}"/>
    <cellStyle name="section" xfId="34" xr:uid="{00000000-0005-0000-0000-000021000000}"/>
    <cellStyle name="subhead" xfId="35" xr:uid="{00000000-0005-0000-0000-000022000000}"/>
    <cellStyle name="title" xfId="36" xr:uid="{00000000-0005-0000-0000-000023000000}"/>
    <cellStyle name="アクセント 1 2" xfId="38" xr:uid="{00000000-0005-0000-0000-000024000000}"/>
    <cellStyle name="アクセント 2 2" xfId="39" xr:uid="{00000000-0005-0000-0000-000025000000}"/>
    <cellStyle name="アクセント 3 2" xfId="40" xr:uid="{00000000-0005-0000-0000-000026000000}"/>
    <cellStyle name="アクセント 4 2" xfId="41" xr:uid="{00000000-0005-0000-0000-000027000000}"/>
    <cellStyle name="アクセント 5 2" xfId="42" xr:uid="{00000000-0005-0000-0000-000028000000}"/>
    <cellStyle name="アクセント 6 2" xfId="43" xr:uid="{00000000-0005-0000-0000-000029000000}"/>
    <cellStyle name="センター" xfId="44" xr:uid="{00000000-0005-0000-0000-00002A000000}"/>
    <cellStyle name="タイトル 2" xfId="45" xr:uid="{00000000-0005-0000-0000-00002B000000}"/>
    <cellStyle name="チェック セル 2" xfId="46" xr:uid="{00000000-0005-0000-0000-00002C000000}"/>
    <cellStyle name="どちらでもない 2" xfId="37" xr:uid="{00000000-0005-0000-0000-00002D000000}"/>
    <cellStyle name="パーセント" xfId="83" builtinId="5"/>
    <cellStyle name="パーセント_（済）▲第20章202→203(1)～(5)・照会(学校基本調査)" xfId="47" xr:uid="{00000000-0005-0000-0000-00002F000000}"/>
    <cellStyle name="ハイパーリンク" xfId="82" builtinId="8"/>
    <cellStyle name="メモ 2" xfId="48" xr:uid="{00000000-0005-0000-0000-000031000000}"/>
    <cellStyle name="リンク セル 2" xfId="49" xr:uid="{00000000-0005-0000-0000-000032000000}"/>
    <cellStyle name="悪い 2" xfId="52" xr:uid="{00000000-0005-0000-0000-000033000000}"/>
    <cellStyle name="計算 2" xfId="77" xr:uid="{00000000-0005-0000-0000-000034000000}"/>
    <cellStyle name="警告文 2" xfId="79" xr:uid="{00000000-0005-0000-0000-000035000000}"/>
    <cellStyle name="桁区切り 2" xfId="54" xr:uid="{00000000-0005-0000-0000-000036000000}"/>
    <cellStyle name="見出し 1 2" xfId="73" xr:uid="{00000000-0005-0000-0000-000037000000}"/>
    <cellStyle name="見出し 2 2" xfId="74" xr:uid="{00000000-0005-0000-0000-000038000000}"/>
    <cellStyle name="見出し 3 2" xfId="75" xr:uid="{00000000-0005-0000-0000-000039000000}"/>
    <cellStyle name="見出し 4 2" xfId="76" xr:uid="{00000000-0005-0000-0000-00003A000000}"/>
    <cellStyle name="集計 2" xfId="81" xr:uid="{00000000-0005-0000-0000-00003B000000}"/>
    <cellStyle name="出力 2" xfId="51" xr:uid="{00000000-0005-0000-0000-00003C000000}"/>
    <cellStyle name="説明文 2" xfId="78" xr:uid="{00000000-0005-0000-0000-00003D000000}"/>
    <cellStyle name="通貨 2" xfId="80" xr:uid="{00000000-0005-0000-0000-00003F000000}"/>
    <cellStyle name="入力 2" xfId="50" xr:uid="{00000000-0005-0000-0000-000040000000}"/>
    <cellStyle name="標準" xfId="0" builtinId="0"/>
    <cellStyle name="標準 10" xfId="55" xr:uid="{00000000-0005-0000-0000-000042000000}"/>
    <cellStyle name="標準 11" xfId="56" xr:uid="{00000000-0005-0000-0000-000043000000}"/>
    <cellStyle name="標準 12" xfId="57" xr:uid="{00000000-0005-0000-0000-000044000000}"/>
    <cellStyle name="標準 2" xfId="58" xr:uid="{00000000-0005-0000-0000-000045000000}"/>
    <cellStyle name="標準 3" xfId="59" xr:uid="{00000000-0005-0000-0000-000046000000}"/>
    <cellStyle name="標準 4" xfId="60" xr:uid="{00000000-0005-0000-0000-000047000000}"/>
    <cellStyle name="標準 5" xfId="61" xr:uid="{00000000-0005-0000-0000-000048000000}"/>
    <cellStyle name="標準 6" xfId="62" xr:uid="{00000000-0005-0000-0000-000049000000}"/>
    <cellStyle name="標準 7" xfId="63" xr:uid="{00000000-0005-0000-0000-00004A000000}"/>
    <cellStyle name="標準 8" xfId="64" xr:uid="{00000000-0005-0000-0000-00004B000000}"/>
    <cellStyle name="標準 9" xfId="65" xr:uid="{00000000-0005-0000-0000-00004C000000}"/>
    <cellStyle name="標準_（済）▲第20章198・照会  新設　中等教育 (学校基本調査)" xfId="71" xr:uid="{00000000-0005-0000-0000-00004D000000}"/>
    <cellStyle name="標準_印刷用表203～表208(3)" xfId="66" xr:uid="{00000000-0005-0000-0000-00004E000000}"/>
    <cellStyle name="標準_印刷用表203～表208(3)_（済）▲第20章198・照会  新設　中等教育 (学校基本調査)" xfId="67" xr:uid="{00000000-0005-0000-0000-00004F000000}"/>
    <cellStyle name="標準_印刷用表209～表221" xfId="68" xr:uid="{00000000-0005-0000-0000-000050000000}"/>
    <cellStyle name="標準_章見出し" xfId="69" xr:uid="{00000000-0005-0000-0000-000051000000}"/>
    <cellStyle name="標準_表106～表107" xfId="70" xr:uid="{00000000-0005-0000-0000-000052000000}"/>
    <cellStyle name="未定義" xfId="53" xr:uid="{00000000-0005-0000-0000-000053000000}"/>
    <cellStyle name="良い 2" xfId="72" xr:uid="{00000000-0005-0000-0000-000054000000}"/>
  </cellStyles>
  <dxfs count="2">
    <dxf>
      <fill>
        <patternFill>
          <bgColor indexed="10"/>
        </patternFill>
      </fill>
    </dxf>
    <dxf>
      <fill>
        <patternFill>
          <bgColor indexed="1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alcChain" Target="calcChain.xml"/><Relationship Id="rId8" Type="http://schemas.openxmlformats.org/officeDocument/2006/relationships/worksheet" Target="worksheets/sheet8.xml"/></Relationships>
</file>

<file path=xl/drawings/drawing1.xml><?xml version="1.0" encoding="utf-8"?>
<xdr:wsDr xmlns:xdr="http://schemas.openxmlformats.org/drawingml/2006/spreadsheetDrawing" xmlns:a="http://schemas.openxmlformats.org/drawingml/2006/main">
  <xdr:twoCellAnchor>
    <xdr:from>
      <xdr:col>16</xdr:col>
      <xdr:colOff>574040</xdr:colOff>
      <xdr:row>5</xdr:row>
      <xdr:rowOff>124460</xdr:rowOff>
    </xdr:from>
    <xdr:to>
      <xdr:col>16</xdr:col>
      <xdr:colOff>647065</xdr:colOff>
      <xdr:row>8</xdr:row>
      <xdr:rowOff>191135</xdr:rowOff>
    </xdr:to>
    <xdr:sp macro="" textlink="">
      <xdr:nvSpPr>
        <xdr:cNvPr id="2" name="AutoShape 1">
          <a:extLst>
            <a:ext uri="{FF2B5EF4-FFF2-40B4-BE49-F238E27FC236}">
              <a16:creationId xmlns:a16="http://schemas.microsoft.com/office/drawing/2014/main" id="{96C89042-CA37-4C26-8101-B47F7312F886}"/>
            </a:ext>
          </a:extLst>
        </xdr:cNvPr>
        <xdr:cNvSpPr/>
      </xdr:nvSpPr>
      <xdr:spPr>
        <a:xfrm>
          <a:off x="12699365" y="1286510"/>
          <a:ext cx="73025" cy="666750"/>
        </a:xfrm>
        <a:prstGeom prst="leftBrace">
          <a:avLst>
            <a:gd name="adj1" fmla="val 68750"/>
            <a:gd name="adj2" fmla="val 50000"/>
          </a:avLst>
        </a:prstGeom>
        <a:noFill/>
        <a:ln w="9525">
          <a:solidFill>
            <a:srgbClr val="000000"/>
          </a:solidFill>
          <a:round/>
          <a:headEnd/>
          <a:tailEnd/>
        </a:ln>
      </xdr:spPr>
    </xdr:sp>
    <xdr:clientData/>
  </xdr:twoCellAnchor>
  <xdr:twoCellAnchor>
    <xdr:from>
      <xdr:col>17</xdr:col>
      <xdr:colOff>67945</xdr:colOff>
      <xdr:row>6</xdr:row>
      <xdr:rowOff>104140</xdr:rowOff>
    </xdr:from>
    <xdr:to>
      <xdr:col>17</xdr:col>
      <xdr:colOff>256540</xdr:colOff>
      <xdr:row>10</xdr:row>
      <xdr:rowOff>18415</xdr:rowOff>
    </xdr:to>
    <xdr:sp macro="" textlink="">
      <xdr:nvSpPr>
        <xdr:cNvPr id="3" name="AutoShape 2">
          <a:extLst>
            <a:ext uri="{FF2B5EF4-FFF2-40B4-BE49-F238E27FC236}">
              <a16:creationId xmlns:a16="http://schemas.microsoft.com/office/drawing/2014/main" id="{D1519E9A-C349-47F2-AB92-357A06888BFC}"/>
            </a:ext>
          </a:extLst>
        </xdr:cNvPr>
        <xdr:cNvSpPr/>
      </xdr:nvSpPr>
      <xdr:spPr>
        <a:xfrm>
          <a:off x="13212445" y="1466215"/>
          <a:ext cx="188595" cy="657225"/>
        </a:xfrm>
        <a:prstGeom prst="leftBrace">
          <a:avLst>
            <a:gd name="adj1" fmla="val 56481"/>
            <a:gd name="adj2" fmla="val 50000"/>
          </a:avLst>
        </a:prstGeom>
        <a:noFill/>
        <a:ln w="9525">
          <a:solidFill>
            <a:srgbClr val="000000"/>
          </a:solidFill>
          <a:round/>
          <a:headEnd/>
          <a:tailEnd/>
        </a:ln>
      </xdr:spPr>
    </xdr:sp>
    <xdr:clientData/>
  </xdr:twoCellAnchor>
  <xdr:twoCellAnchor>
    <xdr:from>
      <xdr:col>16</xdr:col>
      <xdr:colOff>267970</xdr:colOff>
      <xdr:row>10</xdr:row>
      <xdr:rowOff>78740</xdr:rowOff>
    </xdr:from>
    <xdr:to>
      <xdr:col>16</xdr:col>
      <xdr:colOff>455295</xdr:colOff>
      <xdr:row>13</xdr:row>
      <xdr:rowOff>104775</xdr:rowOff>
    </xdr:to>
    <xdr:sp macro="" textlink="">
      <xdr:nvSpPr>
        <xdr:cNvPr id="4" name="AutoShape 12">
          <a:extLst>
            <a:ext uri="{FF2B5EF4-FFF2-40B4-BE49-F238E27FC236}">
              <a16:creationId xmlns:a16="http://schemas.microsoft.com/office/drawing/2014/main" id="{35DCDFA6-CB9C-4E9D-9C2B-30C8F74AD185}"/>
            </a:ext>
          </a:extLst>
        </xdr:cNvPr>
        <xdr:cNvSpPr/>
      </xdr:nvSpPr>
      <xdr:spPr>
        <a:xfrm>
          <a:off x="12393295" y="2183765"/>
          <a:ext cx="187325" cy="626110"/>
        </a:xfrm>
        <a:prstGeom prst="leftBrace">
          <a:avLst>
            <a:gd name="adj1" fmla="val 44792"/>
            <a:gd name="adj2" fmla="val 50000"/>
          </a:avLst>
        </a:prstGeom>
        <a:noFill/>
        <a:ln w="9525">
          <a:solidFill>
            <a:srgbClr val="000000"/>
          </a:solidFill>
          <a:round/>
          <a:headEnd/>
          <a:tailEnd/>
        </a:ln>
      </xdr:spPr>
    </xdr:sp>
    <xdr:clientData/>
  </xdr:twoCellAnchor>
  <xdr:twoCellAnchor>
    <xdr:from>
      <xdr:col>16</xdr:col>
      <xdr:colOff>934720</xdr:colOff>
      <xdr:row>17</xdr:row>
      <xdr:rowOff>43815</xdr:rowOff>
    </xdr:from>
    <xdr:to>
      <xdr:col>17</xdr:col>
      <xdr:colOff>106680</xdr:colOff>
      <xdr:row>20</xdr:row>
      <xdr:rowOff>66675</xdr:rowOff>
    </xdr:to>
    <xdr:sp macro="" textlink="">
      <xdr:nvSpPr>
        <xdr:cNvPr id="5" name="AutoShape 14">
          <a:extLst>
            <a:ext uri="{FF2B5EF4-FFF2-40B4-BE49-F238E27FC236}">
              <a16:creationId xmlns:a16="http://schemas.microsoft.com/office/drawing/2014/main" id="{B98E548C-CD25-4245-B1D5-FDD1D651F97C}"/>
            </a:ext>
          </a:extLst>
        </xdr:cNvPr>
        <xdr:cNvSpPr/>
      </xdr:nvSpPr>
      <xdr:spPr>
        <a:xfrm>
          <a:off x="13060045" y="3501390"/>
          <a:ext cx="191135" cy="556260"/>
        </a:xfrm>
        <a:prstGeom prst="leftBrace">
          <a:avLst>
            <a:gd name="adj1" fmla="val 55833"/>
            <a:gd name="adj2" fmla="val 50000"/>
          </a:avLst>
        </a:prstGeom>
        <a:noFill/>
        <a:ln w="9525">
          <a:solidFill>
            <a:srgbClr val="000000"/>
          </a:solidFill>
          <a:round/>
          <a:headEnd/>
          <a:tailEnd/>
        </a:ln>
      </xdr:spPr>
    </xdr:sp>
    <xdr:clientData/>
  </xdr:twoCellAnchor>
  <xdr:twoCellAnchor>
    <xdr:from>
      <xdr:col>19</xdr:col>
      <xdr:colOff>287020</xdr:colOff>
      <xdr:row>28</xdr:row>
      <xdr:rowOff>34290</xdr:rowOff>
    </xdr:from>
    <xdr:to>
      <xdr:col>19</xdr:col>
      <xdr:colOff>486410</xdr:colOff>
      <xdr:row>31</xdr:row>
      <xdr:rowOff>91440</xdr:rowOff>
    </xdr:to>
    <xdr:sp macro="" textlink="">
      <xdr:nvSpPr>
        <xdr:cNvPr id="6" name="AutoShape 15">
          <a:extLst>
            <a:ext uri="{FF2B5EF4-FFF2-40B4-BE49-F238E27FC236}">
              <a16:creationId xmlns:a16="http://schemas.microsoft.com/office/drawing/2014/main" id="{8F593461-B571-4C62-905B-8D591D63229D}"/>
            </a:ext>
          </a:extLst>
        </xdr:cNvPr>
        <xdr:cNvSpPr/>
      </xdr:nvSpPr>
      <xdr:spPr>
        <a:xfrm>
          <a:off x="15469870" y="5492115"/>
          <a:ext cx="199390" cy="590550"/>
        </a:xfrm>
        <a:prstGeom prst="leftBrace">
          <a:avLst>
            <a:gd name="adj1" fmla="val 61111"/>
            <a:gd name="adj2" fmla="val 50000"/>
          </a:avLst>
        </a:prstGeom>
        <a:noFill/>
        <a:ln w="9525">
          <a:solidFill>
            <a:srgbClr val="000000"/>
          </a:solidFill>
          <a:round/>
          <a:headEnd/>
          <a:tailEnd/>
        </a:ln>
      </xdr:spPr>
    </xdr:sp>
    <xdr:clientData/>
  </xdr:twoCellAnchor>
  <xdr:twoCellAnchor>
    <xdr:from>
      <xdr:col>17</xdr:col>
      <xdr:colOff>702310</xdr:colOff>
      <xdr:row>29</xdr:row>
      <xdr:rowOff>76835</xdr:rowOff>
    </xdr:from>
    <xdr:to>
      <xdr:col>17</xdr:col>
      <xdr:colOff>802005</xdr:colOff>
      <xdr:row>31</xdr:row>
      <xdr:rowOff>117475</xdr:rowOff>
    </xdr:to>
    <xdr:sp macro="" textlink="">
      <xdr:nvSpPr>
        <xdr:cNvPr id="7" name="AutoShape 4">
          <a:extLst>
            <a:ext uri="{FF2B5EF4-FFF2-40B4-BE49-F238E27FC236}">
              <a16:creationId xmlns:a16="http://schemas.microsoft.com/office/drawing/2014/main" id="{E0AE906F-7EEC-470A-87AD-2C431B170018}"/>
            </a:ext>
          </a:extLst>
        </xdr:cNvPr>
        <xdr:cNvSpPr/>
      </xdr:nvSpPr>
      <xdr:spPr>
        <a:xfrm>
          <a:off x="13846810" y="5734685"/>
          <a:ext cx="99695" cy="374015"/>
        </a:xfrm>
        <a:prstGeom prst="leftBrace">
          <a:avLst>
            <a:gd name="adj1" fmla="val 39815"/>
            <a:gd name="adj2" fmla="val 50000"/>
          </a:avLst>
        </a:prstGeom>
        <a:noFill/>
        <a:ln w="9525">
          <a:solidFill>
            <a:srgbClr val="000000"/>
          </a:solidFill>
          <a:round/>
          <a:headEnd/>
          <a:tailEnd/>
        </a:ln>
      </xdr:spPr>
    </xdr:sp>
    <xdr:clientData/>
  </xdr:twoCellAnchor>
  <xdr:twoCellAnchor>
    <xdr:from>
      <xdr:col>17</xdr:col>
      <xdr:colOff>277495</xdr:colOff>
      <xdr:row>14</xdr:row>
      <xdr:rowOff>2540</xdr:rowOff>
    </xdr:from>
    <xdr:to>
      <xdr:col>17</xdr:col>
      <xdr:colOff>445770</xdr:colOff>
      <xdr:row>17</xdr:row>
      <xdr:rowOff>66040</xdr:rowOff>
    </xdr:to>
    <xdr:sp macro="" textlink="">
      <xdr:nvSpPr>
        <xdr:cNvPr id="8" name="AutoShape 12">
          <a:extLst>
            <a:ext uri="{FF2B5EF4-FFF2-40B4-BE49-F238E27FC236}">
              <a16:creationId xmlns:a16="http://schemas.microsoft.com/office/drawing/2014/main" id="{E038EEDD-FE20-4A55-89CD-79387660D56F}"/>
            </a:ext>
          </a:extLst>
        </xdr:cNvPr>
        <xdr:cNvSpPr/>
      </xdr:nvSpPr>
      <xdr:spPr>
        <a:xfrm>
          <a:off x="13421995" y="2907665"/>
          <a:ext cx="168275" cy="615950"/>
        </a:xfrm>
        <a:prstGeom prst="leftBrace">
          <a:avLst>
            <a:gd name="adj1" fmla="val 44792"/>
            <a:gd name="adj2" fmla="val 50000"/>
          </a:avLst>
        </a:prstGeom>
        <a:noFill/>
        <a:ln w="9525">
          <a:solidFill>
            <a:srgbClr val="000000"/>
          </a:solidFill>
          <a:round/>
          <a:headEnd/>
          <a:tailEnd/>
        </a:ln>
      </xdr:spPr>
    </xdr:sp>
    <xdr:clientData/>
  </xdr:twoCellAnchor>
  <xdr:twoCellAnchor>
    <xdr:from>
      <xdr:col>20</xdr:col>
      <xdr:colOff>111760</xdr:colOff>
      <xdr:row>28</xdr:row>
      <xdr:rowOff>39370</xdr:rowOff>
    </xdr:from>
    <xdr:to>
      <xdr:col>20</xdr:col>
      <xdr:colOff>211455</xdr:colOff>
      <xdr:row>30</xdr:row>
      <xdr:rowOff>146685</xdr:rowOff>
    </xdr:to>
    <xdr:sp macro="" textlink="">
      <xdr:nvSpPr>
        <xdr:cNvPr id="9" name="AutoShape 4">
          <a:extLst>
            <a:ext uri="{FF2B5EF4-FFF2-40B4-BE49-F238E27FC236}">
              <a16:creationId xmlns:a16="http://schemas.microsoft.com/office/drawing/2014/main" id="{9D896FC2-7F60-4540-AB85-4697346431D2}"/>
            </a:ext>
          </a:extLst>
        </xdr:cNvPr>
        <xdr:cNvSpPr/>
      </xdr:nvSpPr>
      <xdr:spPr>
        <a:xfrm>
          <a:off x="16313785" y="5497195"/>
          <a:ext cx="99695" cy="440690"/>
        </a:xfrm>
        <a:prstGeom prst="leftBrace">
          <a:avLst>
            <a:gd name="adj1" fmla="val 39815"/>
            <a:gd name="adj2" fmla="val 50000"/>
          </a:avLst>
        </a:prstGeom>
        <a:noFill/>
        <a:ln w="9525">
          <a:solidFill>
            <a:srgbClr val="000000"/>
          </a:solidFill>
          <a:round/>
          <a:headEnd/>
          <a:tailEnd/>
        </a:ln>
      </xdr:spPr>
    </xdr:sp>
    <xdr:clientData/>
  </xdr:twoCellAnchor>
  <xdr:twoCellAnchor>
    <xdr:from>
      <xdr:col>16</xdr:col>
      <xdr:colOff>506095</xdr:colOff>
      <xdr:row>44</xdr:row>
      <xdr:rowOff>105410</xdr:rowOff>
    </xdr:from>
    <xdr:to>
      <xdr:col>16</xdr:col>
      <xdr:colOff>668655</xdr:colOff>
      <xdr:row>47</xdr:row>
      <xdr:rowOff>13335</xdr:rowOff>
    </xdr:to>
    <xdr:sp macro="" textlink="">
      <xdr:nvSpPr>
        <xdr:cNvPr id="10" name="AutoShape 4">
          <a:extLst>
            <a:ext uri="{FF2B5EF4-FFF2-40B4-BE49-F238E27FC236}">
              <a16:creationId xmlns:a16="http://schemas.microsoft.com/office/drawing/2014/main" id="{01E50032-C8CF-4138-A6D2-3EDA23DA6B2D}"/>
            </a:ext>
          </a:extLst>
        </xdr:cNvPr>
        <xdr:cNvSpPr/>
      </xdr:nvSpPr>
      <xdr:spPr>
        <a:xfrm>
          <a:off x="12631420" y="8496935"/>
          <a:ext cx="162560" cy="441325"/>
        </a:xfrm>
        <a:prstGeom prst="leftBrace">
          <a:avLst>
            <a:gd name="adj1" fmla="val 39815"/>
            <a:gd name="adj2" fmla="val 50000"/>
          </a:avLst>
        </a:prstGeom>
        <a:noFill/>
        <a:ln w="952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380999</xdr:colOff>
      <xdr:row>6</xdr:row>
      <xdr:rowOff>85725</xdr:rowOff>
    </xdr:from>
    <xdr:to>
      <xdr:col>1</xdr:col>
      <xdr:colOff>428624</xdr:colOff>
      <xdr:row>8</xdr:row>
      <xdr:rowOff>190500</xdr:rowOff>
    </xdr:to>
    <xdr:sp macro="" textlink="">
      <xdr:nvSpPr>
        <xdr:cNvPr id="2" name="AutoShape 1">
          <a:extLst>
            <a:ext uri="{FF2B5EF4-FFF2-40B4-BE49-F238E27FC236}">
              <a16:creationId xmlns:a16="http://schemas.microsoft.com/office/drawing/2014/main" id="{00000000-0008-0000-0700-000002000000}"/>
            </a:ext>
          </a:extLst>
        </xdr:cNvPr>
        <xdr:cNvSpPr/>
      </xdr:nvSpPr>
      <xdr:spPr>
        <a:xfrm>
          <a:off x="1400174" y="1343025"/>
          <a:ext cx="47625" cy="561975"/>
        </a:xfrm>
        <a:prstGeom prst="leftBrace">
          <a:avLst>
            <a:gd name="adj1" fmla="val 75000"/>
            <a:gd name="adj2" fmla="val 50000"/>
          </a:avLst>
        </a:prstGeom>
        <a:noFill/>
        <a:ln w="9525">
          <a:solidFill>
            <a:srgbClr val="000000"/>
          </a:solidFill>
          <a:round/>
          <a:headEnd/>
          <a:tailEnd/>
        </a:ln>
      </xdr:spPr>
    </xdr:sp>
    <xdr:clientData/>
  </xdr:twoCellAnchor>
  <xdr:twoCellAnchor>
    <xdr:from>
      <xdr:col>1</xdr:col>
      <xdr:colOff>371474</xdr:colOff>
      <xdr:row>16</xdr:row>
      <xdr:rowOff>47625</xdr:rowOff>
    </xdr:from>
    <xdr:to>
      <xdr:col>1</xdr:col>
      <xdr:colOff>419099</xdr:colOff>
      <xdr:row>18</xdr:row>
      <xdr:rowOff>152400</xdr:rowOff>
    </xdr:to>
    <xdr:sp macro="" textlink="">
      <xdr:nvSpPr>
        <xdr:cNvPr id="3" name="AutoShape 1">
          <a:extLst>
            <a:ext uri="{FF2B5EF4-FFF2-40B4-BE49-F238E27FC236}">
              <a16:creationId xmlns:a16="http://schemas.microsoft.com/office/drawing/2014/main" id="{00000000-0008-0000-0700-000003000000}"/>
            </a:ext>
          </a:extLst>
        </xdr:cNvPr>
        <xdr:cNvSpPr/>
      </xdr:nvSpPr>
      <xdr:spPr>
        <a:xfrm>
          <a:off x="1390649" y="3114675"/>
          <a:ext cx="47625" cy="561975"/>
        </a:xfrm>
        <a:prstGeom prst="leftBrace">
          <a:avLst>
            <a:gd name="adj1" fmla="val 75000"/>
            <a:gd name="adj2" fmla="val 50000"/>
          </a:avLst>
        </a:prstGeom>
        <a:noFill/>
        <a:ln w="9525">
          <a:solidFill>
            <a:srgbClr val="000000"/>
          </a:solidFill>
          <a:round/>
          <a:headEnd/>
          <a:tailEnd/>
        </a:ln>
      </xdr:spPr>
    </xdr:sp>
    <xdr:clientData/>
  </xdr:twoCellAnchor>
  <xdr:twoCellAnchor>
    <xdr:from>
      <xdr:col>1</xdr:col>
      <xdr:colOff>381000</xdr:colOff>
      <xdr:row>6</xdr:row>
      <xdr:rowOff>86360</xdr:rowOff>
    </xdr:from>
    <xdr:to>
      <xdr:col>1</xdr:col>
      <xdr:colOff>410210</xdr:colOff>
      <xdr:row>8</xdr:row>
      <xdr:rowOff>191135</xdr:rowOff>
    </xdr:to>
    <xdr:sp macro="" textlink="">
      <xdr:nvSpPr>
        <xdr:cNvPr id="4" name="AutoShape 1">
          <a:extLst>
            <a:ext uri="{FF2B5EF4-FFF2-40B4-BE49-F238E27FC236}">
              <a16:creationId xmlns:a16="http://schemas.microsoft.com/office/drawing/2014/main" id="{EE153CE8-D17F-4193-829A-0915E269E2F9}"/>
            </a:ext>
          </a:extLst>
        </xdr:cNvPr>
        <xdr:cNvSpPr/>
      </xdr:nvSpPr>
      <xdr:spPr>
        <a:xfrm>
          <a:off x="1400175" y="1343660"/>
          <a:ext cx="29210" cy="561975"/>
        </a:xfrm>
        <a:prstGeom prst="leftBrace">
          <a:avLst>
            <a:gd name="adj1" fmla="val 75000"/>
            <a:gd name="adj2" fmla="val 50000"/>
          </a:avLst>
        </a:prstGeom>
        <a:noFill/>
        <a:ln w="9525">
          <a:solidFill>
            <a:srgbClr val="000000"/>
          </a:solidFill>
          <a:round/>
          <a:headEnd/>
          <a:tailEnd/>
        </a:ln>
      </xdr:spPr>
    </xdr:sp>
    <xdr:clientData/>
  </xdr:twoCellAnchor>
  <xdr:twoCellAnchor>
    <xdr:from>
      <xdr:col>1</xdr:col>
      <xdr:colOff>371475</xdr:colOff>
      <xdr:row>16</xdr:row>
      <xdr:rowOff>47625</xdr:rowOff>
    </xdr:from>
    <xdr:to>
      <xdr:col>1</xdr:col>
      <xdr:colOff>410210</xdr:colOff>
      <xdr:row>18</xdr:row>
      <xdr:rowOff>152400</xdr:rowOff>
    </xdr:to>
    <xdr:sp macro="" textlink="">
      <xdr:nvSpPr>
        <xdr:cNvPr id="5" name="AutoShape 1">
          <a:extLst>
            <a:ext uri="{FF2B5EF4-FFF2-40B4-BE49-F238E27FC236}">
              <a16:creationId xmlns:a16="http://schemas.microsoft.com/office/drawing/2014/main" id="{BE10AD1D-9DEA-4DE8-A921-0166774483F4}"/>
            </a:ext>
          </a:extLst>
        </xdr:cNvPr>
        <xdr:cNvSpPr/>
      </xdr:nvSpPr>
      <xdr:spPr>
        <a:xfrm>
          <a:off x="1390650" y="3114675"/>
          <a:ext cx="38735" cy="561975"/>
        </a:xfrm>
        <a:prstGeom prst="leftBrace">
          <a:avLst>
            <a:gd name="adj1" fmla="val 75000"/>
            <a:gd name="adj2" fmla="val 50000"/>
          </a:avLst>
        </a:prstGeom>
        <a:noFill/>
        <a:ln w="9525">
          <a:solidFill>
            <a:srgbClr val="000000"/>
          </a:solidFill>
          <a:round/>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419100</xdr:colOff>
      <xdr:row>7</xdr:row>
      <xdr:rowOff>38735</xdr:rowOff>
    </xdr:from>
    <xdr:to>
      <xdr:col>1</xdr:col>
      <xdr:colOff>495300</xdr:colOff>
      <xdr:row>9</xdr:row>
      <xdr:rowOff>153035</xdr:rowOff>
    </xdr:to>
    <xdr:sp macro="" textlink="">
      <xdr:nvSpPr>
        <xdr:cNvPr id="2" name="AutoShape 4">
          <a:extLst>
            <a:ext uri="{FF2B5EF4-FFF2-40B4-BE49-F238E27FC236}">
              <a16:creationId xmlns:a16="http://schemas.microsoft.com/office/drawing/2014/main" id="{00000000-0008-0000-0900-000002000000}"/>
            </a:ext>
          </a:extLst>
        </xdr:cNvPr>
        <xdr:cNvSpPr/>
      </xdr:nvSpPr>
      <xdr:spPr>
        <a:xfrm>
          <a:off x="1438275" y="1819910"/>
          <a:ext cx="76200" cy="571500"/>
        </a:xfrm>
        <a:prstGeom prst="leftBrace">
          <a:avLst>
            <a:gd name="adj1" fmla="val 75000"/>
            <a:gd name="adj2" fmla="val 50000"/>
          </a:avLst>
        </a:prstGeom>
        <a:noFill/>
        <a:ln w="9525">
          <a:solidFill>
            <a:srgbClr val="000000"/>
          </a:solidFill>
          <a:round/>
          <a:headEnd/>
          <a:tailEnd/>
        </a:ln>
      </xdr:spPr>
    </xdr:sp>
    <xdr:clientData/>
  </xdr:twoCellAnchor>
  <xdr:twoCellAnchor>
    <xdr:from>
      <xdr:col>1</xdr:col>
      <xdr:colOff>409575</xdr:colOff>
      <xdr:row>16</xdr:row>
      <xdr:rowOff>57150</xdr:rowOff>
    </xdr:from>
    <xdr:to>
      <xdr:col>1</xdr:col>
      <xdr:colOff>485775</xdr:colOff>
      <xdr:row>18</xdr:row>
      <xdr:rowOff>191135</xdr:rowOff>
    </xdr:to>
    <xdr:sp macro="" textlink="">
      <xdr:nvSpPr>
        <xdr:cNvPr id="3" name="AutoShape 5">
          <a:extLst>
            <a:ext uri="{FF2B5EF4-FFF2-40B4-BE49-F238E27FC236}">
              <a16:creationId xmlns:a16="http://schemas.microsoft.com/office/drawing/2014/main" id="{00000000-0008-0000-0900-000003000000}"/>
            </a:ext>
          </a:extLst>
        </xdr:cNvPr>
        <xdr:cNvSpPr/>
      </xdr:nvSpPr>
      <xdr:spPr>
        <a:xfrm>
          <a:off x="1428750" y="4057650"/>
          <a:ext cx="76200" cy="591185"/>
        </a:xfrm>
        <a:prstGeom prst="leftBrace">
          <a:avLst>
            <a:gd name="adj1" fmla="val 78125"/>
            <a:gd name="adj2" fmla="val 50000"/>
          </a:avLst>
        </a:prstGeom>
        <a:noFill/>
        <a:ln w="9525">
          <a:solidFill>
            <a:srgbClr val="000000"/>
          </a:solidFill>
          <a:round/>
          <a:headEnd/>
          <a:tailEnd/>
        </a:ln>
      </xdr:spPr>
    </xdr:sp>
    <xdr:clientData/>
  </xdr:twoCellAnchor>
  <xdr:twoCellAnchor>
    <xdr:from>
      <xdr:col>1</xdr:col>
      <xdr:colOff>457200</xdr:colOff>
      <xdr:row>25</xdr:row>
      <xdr:rowOff>19050</xdr:rowOff>
    </xdr:from>
    <xdr:to>
      <xdr:col>1</xdr:col>
      <xdr:colOff>533400</xdr:colOff>
      <xdr:row>27</xdr:row>
      <xdr:rowOff>162560</xdr:rowOff>
    </xdr:to>
    <xdr:sp macro="" textlink="">
      <xdr:nvSpPr>
        <xdr:cNvPr id="4" name="AutoShape 6">
          <a:extLst>
            <a:ext uri="{FF2B5EF4-FFF2-40B4-BE49-F238E27FC236}">
              <a16:creationId xmlns:a16="http://schemas.microsoft.com/office/drawing/2014/main" id="{00000000-0008-0000-0900-000004000000}"/>
            </a:ext>
          </a:extLst>
        </xdr:cNvPr>
        <xdr:cNvSpPr/>
      </xdr:nvSpPr>
      <xdr:spPr>
        <a:xfrm>
          <a:off x="1476375" y="6238875"/>
          <a:ext cx="76200" cy="600710"/>
        </a:xfrm>
        <a:prstGeom prst="leftBrace">
          <a:avLst>
            <a:gd name="adj1" fmla="val 78125"/>
            <a:gd name="adj2" fmla="val 50000"/>
          </a:avLst>
        </a:prstGeom>
        <a:noFill/>
        <a:ln w="9525">
          <a:solidFill>
            <a:srgbClr val="00000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190500</xdr:colOff>
      <xdr:row>17</xdr:row>
      <xdr:rowOff>123825</xdr:rowOff>
    </xdr:from>
    <xdr:to>
      <xdr:col>2</xdr:col>
      <xdr:colOff>38100</xdr:colOff>
      <xdr:row>26</xdr:row>
      <xdr:rowOff>347980</xdr:rowOff>
    </xdr:to>
    <xdr:sp macro="" textlink="">
      <xdr:nvSpPr>
        <xdr:cNvPr id="2" name="AutoShape 5">
          <a:extLst>
            <a:ext uri="{FF2B5EF4-FFF2-40B4-BE49-F238E27FC236}">
              <a16:creationId xmlns:a16="http://schemas.microsoft.com/office/drawing/2014/main" id="{A6851844-EC6D-4087-82B4-0EE68BCE0F48}"/>
            </a:ext>
          </a:extLst>
        </xdr:cNvPr>
        <xdr:cNvSpPr/>
      </xdr:nvSpPr>
      <xdr:spPr>
        <a:xfrm>
          <a:off x="276225" y="7343775"/>
          <a:ext cx="142875" cy="5539105"/>
        </a:xfrm>
        <a:prstGeom prst="leftBrace">
          <a:avLst>
            <a:gd name="adj1" fmla="val 116659"/>
            <a:gd name="adj2" fmla="val 50317"/>
          </a:avLst>
        </a:prstGeom>
        <a:noFill/>
        <a:ln w="9525">
          <a:solidFill>
            <a:srgbClr val="000000"/>
          </a:solidFill>
          <a:round/>
          <a:headEnd/>
          <a:tailEnd/>
        </a:ln>
      </xdr:spPr>
    </xdr:sp>
    <xdr:clientData/>
  </xdr:twoCellAnchor>
  <xdr:twoCellAnchor>
    <xdr:from>
      <xdr:col>1</xdr:col>
      <xdr:colOff>171450</xdr:colOff>
      <xdr:row>28</xdr:row>
      <xdr:rowOff>130175</xdr:rowOff>
    </xdr:from>
    <xdr:to>
      <xdr:col>2</xdr:col>
      <xdr:colOff>60960</xdr:colOff>
      <xdr:row>38</xdr:row>
      <xdr:rowOff>384175</xdr:rowOff>
    </xdr:to>
    <xdr:sp macro="" textlink="">
      <xdr:nvSpPr>
        <xdr:cNvPr id="3" name="AutoShape 5">
          <a:extLst>
            <a:ext uri="{FF2B5EF4-FFF2-40B4-BE49-F238E27FC236}">
              <a16:creationId xmlns:a16="http://schemas.microsoft.com/office/drawing/2014/main" id="{718244F8-FD3A-41DE-9BE5-EF49DA32D344}"/>
            </a:ext>
          </a:extLst>
        </xdr:cNvPr>
        <xdr:cNvSpPr/>
      </xdr:nvSpPr>
      <xdr:spPr>
        <a:xfrm>
          <a:off x="257175" y="13846175"/>
          <a:ext cx="184785" cy="6159500"/>
        </a:xfrm>
        <a:prstGeom prst="leftBrace">
          <a:avLst>
            <a:gd name="adj1" fmla="val 116659"/>
            <a:gd name="adj2" fmla="val 50000"/>
          </a:avLst>
        </a:prstGeom>
        <a:noFill/>
        <a:ln w="9525">
          <a:solidFill>
            <a:srgbClr val="000000"/>
          </a:solidFill>
          <a:round/>
          <a:headEnd/>
          <a:tailEnd/>
        </a:ln>
      </xdr:spPr>
    </xdr:sp>
    <xdr:clientData/>
  </xdr:twoCellAnchor>
  <xdr:twoCellAnchor>
    <xdr:from>
      <xdr:col>1</xdr:col>
      <xdr:colOff>227013</xdr:colOff>
      <xdr:row>40</xdr:row>
      <xdr:rowOff>123825</xdr:rowOff>
    </xdr:from>
    <xdr:to>
      <xdr:col>2</xdr:col>
      <xdr:colOff>84138</xdr:colOff>
      <xdr:row>42</xdr:row>
      <xdr:rowOff>410210</xdr:rowOff>
    </xdr:to>
    <xdr:sp macro="" textlink="">
      <xdr:nvSpPr>
        <xdr:cNvPr id="4" name="AutoShape 3">
          <a:extLst>
            <a:ext uri="{FF2B5EF4-FFF2-40B4-BE49-F238E27FC236}">
              <a16:creationId xmlns:a16="http://schemas.microsoft.com/office/drawing/2014/main" id="{BD2185A1-1AA6-472B-A61F-6F43E47730E2}"/>
            </a:ext>
          </a:extLst>
        </xdr:cNvPr>
        <xdr:cNvSpPr/>
      </xdr:nvSpPr>
      <xdr:spPr>
        <a:xfrm>
          <a:off x="312738" y="20926425"/>
          <a:ext cx="152400" cy="1467485"/>
        </a:xfrm>
        <a:prstGeom prst="leftBrace">
          <a:avLst>
            <a:gd name="adj1" fmla="val 216667"/>
            <a:gd name="adj2" fmla="val 50000"/>
          </a:avLst>
        </a:prstGeom>
        <a:noFill/>
        <a:ln w="9525">
          <a:solidFill>
            <a:srgbClr val="000000"/>
          </a:solidFill>
          <a:round/>
          <a:headEnd/>
          <a:tailEnd/>
        </a:ln>
      </xdr:spPr>
    </xdr:sp>
    <xdr:clientData/>
  </xdr:twoCellAnchor>
</xdr:wsDr>
</file>

<file path=xl/drawings/drawing5.xml><?xml version="1.0" encoding="utf-8"?>
<xdr:wsDr xmlns:xdr="http://schemas.openxmlformats.org/drawingml/2006/spreadsheetDrawing" xmlns:a="http://schemas.openxmlformats.org/drawingml/2006/main">
  <xdr:twoCellAnchor>
    <xdr:from>
      <xdr:col>26</xdr:col>
      <xdr:colOff>567592</xdr:colOff>
      <xdr:row>9</xdr:row>
      <xdr:rowOff>185518</xdr:rowOff>
    </xdr:from>
    <xdr:to>
      <xdr:col>26</xdr:col>
      <xdr:colOff>668215</xdr:colOff>
      <xdr:row>20</xdr:row>
      <xdr:rowOff>72684</xdr:rowOff>
    </xdr:to>
    <xdr:sp macro="" textlink="">
      <xdr:nvSpPr>
        <xdr:cNvPr id="2" name="AutoShape 5">
          <a:extLst>
            <a:ext uri="{FF2B5EF4-FFF2-40B4-BE49-F238E27FC236}">
              <a16:creationId xmlns:a16="http://schemas.microsoft.com/office/drawing/2014/main" id="{0D161D70-AA07-4FCA-B512-E2C5D42EBF83}"/>
            </a:ext>
          </a:extLst>
        </xdr:cNvPr>
        <xdr:cNvSpPr/>
      </xdr:nvSpPr>
      <xdr:spPr>
        <a:xfrm>
          <a:off x="16188592" y="2290543"/>
          <a:ext cx="100623" cy="2792291"/>
        </a:xfrm>
        <a:prstGeom prst="leftBrace">
          <a:avLst>
            <a:gd name="adj1" fmla="val 124372"/>
            <a:gd name="adj2" fmla="val 50000"/>
          </a:avLst>
        </a:prstGeom>
        <a:noFill/>
        <a:ln w="9525">
          <a:solidFill>
            <a:srgbClr val="000000"/>
          </a:solidFill>
          <a:round/>
          <a:headEnd/>
          <a:tailEnd/>
        </a:ln>
      </xdr:spPr>
    </xdr:sp>
    <xdr:clientData/>
  </xdr:twoCellAnchor>
  <xdr:twoCellAnchor>
    <xdr:from>
      <xdr:col>2</xdr:col>
      <xdr:colOff>180975</xdr:colOff>
      <xdr:row>36</xdr:row>
      <xdr:rowOff>95250</xdr:rowOff>
    </xdr:from>
    <xdr:to>
      <xdr:col>3</xdr:col>
      <xdr:colOff>9525</xdr:colOff>
      <xdr:row>38</xdr:row>
      <xdr:rowOff>172085</xdr:rowOff>
    </xdr:to>
    <xdr:sp macro="" textlink="">
      <xdr:nvSpPr>
        <xdr:cNvPr id="3" name="AutoShape 5">
          <a:extLst>
            <a:ext uri="{FF2B5EF4-FFF2-40B4-BE49-F238E27FC236}">
              <a16:creationId xmlns:a16="http://schemas.microsoft.com/office/drawing/2014/main" id="{BFAEA006-BC8A-4E39-A293-48FF4CDD94D7}"/>
            </a:ext>
          </a:extLst>
        </xdr:cNvPr>
        <xdr:cNvSpPr/>
      </xdr:nvSpPr>
      <xdr:spPr>
        <a:xfrm>
          <a:off x="457200" y="9486900"/>
          <a:ext cx="66675" cy="648335"/>
        </a:xfrm>
        <a:prstGeom prst="leftBrace">
          <a:avLst>
            <a:gd name="adj1" fmla="val 133651"/>
            <a:gd name="adj2" fmla="val 50000"/>
          </a:avLst>
        </a:prstGeom>
        <a:noFill/>
        <a:ln w="9525">
          <a:solidFill>
            <a:srgbClr val="000000"/>
          </a:solidFill>
          <a:round/>
          <a:headEnd/>
          <a:tailEnd/>
        </a:ln>
      </xdr:spPr>
    </xdr:sp>
    <xdr:clientData/>
  </xdr:twoCellAnchor>
  <xdr:twoCellAnchor>
    <xdr:from>
      <xdr:col>27</xdr:col>
      <xdr:colOff>708514</xdr:colOff>
      <xdr:row>19</xdr:row>
      <xdr:rowOff>226988</xdr:rowOff>
    </xdr:from>
    <xdr:to>
      <xdr:col>27</xdr:col>
      <xdr:colOff>771037</xdr:colOff>
      <xdr:row>30</xdr:row>
      <xdr:rowOff>199683</xdr:rowOff>
    </xdr:to>
    <xdr:sp macro="" textlink="">
      <xdr:nvSpPr>
        <xdr:cNvPr id="4" name="AutoShape 5">
          <a:extLst>
            <a:ext uri="{FF2B5EF4-FFF2-40B4-BE49-F238E27FC236}">
              <a16:creationId xmlns:a16="http://schemas.microsoft.com/office/drawing/2014/main" id="{9FBBD503-84ED-480D-9AC8-F91F13F8C1CD}"/>
            </a:ext>
          </a:extLst>
        </xdr:cNvPr>
        <xdr:cNvSpPr/>
      </xdr:nvSpPr>
      <xdr:spPr>
        <a:xfrm>
          <a:off x="17243914" y="4951388"/>
          <a:ext cx="62523" cy="3020695"/>
        </a:xfrm>
        <a:prstGeom prst="leftBrace">
          <a:avLst>
            <a:gd name="adj1" fmla="val 124394"/>
            <a:gd name="adj2" fmla="val 50000"/>
          </a:avLst>
        </a:prstGeom>
        <a:noFill/>
        <a:ln w="9525">
          <a:solidFill>
            <a:srgbClr val="000000"/>
          </a:solidFill>
          <a:round/>
          <a:headEnd/>
          <a:tailEnd/>
        </a:ln>
      </xdr:spPr>
    </xdr:sp>
    <xdr:clientData/>
  </xdr:twoCellAnchor>
  <xdr:twoCellAnchor>
    <xdr:from>
      <xdr:col>2</xdr:col>
      <xdr:colOff>152400</xdr:colOff>
      <xdr:row>13</xdr:row>
      <xdr:rowOff>29210</xdr:rowOff>
    </xdr:from>
    <xdr:to>
      <xdr:col>3</xdr:col>
      <xdr:colOff>38100</xdr:colOff>
      <xdr:row>22</xdr:row>
      <xdr:rowOff>238760</xdr:rowOff>
    </xdr:to>
    <xdr:sp macro="" textlink="">
      <xdr:nvSpPr>
        <xdr:cNvPr id="5" name="AutoShape 5">
          <a:extLst>
            <a:ext uri="{FF2B5EF4-FFF2-40B4-BE49-F238E27FC236}">
              <a16:creationId xmlns:a16="http://schemas.microsoft.com/office/drawing/2014/main" id="{EDC7913A-CFC3-4498-8716-0609E8FEF926}"/>
            </a:ext>
          </a:extLst>
        </xdr:cNvPr>
        <xdr:cNvSpPr/>
      </xdr:nvSpPr>
      <xdr:spPr>
        <a:xfrm>
          <a:off x="430823" y="3033248"/>
          <a:ext cx="127489" cy="2781300"/>
        </a:xfrm>
        <a:prstGeom prst="leftBrace">
          <a:avLst>
            <a:gd name="adj1" fmla="val 124372"/>
            <a:gd name="adj2" fmla="val 50000"/>
          </a:avLst>
        </a:prstGeom>
        <a:noFill/>
        <a:ln w="9525">
          <a:solidFill>
            <a:srgbClr val="000000"/>
          </a:solidFill>
          <a:round/>
          <a:headEnd/>
          <a:tailEnd/>
        </a:ln>
      </xdr:spPr>
    </xdr:sp>
    <xdr:clientData/>
  </xdr:twoCellAnchor>
  <xdr:twoCellAnchor>
    <xdr:from>
      <xdr:col>2</xdr:col>
      <xdr:colOff>180975</xdr:colOff>
      <xdr:row>36</xdr:row>
      <xdr:rowOff>95250</xdr:rowOff>
    </xdr:from>
    <xdr:to>
      <xdr:col>3</xdr:col>
      <xdr:colOff>9525</xdr:colOff>
      <xdr:row>38</xdr:row>
      <xdr:rowOff>172085</xdr:rowOff>
    </xdr:to>
    <xdr:sp macro="" textlink="">
      <xdr:nvSpPr>
        <xdr:cNvPr id="6" name="AutoShape 5">
          <a:extLst>
            <a:ext uri="{FF2B5EF4-FFF2-40B4-BE49-F238E27FC236}">
              <a16:creationId xmlns:a16="http://schemas.microsoft.com/office/drawing/2014/main" id="{A91AD156-B0DB-44AA-926B-E615FA3B98DD}"/>
            </a:ext>
          </a:extLst>
        </xdr:cNvPr>
        <xdr:cNvSpPr/>
      </xdr:nvSpPr>
      <xdr:spPr>
        <a:xfrm>
          <a:off x="457200" y="9486900"/>
          <a:ext cx="66675" cy="648335"/>
        </a:xfrm>
        <a:prstGeom prst="leftBrace">
          <a:avLst>
            <a:gd name="adj1" fmla="val 133651"/>
            <a:gd name="adj2" fmla="val 50000"/>
          </a:avLst>
        </a:prstGeom>
        <a:noFill/>
        <a:ln w="9525">
          <a:solidFill>
            <a:srgbClr val="000000"/>
          </a:solidFill>
          <a:round/>
          <a:headEnd/>
          <a:tailEnd/>
        </a:ln>
      </xdr:spPr>
    </xdr:sp>
    <xdr:clientData/>
  </xdr:twoCellAnchor>
  <xdr:twoCellAnchor>
    <xdr:from>
      <xdr:col>2</xdr:col>
      <xdr:colOff>180975</xdr:colOff>
      <xdr:row>24</xdr:row>
      <xdr:rowOff>75565</xdr:rowOff>
    </xdr:from>
    <xdr:to>
      <xdr:col>3</xdr:col>
      <xdr:colOff>28575</xdr:colOff>
      <xdr:row>34</xdr:row>
      <xdr:rowOff>238760</xdr:rowOff>
    </xdr:to>
    <xdr:sp macro="" textlink="">
      <xdr:nvSpPr>
        <xdr:cNvPr id="7" name="AutoShape 5">
          <a:extLst>
            <a:ext uri="{FF2B5EF4-FFF2-40B4-BE49-F238E27FC236}">
              <a16:creationId xmlns:a16="http://schemas.microsoft.com/office/drawing/2014/main" id="{2058C7B9-79E2-4569-959E-915A00455387}"/>
            </a:ext>
          </a:extLst>
        </xdr:cNvPr>
        <xdr:cNvSpPr/>
      </xdr:nvSpPr>
      <xdr:spPr>
        <a:xfrm>
          <a:off x="457200" y="6133465"/>
          <a:ext cx="85725" cy="3020695"/>
        </a:xfrm>
        <a:prstGeom prst="leftBrace">
          <a:avLst>
            <a:gd name="adj1" fmla="val 124394"/>
            <a:gd name="adj2" fmla="val 50000"/>
          </a:avLst>
        </a:prstGeom>
        <a:noFill/>
        <a:ln w="9525">
          <a:solidFill>
            <a:srgbClr val="000000"/>
          </a:solidFill>
          <a:round/>
          <a:headEnd/>
          <a:tailEnd/>
        </a:ln>
      </xdr:spPr>
    </xdr: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190500</xdr:colOff>
      <xdr:row>5</xdr:row>
      <xdr:rowOff>66675</xdr:rowOff>
    </xdr:from>
    <xdr:to>
      <xdr:col>2</xdr:col>
      <xdr:colOff>276225</xdr:colOff>
      <xdr:row>7</xdr:row>
      <xdr:rowOff>95885</xdr:rowOff>
    </xdr:to>
    <xdr:sp macro="" textlink="">
      <xdr:nvSpPr>
        <xdr:cNvPr id="2" name="AutoShape 1">
          <a:extLst>
            <a:ext uri="{FF2B5EF4-FFF2-40B4-BE49-F238E27FC236}">
              <a16:creationId xmlns:a16="http://schemas.microsoft.com/office/drawing/2014/main" id="{00000000-0008-0000-1B00-000002000000}"/>
            </a:ext>
          </a:extLst>
        </xdr:cNvPr>
        <xdr:cNvSpPr/>
      </xdr:nvSpPr>
      <xdr:spPr>
        <a:xfrm>
          <a:off x="2405063" y="1042988"/>
          <a:ext cx="85725" cy="378460"/>
        </a:xfrm>
        <a:prstGeom prst="leftBrace">
          <a:avLst>
            <a:gd name="adj1" fmla="val 52160"/>
            <a:gd name="adj2" fmla="val 50000"/>
          </a:avLst>
        </a:prstGeom>
        <a:noFill/>
        <a:ln w="9525">
          <a:solidFill>
            <a:srgbClr val="000000"/>
          </a:solidFill>
          <a:round/>
          <a:headEnd/>
          <a:tailEnd/>
        </a:ln>
      </xdr:spPr>
    </xdr:sp>
    <xdr:clientData/>
  </xdr:twoCellAnchor>
  <xdr:twoCellAnchor>
    <xdr:from>
      <xdr:col>2</xdr:col>
      <xdr:colOff>161925</xdr:colOff>
      <xdr:row>9</xdr:row>
      <xdr:rowOff>69215</xdr:rowOff>
    </xdr:from>
    <xdr:to>
      <xdr:col>2</xdr:col>
      <xdr:colOff>247650</xdr:colOff>
      <xdr:row>11</xdr:row>
      <xdr:rowOff>99060</xdr:rowOff>
    </xdr:to>
    <xdr:sp macro="" textlink="">
      <xdr:nvSpPr>
        <xdr:cNvPr id="6" name="AutoShape 129">
          <a:extLst>
            <a:ext uri="{FF2B5EF4-FFF2-40B4-BE49-F238E27FC236}">
              <a16:creationId xmlns:a16="http://schemas.microsoft.com/office/drawing/2014/main" id="{00000000-0008-0000-1B00-000006000000}"/>
            </a:ext>
          </a:extLst>
        </xdr:cNvPr>
        <xdr:cNvSpPr/>
      </xdr:nvSpPr>
      <xdr:spPr>
        <a:xfrm>
          <a:off x="2376488" y="1648778"/>
          <a:ext cx="85725" cy="379095"/>
        </a:xfrm>
        <a:prstGeom prst="leftBrace">
          <a:avLst>
            <a:gd name="adj1" fmla="val 52160"/>
            <a:gd name="adj2" fmla="val 50000"/>
          </a:avLst>
        </a:prstGeom>
        <a:noFill/>
        <a:ln w="9525">
          <a:solidFill>
            <a:srgbClr val="000000"/>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44"/>
  <sheetViews>
    <sheetView showGridLines="0" view="pageBreakPreview" zoomScaleSheetLayoutView="100" workbookViewId="0">
      <selection activeCell="R11" sqref="R11"/>
    </sheetView>
  </sheetViews>
  <sheetFormatPr defaultColWidth="9" defaultRowHeight="13"/>
  <cols>
    <col min="1" max="1" width="14.08984375" style="1" bestFit="1" customWidth="1"/>
    <col min="2" max="2" width="20.6328125" style="1" customWidth="1"/>
    <col min="3" max="3" width="10.36328125" style="1" customWidth="1"/>
    <col min="4" max="12" width="5.6328125" style="1" customWidth="1"/>
    <col min="13" max="13" width="10.26953125" style="1" customWidth="1"/>
    <col min="14" max="14" width="5.90625" style="1" customWidth="1"/>
    <col min="15" max="15" width="11.7265625" style="1" bestFit="1" customWidth="1"/>
    <col min="16" max="17" width="10.08984375" style="1" bestFit="1" customWidth="1"/>
    <col min="18" max="18" width="13" style="1" bestFit="1" customWidth="1"/>
    <col min="19" max="19" width="9" style="1" customWidth="1"/>
    <col min="20" max="16384" width="9" style="1"/>
  </cols>
  <sheetData>
    <row r="1" spans="1:30" ht="13.5" customHeight="1"/>
    <row r="2" spans="1:30" ht="13.5" customHeight="1">
      <c r="A2" s="2"/>
      <c r="B2" s="3"/>
      <c r="C2" s="3"/>
      <c r="D2" s="3"/>
      <c r="E2" s="3"/>
      <c r="F2" s="3"/>
      <c r="G2" s="3"/>
      <c r="H2" s="3"/>
      <c r="I2" s="3"/>
      <c r="J2" s="3"/>
      <c r="K2" s="3"/>
      <c r="L2" s="3"/>
      <c r="M2" s="3"/>
      <c r="N2" s="3"/>
      <c r="O2" s="3"/>
      <c r="P2" s="3"/>
      <c r="Q2" s="18"/>
      <c r="R2" s="11"/>
      <c r="S2" s="7"/>
      <c r="T2" s="7"/>
      <c r="U2" s="7"/>
      <c r="AB2" s="18"/>
    </row>
    <row r="3" spans="1:30" ht="13.5" customHeight="1">
      <c r="B3" s="3"/>
      <c r="C3" s="3"/>
      <c r="D3" s="3"/>
      <c r="E3" s="3"/>
      <c r="F3" s="3"/>
      <c r="G3" s="3"/>
      <c r="H3" s="3"/>
      <c r="I3" s="3"/>
      <c r="J3" s="3"/>
      <c r="K3" s="3"/>
      <c r="L3" s="3"/>
      <c r="M3" s="3"/>
      <c r="N3" s="3"/>
      <c r="O3" s="3"/>
      <c r="P3" s="3"/>
      <c r="Q3" s="18"/>
      <c r="R3" s="11"/>
      <c r="S3" s="18"/>
      <c r="U3" s="18"/>
    </row>
    <row r="4" spans="1:30" ht="13.5" customHeight="1">
      <c r="B4" s="3"/>
      <c r="C4" s="10"/>
      <c r="D4" s="5"/>
      <c r="E4" s="10"/>
      <c r="F4" s="5"/>
      <c r="G4" s="10"/>
      <c r="H4" s="5"/>
      <c r="I4" s="10"/>
      <c r="J4" s="5"/>
      <c r="K4" s="10"/>
      <c r="L4" s="10"/>
      <c r="M4" s="10"/>
      <c r="N4" s="5"/>
      <c r="O4" s="3"/>
      <c r="P4" s="3"/>
      <c r="Q4" s="18"/>
      <c r="R4" s="11"/>
      <c r="T4" s="18"/>
    </row>
    <row r="5" spans="1:30" ht="13.5" customHeight="1">
      <c r="B5" s="4"/>
      <c r="C5" s="10"/>
      <c r="D5" s="12"/>
      <c r="E5" s="10"/>
      <c r="F5" s="12"/>
      <c r="G5" s="10"/>
      <c r="H5" s="12"/>
      <c r="I5" s="10"/>
      <c r="J5" s="12"/>
      <c r="K5" s="10"/>
      <c r="L5" s="10"/>
      <c r="M5" s="10"/>
      <c r="N5" s="12"/>
      <c r="O5" s="3"/>
      <c r="P5" s="3"/>
      <c r="Q5" s="18"/>
      <c r="R5" s="11"/>
      <c r="T5" s="18"/>
    </row>
    <row r="6" spans="1:30" ht="13.5" customHeight="1">
      <c r="B6" s="5"/>
      <c r="C6" s="11"/>
      <c r="D6" s="11"/>
      <c r="E6" s="11"/>
      <c r="F6" s="11"/>
      <c r="G6" s="11"/>
      <c r="H6" s="11"/>
      <c r="I6" s="11"/>
      <c r="J6" s="11"/>
      <c r="K6" s="11"/>
      <c r="L6" s="11"/>
      <c r="M6" s="11"/>
      <c r="N6" s="11"/>
      <c r="O6" s="3"/>
      <c r="P6" s="3"/>
      <c r="Q6" s="18"/>
      <c r="R6" s="11"/>
    </row>
    <row r="7" spans="1:30" ht="13.5" customHeight="1">
      <c r="B7" s="5"/>
      <c r="C7" s="11"/>
      <c r="D7" s="11"/>
      <c r="E7" s="11"/>
      <c r="F7" s="11"/>
      <c r="G7" s="11"/>
      <c r="H7" s="11"/>
      <c r="I7" s="11"/>
      <c r="J7" s="11"/>
      <c r="K7" s="11"/>
      <c r="L7" s="11"/>
      <c r="M7" s="11"/>
      <c r="N7" s="11"/>
      <c r="O7" s="3"/>
      <c r="P7" s="3"/>
      <c r="Q7" s="18"/>
      <c r="R7" s="11"/>
      <c r="AD7" s="280"/>
    </row>
    <row r="8" spans="1:30" ht="13.5" customHeight="1">
      <c r="B8" s="5"/>
      <c r="C8" s="11"/>
      <c r="D8" s="11"/>
      <c r="E8" s="11"/>
      <c r="F8" s="11"/>
      <c r="G8" s="11"/>
      <c r="H8" s="11"/>
      <c r="I8" s="11"/>
      <c r="J8" s="11"/>
      <c r="K8" s="11"/>
      <c r="L8" s="11"/>
      <c r="M8" s="11"/>
      <c r="N8" s="11"/>
      <c r="O8" s="3"/>
      <c r="P8" s="3"/>
      <c r="Q8" s="18"/>
      <c r="R8" s="11"/>
      <c r="AD8" s="280"/>
    </row>
    <row r="9" spans="1:30" ht="13.5" customHeight="1">
      <c r="B9" s="5"/>
      <c r="C9" s="11"/>
      <c r="D9" s="11"/>
      <c r="E9" s="11"/>
      <c r="F9" s="11"/>
      <c r="G9" s="11"/>
      <c r="H9" s="11"/>
      <c r="I9" s="11"/>
      <c r="J9" s="11"/>
      <c r="K9" s="11"/>
      <c r="L9" s="11"/>
      <c r="M9" s="11"/>
      <c r="N9" s="11"/>
      <c r="O9" s="3"/>
      <c r="P9" s="3"/>
      <c r="Q9" s="18"/>
      <c r="R9" s="11"/>
      <c r="AD9" s="280"/>
    </row>
    <row r="10" spans="1:30" ht="13.5" customHeight="1">
      <c r="B10" s="5"/>
      <c r="C10" s="11"/>
      <c r="D10" s="11"/>
      <c r="E10" s="13"/>
      <c r="F10" s="11"/>
      <c r="G10" s="11"/>
      <c r="H10" s="11"/>
      <c r="I10" s="11"/>
      <c r="J10" s="11"/>
      <c r="K10" s="11"/>
      <c r="L10" s="11"/>
      <c r="M10" s="11"/>
      <c r="N10" s="11"/>
      <c r="O10" s="3"/>
      <c r="P10" s="3"/>
      <c r="Q10" s="18"/>
      <c r="R10" s="11"/>
      <c r="AD10" s="280"/>
    </row>
    <row r="11" spans="1:30" ht="13.5" customHeight="1">
      <c r="B11" s="5"/>
      <c r="C11" s="11"/>
      <c r="D11" s="11"/>
      <c r="E11" s="11"/>
      <c r="F11" s="11"/>
      <c r="G11" s="11"/>
      <c r="H11" s="11"/>
      <c r="I11" s="11"/>
      <c r="J11" s="11"/>
      <c r="K11" s="11"/>
      <c r="L11" s="11"/>
      <c r="M11" s="11"/>
      <c r="N11" s="11"/>
      <c r="O11" s="3"/>
      <c r="P11" s="3"/>
      <c r="Q11" s="18"/>
      <c r="R11" s="11"/>
    </row>
    <row r="12" spans="1:30" ht="13.5" customHeight="1">
      <c r="B12" s="5"/>
      <c r="C12" s="11"/>
      <c r="D12" s="11"/>
      <c r="E12" s="11"/>
      <c r="F12" s="11"/>
      <c r="G12" s="11"/>
      <c r="H12" s="11"/>
      <c r="I12" s="11"/>
      <c r="J12" s="11"/>
      <c r="K12" s="11"/>
      <c r="L12" s="11"/>
      <c r="M12" s="11"/>
      <c r="N12" s="691">
        <f>C20</f>
        <v>20</v>
      </c>
      <c r="O12" s="3"/>
      <c r="P12" s="3"/>
      <c r="Q12" s="18"/>
      <c r="R12" s="11"/>
    </row>
    <row r="13" spans="1:30" ht="13.5" customHeight="1">
      <c r="B13" s="6"/>
      <c r="C13" s="11"/>
      <c r="D13" s="11"/>
      <c r="E13" s="11"/>
      <c r="F13" s="11"/>
      <c r="G13" s="11"/>
      <c r="H13" s="11"/>
      <c r="I13" s="11"/>
      <c r="J13" s="11"/>
      <c r="K13" s="11"/>
      <c r="L13" s="11"/>
      <c r="M13" s="11"/>
      <c r="N13" s="691"/>
      <c r="O13" s="3"/>
      <c r="P13" s="11"/>
      <c r="Q13" s="18"/>
      <c r="R13" s="18"/>
      <c r="V13" s="18"/>
    </row>
    <row r="14" spans="1:30" ht="13.5" customHeight="1">
      <c r="B14" s="5"/>
      <c r="C14" s="11"/>
      <c r="D14" s="11"/>
      <c r="E14" s="11"/>
      <c r="F14" s="11"/>
      <c r="G14" s="11"/>
      <c r="H14" s="11"/>
      <c r="I14" s="11"/>
      <c r="J14" s="11"/>
      <c r="K14" s="11"/>
      <c r="L14" s="11"/>
      <c r="M14" s="11"/>
      <c r="N14" s="691"/>
      <c r="O14" s="3"/>
      <c r="P14" s="11"/>
      <c r="Q14" s="18"/>
      <c r="R14" s="11"/>
      <c r="S14" s="12"/>
      <c r="T14" s="12"/>
      <c r="V14" s="14"/>
    </row>
    <row r="15" spans="1:30" ht="13.5" customHeight="1">
      <c r="B15" s="6"/>
      <c r="C15" s="11"/>
      <c r="D15" s="11"/>
      <c r="E15" s="11"/>
      <c r="F15" s="11"/>
      <c r="G15" s="11"/>
      <c r="H15" s="11"/>
      <c r="I15" s="7"/>
      <c r="J15" s="7"/>
      <c r="K15" s="3"/>
      <c r="L15" s="3"/>
      <c r="M15" s="3"/>
      <c r="N15" s="694" t="s">
        <v>246</v>
      </c>
      <c r="O15" s="3"/>
      <c r="P15" s="11"/>
      <c r="Q15" s="3"/>
      <c r="R15" s="3"/>
      <c r="S15" s="12"/>
      <c r="T15" s="12"/>
      <c r="U15" s="18"/>
      <c r="V15" s="18"/>
    </row>
    <row r="16" spans="1:30" ht="13.5" customHeight="1">
      <c r="B16" s="6"/>
      <c r="C16" s="11"/>
      <c r="D16" s="11"/>
      <c r="E16" s="11"/>
      <c r="F16" s="11"/>
      <c r="G16" s="11"/>
      <c r="H16" s="11"/>
      <c r="I16" s="11"/>
      <c r="J16" s="11"/>
      <c r="K16" s="3"/>
      <c r="L16" s="3"/>
      <c r="M16" s="3"/>
      <c r="N16" s="694"/>
      <c r="O16" s="3"/>
      <c r="P16" s="11"/>
      <c r="Q16" s="9"/>
      <c r="R16" s="9"/>
      <c r="S16" s="15"/>
      <c r="T16" s="15"/>
      <c r="U16" s="18"/>
      <c r="V16" s="18"/>
      <c r="W16" s="18"/>
      <c r="X16" s="18"/>
    </row>
    <row r="17" spans="2:32" ht="13.5" customHeight="1">
      <c r="B17" s="6"/>
      <c r="C17" s="11"/>
      <c r="D17" s="11"/>
      <c r="E17" s="11"/>
      <c r="F17" s="11"/>
      <c r="G17" s="11"/>
      <c r="H17" s="11"/>
      <c r="I17" s="7"/>
      <c r="J17" s="14"/>
      <c r="K17" s="3"/>
      <c r="L17" s="3"/>
      <c r="M17" s="3"/>
      <c r="N17" s="694"/>
      <c r="O17" s="3"/>
      <c r="P17" s="11"/>
      <c r="Q17" s="9"/>
      <c r="R17" s="9"/>
      <c r="S17" s="15"/>
      <c r="T17" s="15"/>
    </row>
    <row r="18" spans="2:32" ht="13.5" customHeight="1">
      <c r="B18" s="6"/>
      <c r="C18" s="11"/>
      <c r="D18" s="11"/>
      <c r="E18" s="11"/>
      <c r="F18" s="11"/>
      <c r="G18" s="11"/>
      <c r="H18" s="11"/>
      <c r="I18" s="7"/>
      <c r="J18" s="14"/>
      <c r="K18" s="3"/>
      <c r="L18" s="3"/>
      <c r="M18" s="3"/>
      <c r="N18" s="694"/>
      <c r="O18" s="3"/>
      <c r="P18" s="11"/>
      <c r="Q18" s="9"/>
      <c r="R18" s="9"/>
      <c r="S18" s="15"/>
      <c r="T18" s="15"/>
    </row>
    <row r="19" spans="2:32" ht="13.5" customHeight="1">
      <c r="B19" s="6"/>
      <c r="C19" s="11"/>
      <c r="D19" s="11"/>
      <c r="E19" s="11"/>
      <c r="F19" s="11"/>
      <c r="G19" s="11"/>
      <c r="H19" s="11"/>
      <c r="I19" s="7"/>
      <c r="J19" s="7"/>
      <c r="K19" s="3"/>
      <c r="L19" s="3"/>
      <c r="M19" s="3"/>
      <c r="N19" s="694"/>
      <c r="O19" s="3"/>
      <c r="P19" s="7"/>
      <c r="Q19" s="15"/>
      <c r="R19" s="18"/>
      <c r="S19" s="18"/>
      <c r="T19" s="18"/>
      <c r="U19" s="18"/>
    </row>
    <row r="20" spans="2:32" ht="13.5" customHeight="1">
      <c r="B20" s="6"/>
      <c r="C20" s="692">
        <v>20</v>
      </c>
      <c r="D20" s="693" t="s">
        <v>248</v>
      </c>
      <c r="E20" s="693"/>
      <c r="F20" s="693"/>
      <c r="G20" s="693"/>
      <c r="H20" s="693"/>
      <c r="I20" s="693"/>
      <c r="J20" s="693"/>
      <c r="K20" s="693"/>
      <c r="L20" s="693"/>
      <c r="M20" s="3"/>
      <c r="N20" s="694"/>
      <c r="O20" s="3"/>
      <c r="P20" s="11"/>
    </row>
    <row r="21" spans="2:32" ht="13.5" customHeight="1">
      <c r="B21" s="6"/>
      <c r="C21" s="692"/>
      <c r="D21" s="693"/>
      <c r="E21" s="693"/>
      <c r="F21" s="693"/>
      <c r="G21" s="693"/>
      <c r="H21" s="693"/>
      <c r="I21" s="693"/>
      <c r="J21" s="693"/>
      <c r="K21" s="693"/>
      <c r="L21" s="693"/>
      <c r="M21" s="3"/>
      <c r="N21" s="694"/>
      <c r="O21" s="3"/>
      <c r="P21" s="11"/>
    </row>
    <row r="22" spans="2:32" ht="13.5" customHeight="1">
      <c r="B22" s="6"/>
      <c r="C22" s="692"/>
      <c r="D22" s="693"/>
      <c r="E22" s="693"/>
      <c r="F22" s="693"/>
      <c r="G22" s="693"/>
      <c r="H22" s="693"/>
      <c r="I22" s="693"/>
      <c r="J22" s="693"/>
      <c r="K22" s="693"/>
      <c r="L22" s="693"/>
      <c r="M22" s="3"/>
      <c r="N22" s="694"/>
      <c r="O22" s="3"/>
      <c r="P22" s="11"/>
      <c r="Q22" s="14"/>
      <c r="R22" s="14"/>
      <c r="V22" s="18"/>
    </row>
    <row r="23" spans="2:32" ht="13.5" customHeight="1">
      <c r="B23" s="3"/>
      <c r="C23" s="692"/>
      <c r="D23" s="693"/>
      <c r="E23" s="693"/>
      <c r="F23" s="693"/>
      <c r="G23" s="693"/>
      <c r="H23" s="693"/>
      <c r="I23" s="693"/>
      <c r="J23" s="693"/>
      <c r="K23" s="693"/>
      <c r="L23" s="693"/>
      <c r="M23" s="11"/>
      <c r="N23" s="694"/>
      <c r="O23" s="3"/>
      <c r="P23" s="11"/>
      <c r="Q23" s="17"/>
      <c r="R23" s="17"/>
      <c r="S23" s="17"/>
      <c r="V23" s="18"/>
      <c r="W23" s="18"/>
      <c r="Y23" s="18"/>
    </row>
    <row r="24" spans="2:32" ht="13.5" customHeight="1">
      <c r="B24" s="3"/>
      <c r="C24" s="692"/>
      <c r="D24" s="693"/>
      <c r="E24" s="693"/>
      <c r="F24" s="693"/>
      <c r="G24" s="693"/>
      <c r="H24" s="693"/>
      <c r="I24" s="693"/>
      <c r="J24" s="693"/>
      <c r="K24" s="693"/>
      <c r="L24" s="693"/>
      <c r="M24" s="3"/>
      <c r="N24" s="694"/>
      <c r="O24" s="3"/>
      <c r="P24" s="11"/>
      <c r="Q24" s="14"/>
      <c r="R24" s="14"/>
      <c r="S24" s="14"/>
      <c r="T24" s="14"/>
      <c r="U24" s="14"/>
      <c r="V24" s="17"/>
      <c r="W24" s="17"/>
      <c r="X24" s="17"/>
      <c r="Y24" s="17"/>
      <c r="Z24" s="17"/>
      <c r="AC24" s="18"/>
      <c r="AD24" s="18"/>
      <c r="AF24" s="18"/>
    </row>
    <row r="25" spans="2:32" ht="13.5" customHeight="1">
      <c r="B25" s="6"/>
      <c r="C25" s="692"/>
      <c r="D25" s="693"/>
      <c r="E25" s="693"/>
      <c r="F25" s="693"/>
      <c r="G25" s="693"/>
      <c r="H25" s="693"/>
      <c r="I25" s="693"/>
      <c r="J25" s="693"/>
      <c r="K25" s="693"/>
      <c r="L25" s="693"/>
      <c r="M25" s="3"/>
      <c r="N25" s="16"/>
      <c r="O25" s="3"/>
      <c r="P25" s="11"/>
      <c r="Q25" s="9"/>
      <c r="R25" s="9"/>
      <c r="S25" s="15"/>
      <c r="T25" s="15"/>
    </row>
    <row r="26" spans="2:32">
      <c r="C26" s="9"/>
      <c r="E26" s="14"/>
      <c r="F26" s="14"/>
      <c r="G26" s="7"/>
      <c r="I26" s="15"/>
      <c r="J26" s="15"/>
      <c r="K26" s="15"/>
      <c r="L26" s="15"/>
      <c r="M26" s="15"/>
      <c r="N26" s="15"/>
      <c r="O26" s="15"/>
      <c r="P26" s="15"/>
      <c r="Q26" s="15"/>
      <c r="S26" s="14"/>
      <c r="T26" s="14"/>
      <c r="U26" s="14"/>
      <c r="V26" s="14"/>
      <c r="W26" s="14"/>
      <c r="X26" s="14"/>
      <c r="AA26" s="18"/>
      <c r="AB26" s="14"/>
      <c r="AD26" s="18"/>
    </row>
    <row r="27" spans="2:32">
      <c r="C27" s="9"/>
      <c r="E27" s="14"/>
      <c r="F27" s="14"/>
      <c r="G27" s="7"/>
      <c r="I27" s="15"/>
      <c r="J27" s="15"/>
      <c r="K27" s="15"/>
      <c r="L27" s="15"/>
      <c r="M27" s="15"/>
      <c r="N27" s="15"/>
      <c r="O27" s="15"/>
      <c r="P27" s="15"/>
      <c r="Q27" s="15"/>
      <c r="S27" s="14"/>
      <c r="T27" s="14"/>
      <c r="U27" s="14"/>
      <c r="V27" s="14"/>
      <c r="W27" s="14"/>
      <c r="X27" s="14"/>
      <c r="AB27" s="14"/>
      <c r="AD27" s="18"/>
    </row>
    <row r="28" spans="2:32">
      <c r="C28" s="9"/>
      <c r="E28" s="14"/>
      <c r="F28" s="14"/>
      <c r="G28" s="7"/>
      <c r="I28" s="5"/>
      <c r="J28" s="5"/>
      <c r="K28" s="5"/>
      <c r="L28" s="5"/>
      <c r="M28" s="5"/>
      <c r="N28" s="5"/>
      <c r="O28" s="15"/>
      <c r="P28" s="15"/>
      <c r="Q28" s="15"/>
      <c r="U28" s="14"/>
      <c r="V28" s="14"/>
      <c r="W28" s="14"/>
      <c r="X28" s="14"/>
      <c r="AD28" s="14"/>
    </row>
    <row r="29" spans="2:32">
      <c r="B29" s="7"/>
      <c r="C29" s="7"/>
      <c r="D29" s="7"/>
      <c r="E29" s="14"/>
      <c r="F29" s="14"/>
      <c r="G29" s="7"/>
      <c r="I29" s="5"/>
      <c r="J29" s="5"/>
      <c r="K29" s="5"/>
      <c r="L29" s="5"/>
      <c r="M29" s="5"/>
      <c r="N29" s="5"/>
      <c r="O29" s="5"/>
      <c r="P29" s="5"/>
      <c r="Q29" s="5"/>
      <c r="T29" s="14"/>
      <c r="U29" s="14"/>
      <c r="V29" s="14"/>
      <c r="AB29" s="14"/>
    </row>
    <row r="30" spans="2:32">
      <c r="E30" s="14"/>
      <c r="F30" s="14"/>
      <c r="I30" s="5"/>
      <c r="J30" s="5"/>
      <c r="K30" s="5"/>
      <c r="L30" s="5"/>
      <c r="M30" s="5"/>
      <c r="N30" s="5"/>
      <c r="O30" s="5"/>
      <c r="P30" s="5"/>
      <c r="Q30" s="5"/>
      <c r="R30" s="5"/>
      <c r="S30" s="5"/>
      <c r="T30" s="5"/>
      <c r="U30" s="17"/>
      <c r="V30" s="17"/>
      <c r="Y30" s="18"/>
      <c r="AB30" s="18"/>
    </row>
    <row r="31" spans="2:32">
      <c r="B31" s="8"/>
      <c r="C31" s="8"/>
      <c r="D31" s="8"/>
      <c r="H31" s="5"/>
      <c r="I31" s="5"/>
      <c r="J31" s="5"/>
      <c r="K31" s="5"/>
      <c r="L31" s="5"/>
      <c r="M31" s="5"/>
      <c r="N31" s="5"/>
      <c r="O31" s="5"/>
      <c r="P31" s="5"/>
      <c r="Q31" s="5"/>
      <c r="R31" s="17"/>
      <c r="S31" s="17"/>
      <c r="T31" s="17"/>
      <c r="U31" s="17"/>
      <c r="V31" s="17"/>
    </row>
    <row r="32" spans="2:32">
      <c r="B32" s="8"/>
      <c r="C32" s="8"/>
      <c r="D32" s="8"/>
      <c r="H32" s="5"/>
      <c r="I32" s="5"/>
      <c r="J32" s="5"/>
      <c r="K32" s="5"/>
      <c r="L32" s="5"/>
      <c r="M32" s="5"/>
      <c r="N32" s="5"/>
      <c r="O32" s="5"/>
      <c r="P32" s="5"/>
      <c r="Q32" s="17"/>
      <c r="R32" s="17"/>
      <c r="S32" s="17"/>
      <c r="T32" s="17"/>
      <c r="U32" s="17"/>
      <c r="Y32" s="18"/>
      <c r="AB32" s="18"/>
    </row>
    <row r="33" spans="2:30">
      <c r="B33" s="8"/>
      <c r="C33" s="8"/>
      <c r="D33" s="8"/>
      <c r="H33" s="5"/>
      <c r="I33" s="5"/>
      <c r="J33" s="5"/>
      <c r="K33" s="5"/>
      <c r="L33" s="5"/>
      <c r="M33" s="5"/>
      <c r="N33" s="5"/>
      <c r="O33" s="5"/>
      <c r="P33" s="5"/>
      <c r="Q33" s="14"/>
      <c r="R33" s="14"/>
      <c r="S33" s="14"/>
      <c r="T33" s="14"/>
      <c r="U33" s="14"/>
      <c r="V33" s="19"/>
      <c r="Y33" s="18"/>
      <c r="AB33" s="18"/>
    </row>
    <row r="34" spans="2:30">
      <c r="B34" s="8"/>
      <c r="C34" s="8"/>
      <c r="D34" s="8"/>
      <c r="H34" s="5"/>
      <c r="I34" s="5"/>
      <c r="J34" s="5"/>
      <c r="K34" s="5"/>
      <c r="L34" s="5"/>
      <c r="M34" s="5"/>
      <c r="N34" s="5"/>
      <c r="O34" s="5"/>
      <c r="P34" s="5"/>
      <c r="Q34" s="14"/>
      <c r="R34" s="14"/>
      <c r="S34" s="14"/>
      <c r="T34" s="14"/>
      <c r="U34" s="14"/>
      <c r="V34" s="14"/>
      <c r="W34" s="14"/>
      <c r="X34" s="14"/>
      <c r="Y34" s="14"/>
      <c r="AB34" s="18"/>
    </row>
    <row r="35" spans="2:30">
      <c r="B35" s="5"/>
      <c r="C35" s="5"/>
      <c r="D35" s="5"/>
      <c r="E35" s="5"/>
      <c r="F35" s="5"/>
      <c r="G35" s="5"/>
      <c r="H35" s="5"/>
      <c r="I35" s="5"/>
      <c r="J35" s="5"/>
      <c r="K35" s="5"/>
      <c r="L35" s="5"/>
      <c r="M35" s="5"/>
      <c r="N35" s="5"/>
      <c r="O35" s="5"/>
      <c r="P35" s="5"/>
      <c r="Q35" s="14"/>
      <c r="R35" s="14"/>
      <c r="S35" s="14"/>
      <c r="T35" s="14"/>
      <c r="U35" s="14"/>
      <c r="V35" s="5"/>
      <c r="W35" s="5"/>
      <c r="X35" s="17"/>
      <c r="Y35" s="17"/>
      <c r="AD35" s="18"/>
    </row>
    <row r="36" spans="2:30">
      <c r="H36" s="14"/>
      <c r="I36" s="14"/>
      <c r="J36" s="14"/>
      <c r="K36" s="14"/>
      <c r="L36" s="14"/>
      <c r="M36" s="14"/>
      <c r="N36" s="14"/>
      <c r="O36" s="5"/>
      <c r="P36" s="5"/>
      <c r="Q36" s="14"/>
      <c r="R36" s="14"/>
      <c r="S36" s="14"/>
      <c r="T36" s="14"/>
      <c r="U36" s="14"/>
      <c r="V36" s="17"/>
      <c r="W36" s="17"/>
      <c r="X36" s="17"/>
      <c r="Y36" s="17"/>
      <c r="AD36" s="14"/>
    </row>
    <row r="37" spans="2:30">
      <c r="B37" s="8"/>
      <c r="C37" s="8"/>
      <c r="D37" s="8"/>
      <c r="E37" s="8"/>
      <c r="F37" s="8"/>
      <c r="I37" s="15"/>
      <c r="J37" s="15"/>
      <c r="K37" s="15"/>
      <c r="L37" s="15"/>
      <c r="M37" s="15"/>
      <c r="N37" s="15"/>
      <c r="O37" s="17"/>
      <c r="P37" s="17"/>
      <c r="Q37" s="17"/>
      <c r="R37" s="17"/>
    </row>
    <row r="38" spans="2:30">
      <c r="B38" s="9"/>
      <c r="C38" s="9"/>
      <c r="D38" s="9"/>
      <c r="E38" s="9"/>
      <c r="F38" s="9"/>
      <c r="G38" s="9"/>
      <c r="H38" s="9"/>
      <c r="I38" s="15"/>
      <c r="J38" s="15"/>
      <c r="K38" s="15"/>
      <c r="L38" s="15"/>
      <c r="M38" s="15"/>
    </row>
    <row r="39" spans="2:30">
      <c r="B39" s="9"/>
      <c r="C39" s="9"/>
      <c r="D39" s="9"/>
      <c r="E39" s="9"/>
      <c r="F39" s="9"/>
      <c r="G39" s="9"/>
      <c r="H39" s="9"/>
      <c r="I39" s="15"/>
      <c r="J39" s="15"/>
      <c r="K39" s="15"/>
      <c r="L39" s="15"/>
      <c r="M39" s="15"/>
      <c r="R39" s="18"/>
    </row>
    <row r="40" spans="2:30">
      <c r="B40" s="9"/>
      <c r="C40" s="9"/>
      <c r="D40" s="9"/>
      <c r="E40" s="9"/>
      <c r="F40" s="9"/>
      <c r="G40" s="9"/>
      <c r="H40" s="9"/>
      <c r="I40" s="15"/>
      <c r="J40" s="15"/>
      <c r="K40" s="15"/>
      <c r="L40" s="15"/>
      <c r="M40" s="15"/>
      <c r="P40" s="18"/>
    </row>
    <row r="41" spans="2:30">
      <c r="I41" s="5"/>
      <c r="J41" s="5"/>
      <c r="K41" s="5"/>
      <c r="L41" s="5"/>
      <c r="M41" s="5"/>
      <c r="P41" s="14"/>
      <c r="R41" s="18"/>
    </row>
    <row r="42" spans="2:30">
      <c r="R42" s="18"/>
    </row>
    <row r="44" spans="2:30">
      <c r="P44" s="18"/>
    </row>
  </sheetData>
  <mergeCells count="4">
    <mergeCell ref="N12:N14"/>
    <mergeCell ref="C20:C25"/>
    <mergeCell ref="D20:L25"/>
    <mergeCell ref="N15:N24"/>
  </mergeCells>
  <phoneticPr fontId="32"/>
  <printOptions horizontalCentered="1"/>
  <pageMargins left="0.51181102362204722" right="0" top="0.74803149606299213" bottom="0.74803149606299213" header="0.51181102362204722" footer="0.51181102362204722"/>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3:O31"/>
  <sheetViews>
    <sheetView showGridLines="0" view="pageBreakPreview" zoomScaleNormal="130" zoomScaleSheetLayoutView="100" workbookViewId="0">
      <selection activeCell="R8" sqref="R8"/>
    </sheetView>
  </sheetViews>
  <sheetFormatPr defaultColWidth="13.36328125" defaultRowHeight="13"/>
  <cols>
    <col min="1" max="1" width="13.36328125" style="72"/>
    <col min="2" max="2" width="8.36328125" style="72" customWidth="1"/>
    <col min="3" max="3" width="7.26953125" style="72" customWidth="1"/>
    <col min="4" max="4" width="6.90625" style="72" customWidth="1"/>
    <col min="5" max="15" width="6.36328125" style="72" customWidth="1"/>
    <col min="16" max="16" width="9.6328125" style="72" customWidth="1"/>
    <col min="17" max="16384" width="13.36328125" style="72"/>
  </cols>
  <sheetData>
    <row r="3" spans="1:15" s="71" customFormat="1" ht="28.5" customHeight="1">
      <c r="A3" s="20"/>
      <c r="B3" s="839" t="s">
        <v>486</v>
      </c>
      <c r="C3" s="839"/>
      <c r="D3" s="839"/>
      <c r="E3" s="839"/>
      <c r="F3" s="839"/>
      <c r="G3" s="839"/>
      <c r="H3" s="839"/>
      <c r="I3" s="839"/>
      <c r="J3" s="839"/>
      <c r="K3" s="839"/>
      <c r="L3" s="839"/>
      <c r="M3" s="839"/>
      <c r="N3" s="839"/>
      <c r="O3" s="839"/>
    </row>
    <row r="4" spans="1:15" ht="14.25" customHeight="1" thickBot="1">
      <c r="B4" s="463"/>
      <c r="C4" s="463"/>
      <c r="D4" s="463"/>
      <c r="E4" s="463"/>
      <c r="F4" s="463"/>
      <c r="G4" s="463"/>
      <c r="H4" s="463"/>
      <c r="I4" s="463"/>
      <c r="J4" s="463"/>
      <c r="K4" s="463"/>
      <c r="L4" s="23"/>
      <c r="M4" s="23"/>
      <c r="N4" s="23"/>
      <c r="O4" s="464" t="s">
        <v>84</v>
      </c>
    </row>
    <row r="5" spans="1:15" ht="22.5" customHeight="1">
      <c r="B5" s="826" t="s">
        <v>339</v>
      </c>
      <c r="C5" s="826"/>
      <c r="D5" s="836" t="s">
        <v>340</v>
      </c>
      <c r="E5" s="816"/>
      <c r="F5" s="838"/>
      <c r="G5" s="836" t="s">
        <v>341</v>
      </c>
      <c r="H5" s="816"/>
      <c r="I5" s="838"/>
      <c r="J5" s="836" t="s">
        <v>342</v>
      </c>
      <c r="K5" s="816"/>
      <c r="L5" s="816"/>
      <c r="M5" s="836" t="s">
        <v>343</v>
      </c>
      <c r="N5" s="816"/>
      <c r="O5" s="816"/>
    </row>
    <row r="6" spans="1:15" ht="22.5" customHeight="1">
      <c r="B6" s="832"/>
      <c r="C6" s="832"/>
      <c r="D6" s="311" t="s">
        <v>1</v>
      </c>
      <c r="E6" s="465" t="s">
        <v>5</v>
      </c>
      <c r="F6" s="465" t="s">
        <v>21</v>
      </c>
      <c r="G6" s="311" t="s">
        <v>1</v>
      </c>
      <c r="H6" s="465" t="s">
        <v>5</v>
      </c>
      <c r="I6" s="465" t="s">
        <v>21</v>
      </c>
      <c r="J6" s="311" t="s">
        <v>1</v>
      </c>
      <c r="K6" s="465" t="s">
        <v>5</v>
      </c>
      <c r="L6" s="311" t="s">
        <v>21</v>
      </c>
      <c r="M6" s="311" t="s">
        <v>1</v>
      </c>
      <c r="N6" s="465" t="s">
        <v>5</v>
      </c>
      <c r="O6" s="311" t="s">
        <v>21</v>
      </c>
    </row>
    <row r="7" spans="1:15" ht="25.5" customHeight="1">
      <c r="B7" s="826" t="s">
        <v>485</v>
      </c>
      <c r="C7" s="826"/>
      <c r="D7" s="466">
        <v>16354</v>
      </c>
      <c r="E7" s="282">
        <v>8261</v>
      </c>
      <c r="F7" s="282">
        <v>8093</v>
      </c>
      <c r="G7" s="282">
        <v>10234</v>
      </c>
      <c r="H7" s="282">
        <v>4849</v>
      </c>
      <c r="I7" s="282">
        <v>5385</v>
      </c>
      <c r="J7" s="282">
        <v>674</v>
      </c>
      <c r="K7" s="282">
        <v>419</v>
      </c>
      <c r="L7" s="282">
        <v>255</v>
      </c>
      <c r="M7" s="282">
        <v>1423</v>
      </c>
      <c r="N7" s="282">
        <v>1256</v>
      </c>
      <c r="O7" s="282">
        <v>167</v>
      </c>
    </row>
    <row r="8" spans="1:15" ht="18" customHeight="1">
      <c r="B8" s="134"/>
      <c r="C8" s="134" t="s">
        <v>103</v>
      </c>
      <c r="D8" s="402">
        <v>15228</v>
      </c>
      <c r="E8" s="403">
        <v>7594</v>
      </c>
      <c r="F8" s="403">
        <v>7634</v>
      </c>
      <c r="G8" s="403">
        <v>9171</v>
      </c>
      <c r="H8" s="403">
        <v>4243</v>
      </c>
      <c r="I8" s="403">
        <v>4928</v>
      </c>
      <c r="J8" s="403">
        <v>674</v>
      </c>
      <c r="K8" s="403">
        <v>419</v>
      </c>
      <c r="L8" s="403">
        <v>255</v>
      </c>
      <c r="M8" s="403">
        <v>1360</v>
      </c>
      <c r="N8" s="403">
        <v>1195</v>
      </c>
      <c r="O8" s="403">
        <v>165</v>
      </c>
    </row>
    <row r="9" spans="1:15" ht="18" customHeight="1">
      <c r="B9" s="134" t="s">
        <v>42</v>
      </c>
      <c r="C9" s="134"/>
      <c r="D9" s="402"/>
      <c r="E9" s="403"/>
      <c r="F9" s="403"/>
      <c r="G9" s="403"/>
      <c r="H9" s="403"/>
      <c r="I9" s="403"/>
      <c r="J9" s="403"/>
      <c r="K9" s="403"/>
      <c r="L9" s="403"/>
      <c r="M9" s="403"/>
      <c r="N9" s="403"/>
      <c r="O9" s="403"/>
    </row>
    <row r="10" spans="1:15" ht="18" customHeight="1">
      <c r="B10" s="134"/>
      <c r="C10" s="134" t="s">
        <v>158</v>
      </c>
      <c r="D10" s="402">
        <v>428</v>
      </c>
      <c r="E10" s="403">
        <v>244</v>
      </c>
      <c r="F10" s="403">
        <v>184</v>
      </c>
      <c r="G10" s="403">
        <v>365</v>
      </c>
      <c r="H10" s="403">
        <v>183</v>
      </c>
      <c r="I10" s="403">
        <v>182</v>
      </c>
      <c r="J10" s="403">
        <v>0</v>
      </c>
      <c r="K10" s="403">
        <v>0</v>
      </c>
      <c r="L10" s="403">
        <v>0</v>
      </c>
      <c r="M10" s="403">
        <v>63</v>
      </c>
      <c r="N10" s="403">
        <v>61</v>
      </c>
      <c r="O10" s="403">
        <v>2</v>
      </c>
    </row>
    <row r="11" spans="1:15" ht="18" customHeight="1">
      <c r="B11" s="134"/>
      <c r="C11" s="134"/>
      <c r="D11" s="402"/>
      <c r="E11" s="403"/>
      <c r="F11" s="403"/>
      <c r="G11" s="403"/>
      <c r="H11" s="403"/>
      <c r="I11" s="403"/>
      <c r="J11" s="403"/>
      <c r="K11" s="403"/>
      <c r="L11" s="403"/>
      <c r="M11" s="403"/>
      <c r="N11" s="403"/>
      <c r="O11" s="403"/>
    </row>
    <row r="12" spans="1:15" ht="18" customHeight="1" thickBot="1">
      <c r="B12" s="827" t="s">
        <v>344</v>
      </c>
      <c r="C12" s="827"/>
      <c r="D12" s="467">
        <v>698</v>
      </c>
      <c r="E12" s="468">
        <v>423</v>
      </c>
      <c r="F12" s="468">
        <v>275</v>
      </c>
      <c r="G12" s="468">
        <v>698</v>
      </c>
      <c r="H12" s="468">
        <v>423</v>
      </c>
      <c r="I12" s="468">
        <v>275</v>
      </c>
      <c r="J12" s="468">
        <v>0</v>
      </c>
      <c r="K12" s="468">
        <v>0</v>
      </c>
      <c r="L12" s="468">
        <v>0</v>
      </c>
      <c r="M12" s="468">
        <v>0</v>
      </c>
      <c r="N12" s="468">
        <v>0</v>
      </c>
      <c r="O12" s="468">
        <v>0</v>
      </c>
    </row>
    <row r="13" spans="1:15" ht="14.25" customHeight="1" thickBot="1">
      <c r="B13" s="463"/>
      <c r="C13" s="463"/>
      <c r="D13" s="469"/>
      <c r="E13" s="463"/>
      <c r="F13" s="463"/>
      <c r="G13" s="463"/>
      <c r="H13" s="463"/>
      <c r="I13" s="463"/>
      <c r="J13" s="463"/>
      <c r="K13" s="463"/>
      <c r="L13" s="463"/>
      <c r="M13" s="463"/>
      <c r="N13" s="463"/>
      <c r="O13" s="463"/>
    </row>
    <row r="14" spans="1:15" ht="22.5" customHeight="1">
      <c r="B14" s="826" t="s">
        <v>339</v>
      </c>
      <c r="C14" s="826"/>
      <c r="D14" s="836" t="s">
        <v>345</v>
      </c>
      <c r="E14" s="816"/>
      <c r="F14" s="837"/>
      <c r="G14" s="818" t="s">
        <v>346</v>
      </c>
      <c r="H14" s="816"/>
      <c r="I14" s="838"/>
      <c r="J14" s="834" t="s">
        <v>347</v>
      </c>
      <c r="K14" s="835"/>
      <c r="L14" s="835"/>
      <c r="M14" s="830" t="s">
        <v>348</v>
      </c>
      <c r="N14" s="831"/>
      <c r="O14" s="831"/>
    </row>
    <row r="15" spans="1:15" s="320" customFormat="1" ht="22.5" customHeight="1">
      <c r="B15" s="832"/>
      <c r="C15" s="832"/>
      <c r="D15" s="311" t="s">
        <v>1</v>
      </c>
      <c r="E15" s="465" t="s">
        <v>5</v>
      </c>
      <c r="F15" s="465" t="s">
        <v>21</v>
      </c>
      <c r="G15" s="311" t="s">
        <v>1</v>
      </c>
      <c r="H15" s="465" t="s">
        <v>5</v>
      </c>
      <c r="I15" s="465" t="s">
        <v>21</v>
      </c>
      <c r="J15" s="311" t="s">
        <v>1</v>
      </c>
      <c r="K15" s="465" t="s">
        <v>5</v>
      </c>
      <c r="L15" s="311" t="s">
        <v>21</v>
      </c>
      <c r="M15" s="470" t="s">
        <v>1</v>
      </c>
      <c r="N15" s="470" t="s">
        <v>5</v>
      </c>
      <c r="O15" s="470" t="s">
        <v>21</v>
      </c>
    </row>
    <row r="16" spans="1:15" s="321" customFormat="1" ht="25.5" customHeight="1">
      <c r="B16" s="826" t="s">
        <v>485</v>
      </c>
      <c r="C16" s="826"/>
      <c r="D16" s="471">
        <v>1435</v>
      </c>
      <c r="E16" s="403">
        <v>574</v>
      </c>
      <c r="F16" s="403">
        <v>861</v>
      </c>
      <c r="G16" s="403">
        <v>89</v>
      </c>
      <c r="H16" s="403">
        <v>75</v>
      </c>
      <c r="I16" s="403">
        <v>14</v>
      </c>
      <c r="J16" s="403">
        <v>258</v>
      </c>
      <c r="K16" s="403">
        <v>74</v>
      </c>
      <c r="L16" s="403">
        <v>184</v>
      </c>
      <c r="M16" s="403">
        <v>117</v>
      </c>
      <c r="N16" s="403">
        <v>0</v>
      </c>
      <c r="O16" s="403">
        <v>117</v>
      </c>
    </row>
    <row r="17" spans="2:15" s="321" customFormat="1" ht="18" customHeight="1">
      <c r="B17" s="134"/>
      <c r="C17" s="134" t="s">
        <v>103</v>
      </c>
      <c r="D17" s="402">
        <v>1435</v>
      </c>
      <c r="E17" s="403">
        <v>574</v>
      </c>
      <c r="F17" s="403">
        <v>861</v>
      </c>
      <c r="G17" s="403">
        <v>89</v>
      </c>
      <c r="H17" s="403">
        <v>75</v>
      </c>
      <c r="I17" s="403">
        <v>14</v>
      </c>
      <c r="J17" s="403">
        <v>258</v>
      </c>
      <c r="K17" s="403">
        <v>74</v>
      </c>
      <c r="L17" s="403">
        <v>184</v>
      </c>
      <c r="M17" s="403">
        <v>117</v>
      </c>
      <c r="N17" s="403">
        <v>0</v>
      </c>
      <c r="O17" s="403">
        <v>117</v>
      </c>
    </row>
    <row r="18" spans="2:15" s="321" customFormat="1" ht="18" customHeight="1">
      <c r="B18" s="134" t="s">
        <v>42</v>
      </c>
      <c r="C18" s="134"/>
      <c r="D18" s="402"/>
      <c r="E18" s="403"/>
      <c r="F18" s="403"/>
      <c r="G18" s="403"/>
      <c r="H18" s="403"/>
      <c r="I18" s="403"/>
      <c r="J18" s="403"/>
      <c r="K18" s="403"/>
      <c r="L18" s="403"/>
      <c r="M18" s="403"/>
      <c r="N18" s="403"/>
      <c r="O18" s="403"/>
    </row>
    <row r="19" spans="2:15" s="321" customFormat="1" ht="18" customHeight="1">
      <c r="B19" s="134"/>
      <c r="C19" s="134" t="s">
        <v>158</v>
      </c>
      <c r="D19" s="402">
        <v>0</v>
      </c>
      <c r="E19" s="403">
        <v>0</v>
      </c>
      <c r="F19" s="403">
        <v>0</v>
      </c>
      <c r="G19" s="403">
        <v>0</v>
      </c>
      <c r="H19" s="403">
        <v>0</v>
      </c>
      <c r="I19" s="403">
        <v>0</v>
      </c>
      <c r="J19" s="403">
        <v>0</v>
      </c>
      <c r="K19" s="403">
        <v>0</v>
      </c>
      <c r="L19" s="403">
        <v>0</v>
      </c>
      <c r="M19" s="403">
        <v>0</v>
      </c>
      <c r="N19" s="403">
        <v>0</v>
      </c>
      <c r="O19" s="403">
        <v>0</v>
      </c>
    </row>
    <row r="20" spans="2:15" s="321" customFormat="1" ht="18" customHeight="1">
      <c r="B20" s="134"/>
      <c r="C20" s="134"/>
      <c r="D20" s="402"/>
      <c r="E20" s="403"/>
      <c r="F20" s="403"/>
      <c r="G20" s="403"/>
      <c r="H20" s="403"/>
      <c r="I20" s="403"/>
      <c r="J20" s="403"/>
      <c r="K20" s="403"/>
      <c r="L20" s="403"/>
      <c r="M20" s="403"/>
      <c r="N20" s="403"/>
      <c r="O20" s="403"/>
    </row>
    <row r="21" spans="2:15" s="321" customFormat="1" ht="18" customHeight="1" thickBot="1">
      <c r="B21" s="827" t="s">
        <v>344</v>
      </c>
      <c r="C21" s="827"/>
      <c r="D21" s="467">
        <v>0</v>
      </c>
      <c r="E21" s="468">
        <v>0</v>
      </c>
      <c r="F21" s="468">
        <v>0</v>
      </c>
      <c r="G21" s="468">
        <v>0</v>
      </c>
      <c r="H21" s="468">
        <v>0</v>
      </c>
      <c r="I21" s="468">
        <v>0</v>
      </c>
      <c r="J21" s="468">
        <v>0</v>
      </c>
      <c r="K21" s="468">
        <v>0</v>
      </c>
      <c r="L21" s="468">
        <v>0</v>
      </c>
      <c r="M21" s="468">
        <v>0</v>
      </c>
      <c r="N21" s="468">
        <v>0</v>
      </c>
      <c r="O21" s="468">
        <v>0</v>
      </c>
    </row>
    <row r="22" spans="2:15" s="321" customFormat="1" ht="14.25" customHeight="1" thickBot="1">
      <c r="B22" s="23"/>
      <c r="C22" s="23"/>
      <c r="D22" s="23"/>
      <c r="E22" s="23"/>
      <c r="F22" s="23"/>
      <c r="G22" s="23"/>
      <c r="H22" s="23"/>
      <c r="I22" s="23"/>
      <c r="J22" s="23"/>
      <c r="K22" s="23"/>
      <c r="L22" s="23"/>
      <c r="M22" s="23"/>
      <c r="N22" s="23"/>
      <c r="O22" s="23"/>
    </row>
    <row r="23" spans="2:15" s="321" customFormat="1" ht="22.5" customHeight="1">
      <c r="B23" s="810" t="s">
        <v>339</v>
      </c>
      <c r="C23" s="810"/>
      <c r="D23" s="830" t="s">
        <v>349</v>
      </c>
      <c r="E23" s="831"/>
      <c r="F23" s="833"/>
      <c r="G23" s="830" t="s">
        <v>350</v>
      </c>
      <c r="H23" s="831"/>
      <c r="I23" s="833"/>
      <c r="J23" s="830" t="s">
        <v>351</v>
      </c>
      <c r="K23" s="831"/>
      <c r="L23" s="833"/>
      <c r="M23" s="830" t="s">
        <v>352</v>
      </c>
      <c r="N23" s="831"/>
      <c r="O23" s="831"/>
    </row>
    <row r="24" spans="2:15" s="321" customFormat="1" ht="22.5" customHeight="1">
      <c r="B24" s="832"/>
      <c r="C24" s="832"/>
      <c r="D24" s="470" t="s">
        <v>1</v>
      </c>
      <c r="E24" s="470" t="s">
        <v>5</v>
      </c>
      <c r="F24" s="470" t="s">
        <v>21</v>
      </c>
      <c r="G24" s="470" t="s">
        <v>1</v>
      </c>
      <c r="H24" s="470" t="s">
        <v>5</v>
      </c>
      <c r="I24" s="470" t="s">
        <v>21</v>
      </c>
      <c r="J24" s="470" t="s">
        <v>1</v>
      </c>
      <c r="K24" s="470" t="s">
        <v>5</v>
      </c>
      <c r="L24" s="470" t="s">
        <v>21</v>
      </c>
      <c r="M24" s="470" t="s">
        <v>1</v>
      </c>
      <c r="N24" s="470" t="s">
        <v>5</v>
      </c>
      <c r="O24" s="470" t="s">
        <v>21</v>
      </c>
    </row>
    <row r="25" spans="2:15" s="321" customFormat="1" ht="25.5" customHeight="1">
      <c r="B25" s="826" t="s">
        <v>485</v>
      </c>
      <c r="C25" s="826"/>
      <c r="D25" s="472">
        <v>0</v>
      </c>
      <c r="E25" s="403">
        <v>0</v>
      </c>
      <c r="F25" s="403">
        <v>0</v>
      </c>
      <c r="G25" s="403">
        <v>81</v>
      </c>
      <c r="H25" s="403">
        <v>25</v>
      </c>
      <c r="I25" s="403">
        <v>56</v>
      </c>
      <c r="J25" s="403">
        <v>1043</v>
      </c>
      <c r="K25" s="403">
        <v>484</v>
      </c>
      <c r="L25" s="403">
        <v>559</v>
      </c>
      <c r="M25" s="403">
        <v>1000</v>
      </c>
      <c r="N25" s="403">
        <v>505</v>
      </c>
      <c r="O25" s="148">
        <v>495</v>
      </c>
    </row>
    <row r="26" spans="2:15" s="321" customFormat="1" ht="18" customHeight="1">
      <c r="B26" s="134"/>
      <c r="C26" s="473" t="s">
        <v>103</v>
      </c>
      <c r="D26" s="402">
        <v>0</v>
      </c>
      <c r="E26" s="403">
        <v>0</v>
      </c>
      <c r="F26" s="403">
        <v>0</v>
      </c>
      <c r="G26" s="403">
        <v>81</v>
      </c>
      <c r="H26" s="403">
        <v>25</v>
      </c>
      <c r="I26" s="403">
        <v>56</v>
      </c>
      <c r="J26" s="403">
        <v>1043</v>
      </c>
      <c r="K26" s="403">
        <v>484</v>
      </c>
      <c r="L26" s="403">
        <v>559</v>
      </c>
      <c r="M26" s="403">
        <v>1000</v>
      </c>
      <c r="N26" s="403">
        <v>505</v>
      </c>
      <c r="O26" s="403">
        <v>495</v>
      </c>
    </row>
    <row r="27" spans="2:15" s="321" customFormat="1" ht="18" customHeight="1">
      <c r="B27" s="134" t="s">
        <v>42</v>
      </c>
      <c r="C27" s="473"/>
      <c r="D27" s="403"/>
      <c r="E27" s="403"/>
      <c r="F27" s="403"/>
      <c r="G27" s="403"/>
      <c r="H27" s="403"/>
      <c r="I27" s="403"/>
      <c r="J27" s="403"/>
      <c r="K27" s="403"/>
      <c r="L27" s="403"/>
      <c r="M27" s="403"/>
      <c r="N27" s="403"/>
      <c r="O27" s="403"/>
    </row>
    <row r="28" spans="2:15" s="321" customFormat="1" ht="18" customHeight="1">
      <c r="B28" s="134"/>
      <c r="C28" s="473" t="s">
        <v>158</v>
      </c>
      <c r="D28" s="403">
        <v>0</v>
      </c>
      <c r="E28" s="403">
        <v>0</v>
      </c>
      <c r="F28" s="403">
        <v>0</v>
      </c>
      <c r="G28" s="403">
        <v>0</v>
      </c>
      <c r="H28" s="403">
        <v>0</v>
      </c>
      <c r="I28" s="403">
        <v>0</v>
      </c>
      <c r="J28" s="403">
        <v>0</v>
      </c>
      <c r="K28" s="403">
        <v>0</v>
      </c>
      <c r="L28" s="403">
        <v>0</v>
      </c>
      <c r="M28" s="403">
        <v>0</v>
      </c>
      <c r="N28" s="403">
        <v>0</v>
      </c>
      <c r="O28" s="403">
        <v>0</v>
      </c>
    </row>
    <row r="29" spans="2:15" s="321" customFormat="1" ht="18" customHeight="1">
      <c r="B29" s="134"/>
      <c r="C29" s="473"/>
      <c r="D29" s="403"/>
      <c r="E29" s="403"/>
      <c r="F29" s="403"/>
      <c r="G29" s="403"/>
      <c r="H29" s="403"/>
      <c r="I29" s="403"/>
      <c r="J29" s="403"/>
      <c r="K29" s="403"/>
      <c r="L29" s="403"/>
      <c r="M29" s="403"/>
      <c r="N29" s="403"/>
      <c r="O29" s="403"/>
    </row>
    <row r="30" spans="2:15" s="321" customFormat="1" ht="18" customHeight="1" thickBot="1">
      <c r="B30" s="827" t="s">
        <v>344</v>
      </c>
      <c r="C30" s="828"/>
      <c r="D30" s="467">
        <v>0</v>
      </c>
      <c r="E30" s="468">
        <v>0</v>
      </c>
      <c r="F30" s="468">
        <v>0</v>
      </c>
      <c r="G30" s="468">
        <v>0</v>
      </c>
      <c r="H30" s="468">
        <v>0</v>
      </c>
      <c r="I30" s="468">
        <v>0</v>
      </c>
      <c r="J30" s="468">
        <v>0</v>
      </c>
      <c r="K30" s="468">
        <v>0</v>
      </c>
      <c r="L30" s="468">
        <v>0</v>
      </c>
      <c r="M30" s="468">
        <v>0</v>
      </c>
      <c r="N30" s="468">
        <v>0</v>
      </c>
      <c r="O30" s="468">
        <v>0</v>
      </c>
    </row>
    <row r="31" spans="2:15" s="321" customFormat="1" ht="18.75" customHeight="1">
      <c r="B31" s="829" t="s">
        <v>353</v>
      </c>
      <c r="C31" s="829"/>
      <c r="D31" s="829"/>
      <c r="E31" s="829"/>
      <c r="F31" s="829"/>
      <c r="G31" s="829"/>
      <c r="H31" s="829"/>
      <c r="I31" s="23"/>
      <c r="J31" s="23"/>
      <c r="K31" s="23"/>
      <c r="L31" s="23"/>
      <c r="M31" s="23"/>
      <c r="N31" s="23"/>
      <c r="O31" s="23"/>
    </row>
  </sheetData>
  <mergeCells count="23">
    <mergeCell ref="B3:O3"/>
    <mergeCell ref="B5:C6"/>
    <mergeCell ref="D5:F5"/>
    <mergeCell ref="G5:I5"/>
    <mergeCell ref="J5:L5"/>
    <mergeCell ref="M5:O5"/>
    <mergeCell ref="B7:C7"/>
    <mergeCell ref="B12:C12"/>
    <mergeCell ref="B14:C15"/>
    <mergeCell ref="D14:F14"/>
    <mergeCell ref="G14:I14"/>
    <mergeCell ref="B25:C25"/>
    <mergeCell ref="B30:C30"/>
    <mergeCell ref="B31:H31"/>
    <mergeCell ref="M14:O14"/>
    <mergeCell ref="B16:C16"/>
    <mergeCell ref="B21:C21"/>
    <mergeCell ref="B23:C24"/>
    <mergeCell ref="D23:F23"/>
    <mergeCell ref="G23:I23"/>
    <mergeCell ref="J23:L23"/>
    <mergeCell ref="M23:O23"/>
    <mergeCell ref="J14:L14"/>
  </mergeCells>
  <phoneticPr fontId="62"/>
  <printOptions horizontalCentered="1"/>
  <pageMargins left="0.51181102362204722" right="0.51181102362204722" top="0.74803149606299213" bottom="0.55118110236220474" header="0.51181102362204722" footer="0.51181102362204722"/>
  <pageSetup paperSize="9"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D08B00-4460-4889-9B87-18E67D07D4EC}">
  <dimension ref="B2:V48"/>
  <sheetViews>
    <sheetView showGridLines="0" view="pageBreakPreview" zoomScale="90" zoomScaleSheetLayoutView="90" workbookViewId="0">
      <selection activeCell="AC12" sqref="AC12"/>
    </sheetView>
  </sheetViews>
  <sheetFormatPr defaultColWidth="8" defaultRowHeight="13"/>
  <cols>
    <col min="1" max="1" width="4.08984375" style="76" customWidth="1"/>
    <col min="2" max="2" width="11.26953125" style="76" customWidth="1"/>
    <col min="3" max="3" width="6.36328125" style="196" customWidth="1"/>
    <col min="4" max="4" width="6.7265625" style="196" customWidth="1"/>
    <col min="5" max="8" width="4.6328125" style="196" customWidth="1"/>
    <col min="9" max="9" width="6.7265625" style="196" customWidth="1"/>
    <col min="10" max="10" width="9" style="196" customWidth="1"/>
    <col min="11" max="11" width="4.6328125" style="196" customWidth="1"/>
    <col min="12" max="13" width="5" style="196" customWidth="1"/>
    <col min="14" max="14" width="5.7265625" style="196" customWidth="1"/>
    <col min="15" max="19" width="5" style="76" customWidth="1"/>
    <col min="20" max="20" width="8" style="76"/>
    <col min="21" max="21" width="8.6328125" style="76" customWidth="1"/>
    <col min="22" max="22" width="7" style="76" customWidth="1"/>
    <col min="23" max="16384" width="8" style="76"/>
  </cols>
  <sheetData>
    <row r="2" spans="2:22" s="168" customFormat="1" ht="28.5" customHeight="1">
      <c r="B2" s="841" t="s">
        <v>157</v>
      </c>
      <c r="C2" s="841"/>
      <c r="D2" s="841"/>
      <c r="E2" s="841"/>
      <c r="F2" s="841"/>
      <c r="G2" s="841"/>
      <c r="H2" s="841"/>
      <c r="I2" s="841"/>
      <c r="J2" s="841"/>
      <c r="K2" s="841"/>
      <c r="L2" s="841"/>
      <c r="M2" s="841"/>
      <c r="N2" s="841"/>
      <c r="O2" s="841"/>
      <c r="P2" s="841"/>
      <c r="Q2" s="841"/>
      <c r="R2" s="841"/>
      <c r="S2" s="841"/>
      <c r="T2" s="841"/>
      <c r="U2" s="841"/>
      <c r="V2" s="841"/>
    </row>
    <row r="3" spans="2:22" s="169" customFormat="1" ht="28.5" customHeight="1" thickBot="1">
      <c r="B3" s="474" t="s">
        <v>487</v>
      </c>
      <c r="C3" s="199"/>
      <c r="D3" s="475"/>
      <c r="E3" s="475"/>
      <c r="F3" s="475"/>
      <c r="G3" s="475"/>
      <c r="H3" s="475"/>
      <c r="I3" s="475"/>
      <c r="J3" s="475"/>
      <c r="K3" s="475"/>
      <c r="L3" s="475"/>
      <c r="M3" s="476"/>
      <c r="N3" s="476"/>
      <c r="O3" s="477"/>
      <c r="P3" s="477"/>
      <c r="Q3" s="477"/>
      <c r="R3" s="477"/>
      <c r="S3" s="477"/>
      <c r="T3" s="477"/>
      <c r="U3" s="477"/>
      <c r="V3" s="478" t="s">
        <v>166</v>
      </c>
    </row>
    <row r="4" spans="2:22" s="170" customFormat="1" ht="16.5" customHeight="1">
      <c r="B4" s="479"/>
      <c r="C4" s="842" t="s">
        <v>488</v>
      </c>
      <c r="D4" s="480"/>
      <c r="E4" s="845" t="s">
        <v>169</v>
      </c>
      <c r="F4" s="845" t="s">
        <v>170</v>
      </c>
      <c r="G4" s="199"/>
      <c r="H4" s="846" t="s">
        <v>489</v>
      </c>
      <c r="I4" s="846"/>
      <c r="J4" s="846"/>
      <c r="K4" s="846"/>
      <c r="L4" s="480"/>
      <c r="M4" s="481"/>
      <c r="N4" s="481" t="s">
        <v>490</v>
      </c>
      <c r="O4" s="847" t="s">
        <v>490</v>
      </c>
      <c r="P4" s="848"/>
      <c r="Q4" s="848"/>
      <c r="R4" s="848"/>
      <c r="S4" s="848"/>
      <c r="T4" s="849"/>
      <c r="U4" s="850" t="s">
        <v>162</v>
      </c>
      <c r="V4" s="850" t="s">
        <v>172</v>
      </c>
    </row>
    <row r="5" spans="2:22" s="170" customFormat="1" ht="39.65" customHeight="1">
      <c r="B5" s="852" t="s">
        <v>70</v>
      </c>
      <c r="C5" s="843"/>
      <c r="D5" s="855" t="s">
        <v>168</v>
      </c>
      <c r="E5" s="840"/>
      <c r="F5" s="840"/>
      <c r="G5" s="865" t="s">
        <v>171</v>
      </c>
      <c r="H5" s="867" t="s">
        <v>298</v>
      </c>
      <c r="I5" s="870" t="s">
        <v>249</v>
      </c>
      <c r="J5" s="871"/>
      <c r="K5" s="867" t="s">
        <v>116</v>
      </c>
      <c r="L5" s="840" t="s">
        <v>164</v>
      </c>
      <c r="M5" s="840" t="s">
        <v>218</v>
      </c>
      <c r="N5" s="840" t="s">
        <v>250</v>
      </c>
      <c r="O5" s="858" t="s">
        <v>507</v>
      </c>
      <c r="P5" s="859"/>
      <c r="Q5" s="859"/>
      <c r="R5" s="859"/>
      <c r="S5" s="859"/>
      <c r="T5" s="860" t="s">
        <v>491</v>
      </c>
      <c r="U5" s="851"/>
      <c r="V5" s="851"/>
    </row>
    <row r="6" spans="2:22" s="170" customFormat="1" ht="39.65" customHeight="1">
      <c r="B6" s="853"/>
      <c r="C6" s="843"/>
      <c r="D6" s="856"/>
      <c r="E6" s="840"/>
      <c r="F6" s="840"/>
      <c r="G6" s="866"/>
      <c r="H6" s="868"/>
      <c r="I6" s="861" t="s">
        <v>300</v>
      </c>
      <c r="J6" s="861" t="s">
        <v>492</v>
      </c>
      <c r="K6" s="868"/>
      <c r="L6" s="840"/>
      <c r="M6" s="840"/>
      <c r="N6" s="840"/>
      <c r="O6" s="863" t="s">
        <v>299</v>
      </c>
      <c r="P6" s="864" t="s">
        <v>17</v>
      </c>
      <c r="Q6" s="864" t="s">
        <v>173</v>
      </c>
      <c r="R6" s="864" t="s">
        <v>174</v>
      </c>
      <c r="S6" s="864" t="s">
        <v>25</v>
      </c>
      <c r="T6" s="860"/>
      <c r="U6" s="851"/>
      <c r="V6" s="851"/>
    </row>
    <row r="7" spans="2:22" s="170" customFormat="1" ht="15.75" customHeight="1">
      <c r="B7" s="854"/>
      <c r="C7" s="844"/>
      <c r="D7" s="482" t="s">
        <v>175</v>
      </c>
      <c r="E7" s="171" t="s">
        <v>86</v>
      </c>
      <c r="F7" s="171" t="s">
        <v>176</v>
      </c>
      <c r="G7" s="171" t="s">
        <v>16</v>
      </c>
      <c r="H7" s="869"/>
      <c r="I7" s="862"/>
      <c r="J7" s="862"/>
      <c r="K7" s="869"/>
      <c r="L7" s="171" t="s">
        <v>493</v>
      </c>
      <c r="M7" s="171" t="s">
        <v>494</v>
      </c>
      <c r="N7" s="483"/>
      <c r="O7" s="863"/>
      <c r="P7" s="864"/>
      <c r="Q7" s="864"/>
      <c r="R7" s="864"/>
      <c r="S7" s="864"/>
      <c r="T7" s="859"/>
      <c r="U7" s="172" t="s">
        <v>165</v>
      </c>
      <c r="V7" s="172" t="s">
        <v>165</v>
      </c>
    </row>
    <row r="8" spans="2:22" s="179" customFormat="1" ht="17.5" customHeight="1">
      <c r="B8" s="484"/>
      <c r="C8" s="173"/>
      <c r="D8" s="174"/>
      <c r="E8" s="174"/>
      <c r="F8" s="174"/>
      <c r="G8" s="174"/>
      <c r="H8" s="174"/>
      <c r="I8" s="174"/>
      <c r="J8" s="174"/>
      <c r="K8" s="174"/>
      <c r="L8" s="174"/>
      <c r="M8" s="174"/>
      <c r="N8" s="174"/>
      <c r="O8" s="174"/>
      <c r="P8" s="174"/>
      <c r="Q8" s="174"/>
      <c r="R8" s="174"/>
      <c r="S8" s="174"/>
      <c r="T8" s="174"/>
      <c r="U8" s="174"/>
      <c r="V8" s="174"/>
    </row>
    <row r="9" spans="2:22" s="179" customFormat="1" ht="28" customHeight="1">
      <c r="B9" s="175" t="s">
        <v>495</v>
      </c>
      <c r="C9" s="75">
        <v>6228</v>
      </c>
      <c r="D9" s="176">
        <v>6175</v>
      </c>
      <c r="E9" s="176">
        <v>17</v>
      </c>
      <c r="F9" s="176">
        <v>1</v>
      </c>
      <c r="G9" s="176">
        <v>7</v>
      </c>
      <c r="H9" s="176">
        <v>2</v>
      </c>
      <c r="I9" s="176">
        <v>6</v>
      </c>
      <c r="J9" s="176">
        <v>0</v>
      </c>
      <c r="K9" s="176">
        <v>1</v>
      </c>
      <c r="L9" s="176">
        <v>17</v>
      </c>
      <c r="M9" s="176">
        <v>2</v>
      </c>
      <c r="N9" s="176">
        <v>220</v>
      </c>
      <c r="O9" s="176">
        <v>3</v>
      </c>
      <c r="P9" s="176">
        <v>3</v>
      </c>
      <c r="Q9" s="176">
        <v>0</v>
      </c>
      <c r="R9" s="176">
        <v>0</v>
      </c>
      <c r="S9" s="176">
        <v>0</v>
      </c>
      <c r="T9" s="176">
        <v>0</v>
      </c>
      <c r="U9" s="177">
        <v>99.149004495825309</v>
      </c>
      <c r="V9" s="178">
        <v>0.17662170841361594</v>
      </c>
    </row>
    <row r="10" spans="2:22" s="182" customFormat="1" ht="28" customHeight="1">
      <c r="B10" s="180" t="s">
        <v>496</v>
      </c>
      <c r="C10" s="75">
        <v>5741</v>
      </c>
      <c r="D10" s="176">
        <v>5686</v>
      </c>
      <c r="E10" s="176">
        <v>22</v>
      </c>
      <c r="F10" s="176">
        <v>0</v>
      </c>
      <c r="G10" s="176">
        <v>2</v>
      </c>
      <c r="H10" s="176">
        <v>3</v>
      </c>
      <c r="I10" s="176">
        <v>2</v>
      </c>
      <c r="J10" s="176">
        <v>0</v>
      </c>
      <c r="K10" s="176">
        <v>3</v>
      </c>
      <c r="L10" s="176">
        <v>23</v>
      </c>
      <c r="M10" s="176">
        <v>0</v>
      </c>
      <c r="N10" s="176">
        <v>228</v>
      </c>
      <c r="O10" s="176">
        <v>1</v>
      </c>
      <c r="P10" s="176">
        <v>1</v>
      </c>
      <c r="Q10" s="176">
        <v>0</v>
      </c>
      <c r="R10" s="176">
        <v>0</v>
      </c>
      <c r="S10" s="176">
        <v>0</v>
      </c>
      <c r="T10" s="176">
        <v>0</v>
      </c>
      <c r="U10" s="177">
        <v>99.04</v>
      </c>
      <c r="V10" s="181">
        <v>0.1</v>
      </c>
    </row>
    <row r="11" spans="2:22" s="179" customFormat="1" ht="28" customHeight="1">
      <c r="B11" s="180" t="s">
        <v>497</v>
      </c>
      <c r="C11" s="75">
        <v>5896</v>
      </c>
      <c r="D11" s="176">
        <v>5832</v>
      </c>
      <c r="E11" s="176">
        <v>28</v>
      </c>
      <c r="F11" s="176">
        <v>5</v>
      </c>
      <c r="G11" s="176">
        <v>5</v>
      </c>
      <c r="H11" s="176">
        <v>1</v>
      </c>
      <c r="I11" s="176">
        <v>4</v>
      </c>
      <c r="J11" s="176">
        <v>1</v>
      </c>
      <c r="K11" s="176">
        <v>2</v>
      </c>
      <c r="L11" s="176">
        <v>18</v>
      </c>
      <c r="M11" s="176">
        <v>0</v>
      </c>
      <c r="N11" s="176">
        <v>249</v>
      </c>
      <c r="O11" s="176">
        <v>2</v>
      </c>
      <c r="P11" s="176">
        <v>1</v>
      </c>
      <c r="Q11" s="176">
        <v>0</v>
      </c>
      <c r="R11" s="176">
        <v>0</v>
      </c>
      <c r="S11" s="176">
        <v>1</v>
      </c>
      <c r="T11" s="176">
        <v>0</v>
      </c>
      <c r="U11" s="177">
        <v>98.91</v>
      </c>
      <c r="V11" s="181">
        <v>0.12</v>
      </c>
    </row>
    <row r="12" spans="2:22" s="182" customFormat="1" ht="28" customHeight="1">
      <c r="B12" s="180"/>
      <c r="C12" s="183"/>
      <c r="D12" s="184"/>
      <c r="E12" s="184"/>
      <c r="F12" s="185"/>
      <c r="G12" s="185"/>
      <c r="H12" s="185"/>
      <c r="I12" s="185"/>
      <c r="J12" s="176"/>
      <c r="K12" s="185"/>
      <c r="L12" s="185"/>
      <c r="M12" s="185"/>
      <c r="N12" s="185"/>
      <c r="O12" s="184"/>
      <c r="P12" s="184"/>
      <c r="Q12" s="176"/>
      <c r="R12" s="176"/>
      <c r="S12" s="176"/>
      <c r="T12" s="176"/>
      <c r="U12" s="177"/>
      <c r="V12" s="181"/>
    </row>
    <row r="13" spans="2:22" s="182" customFormat="1" ht="28" customHeight="1">
      <c r="B13" s="186" t="s">
        <v>301</v>
      </c>
      <c r="C13" s="75">
        <v>133</v>
      </c>
      <c r="D13" s="176">
        <v>133</v>
      </c>
      <c r="E13" s="176">
        <v>0</v>
      </c>
      <c r="F13" s="176">
        <v>0</v>
      </c>
      <c r="G13" s="176">
        <v>0</v>
      </c>
      <c r="H13" s="176">
        <v>0</v>
      </c>
      <c r="I13" s="176">
        <v>0</v>
      </c>
      <c r="J13" s="176">
        <v>0</v>
      </c>
      <c r="K13" s="176">
        <v>0</v>
      </c>
      <c r="L13" s="176">
        <v>0</v>
      </c>
      <c r="M13" s="176">
        <v>0</v>
      </c>
      <c r="N13" s="176">
        <v>3</v>
      </c>
      <c r="O13" s="176">
        <v>0</v>
      </c>
      <c r="P13" s="176">
        <v>0</v>
      </c>
      <c r="Q13" s="176">
        <v>0</v>
      </c>
      <c r="R13" s="176">
        <v>0</v>
      </c>
      <c r="S13" s="176">
        <v>0</v>
      </c>
      <c r="T13" s="176">
        <v>0</v>
      </c>
      <c r="U13" s="177">
        <v>100</v>
      </c>
      <c r="V13" s="187">
        <v>0</v>
      </c>
    </row>
    <row r="14" spans="2:22" s="182" customFormat="1" ht="28" customHeight="1">
      <c r="B14" s="186" t="s">
        <v>11</v>
      </c>
      <c r="C14" s="75">
        <f>C11-C13-C15</f>
        <v>5617</v>
      </c>
      <c r="D14" s="176">
        <f t="shared" ref="D14:T14" si="0">D11-D13-D15</f>
        <v>5553</v>
      </c>
      <c r="E14" s="176">
        <f t="shared" si="0"/>
        <v>28</v>
      </c>
      <c r="F14" s="176">
        <f t="shared" si="0"/>
        <v>5</v>
      </c>
      <c r="G14" s="176">
        <f t="shared" si="0"/>
        <v>5</v>
      </c>
      <c r="H14" s="176">
        <f t="shared" si="0"/>
        <v>1</v>
      </c>
      <c r="I14" s="176">
        <f t="shared" si="0"/>
        <v>4</v>
      </c>
      <c r="J14" s="176">
        <f t="shared" si="0"/>
        <v>1</v>
      </c>
      <c r="K14" s="176">
        <f t="shared" si="0"/>
        <v>2</v>
      </c>
      <c r="L14" s="176">
        <f t="shared" si="0"/>
        <v>18</v>
      </c>
      <c r="M14" s="176">
        <f t="shared" si="0"/>
        <v>0</v>
      </c>
      <c r="N14" s="176">
        <f t="shared" si="0"/>
        <v>240</v>
      </c>
      <c r="O14" s="176">
        <f t="shared" si="0"/>
        <v>2</v>
      </c>
      <c r="P14" s="176">
        <f t="shared" si="0"/>
        <v>1</v>
      </c>
      <c r="Q14" s="176">
        <f t="shared" si="0"/>
        <v>0</v>
      </c>
      <c r="R14" s="176">
        <f t="shared" si="0"/>
        <v>0</v>
      </c>
      <c r="S14" s="176">
        <f t="shared" si="0"/>
        <v>1</v>
      </c>
      <c r="T14" s="176">
        <f t="shared" si="0"/>
        <v>0</v>
      </c>
      <c r="U14" s="177">
        <v>98.9</v>
      </c>
      <c r="V14" s="187">
        <v>0.1</v>
      </c>
    </row>
    <row r="15" spans="2:22" s="182" customFormat="1" ht="28" customHeight="1">
      <c r="B15" s="186" t="s">
        <v>302</v>
      </c>
      <c r="C15" s="75">
        <v>146</v>
      </c>
      <c r="D15" s="176">
        <v>146</v>
      </c>
      <c r="E15" s="176">
        <v>0</v>
      </c>
      <c r="F15" s="176">
        <v>0</v>
      </c>
      <c r="G15" s="176">
        <v>0</v>
      </c>
      <c r="H15" s="176">
        <v>0</v>
      </c>
      <c r="I15" s="176">
        <v>0</v>
      </c>
      <c r="J15" s="176">
        <v>0</v>
      </c>
      <c r="K15" s="176">
        <v>0</v>
      </c>
      <c r="L15" s="176">
        <v>0</v>
      </c>
      <c r="M15" s="176">
        <v>0</v>
      </c>
      <c r="N15" s="176">
        <v>6</v>
      </c>
      <c r="O15" s="176">
        <v>0</v>
      </c>
      <c r="P15" s="176">
        <v>0</v>
      </c>
      <c r="Q15" s="176">
        <v>0</v>
      </c>
      <c r="R15" s="176">
        <v>0</v>
      </c>
      <c r="S15" s="176">
        <v>0</v>
      </c>
      <c r="T15" s="176">
        <v>0</v>
      </c>
      <c r="U15" s="177">
        <v>100</v>
      </c>
      <c r="V15" s="187">
        <v>0</v>
      </c>
    </row>
    <row r="16" spans="2:22" s="190" customFormat="1" ht="28" customHeight="1">
      <c r="B16" s="188"/>
      <c r="C16" s="75"/>
      <c r="D16" s="176"/>
      <c r="E16" s="176"/>
      <c r="F16" s="176"/>
      <c r="G16" s="176"/>
      <c r="H16" s="176"/>
      <c r="I16" s="176"/>
      <c r="J16" s="176"/>
      <c r="K16" s="176"/>
      <c r="L16" s="176"/>
      <c r="M16" s="176"/>
      <c r="N16" s="176"/>
      <c r="O16" s="176"/>
      <c r="P16" s="176"/>
      <c r="Q16" s="176"/>
      <c r="R16" s="176"/>
      <c r="S16" s="176"/>
      <c r="T16" s="176"/>
      <c r="U16" s="177"/>
      <c r="V16" s="187"/>
    </row>
    <row r="17" spans="2:22" s="190" customFormat="1" ht="28" customHeight="1">
      <c r="B17" s="189" t="s">
        <v>268</v>
      </c>
      <c r="C17" s="75">
        <v>2165</v>
      </c>
      <c r="D17" s="176">
        <v>2134</v>
      </c>
      <c r="E17" s="176">
        <v>16</v>
      </c>
      <c r="F17" s="176">
        <v>2</v>
      </c>
      <c r="G17" s="176">
        <v>2</v>
      </c>
      <c r="H17" s="176">
        <v>0</v>
      </c>
      <c r="I17" s="176">
        <v>3</v>
      </c>
      <c r="J17" s="176">
        <v>0</v>
      </c>
      <c r="K17" s="176">
        <v>0</v>
      </c>
      <c r="L17" s="176">
        <v>8</v>
      </c>
      <c r="M17" s="176">
        <v>0</v>
      </c>
      <c r="N17" s="176">
        <v>104</v>
      </c>
      <c r="O17" s="176">
        <v>1</v>
      </c>
      <c r="P17" s="176">
        <v>1</v>
      </c>
      <c r="Q17" s="176">
        <v>0</v>
      </c>
      <c r="R17" s="176">
        <v>0</v>
      </c>
      <c r="S17" s="176">
        <v>0</v>
      </c>
      <c r="T17" s="176">
        <v>0</v>
      </c>
      <c r="U17" s="177">
        <v>98.568129330254038</v>
      </c>
      <c r="V17" s="187">
        <v>0.18</v>
      </c>
    </row>
    <row r="18" spans="2:22" s="190" customFormat="1" ht="28" customHeight="1">
      <c r="B18" s="189" t="s">
        <v>233</v>
      </c>
      <c r="C18" s="75">
        <v>388</v>
      </c>
      <c r="D18" s="176">
        <v>385</v>
      </c>
      <c r="E18" s="176">
        <v>0</v>
      </c>
      <c r="F18" s="176">
        <v>0</v>
      </c>
      <c r="G18" s="176">
        <v>0</v>
      </c>
      <c r="H18" s="176">
        <v>1</v>
      </c>
      <c r="I18" s="176">
        <v>1</v>
      </c>
      <c r="J18" s="176">
        <v>0</v>
      </c>
      <c r="K18" s="176">
        <v>0</v>
      </c>
      <c r="L18" s="176">
        <v>1</v>
      </c>
      <c r="M18" s="176">
        <v>0</v>
      </c>
      <c r="N18" s="176">
        <v>16</v>
      </c>
      <c r="O18" s="176">
        <v>0</v>
      </c>
      <c r="P18" s="176">
        <v>0</v>
      </c>
      <c r="Q18" s="176">
        <v>0</v>
      </c>
      <c r="R18" s="176">
        <v>0</v>
      </c>
      <c r="S18" s="176">
        <v>0</v>
      </c>
      <c r="T18" s="176">
        <v>0</v>
      </c>
      <c r="U18" s="177">
        <v>99.226804123711347</v>
      </c>
      <c r="V18" s="187">
        <v>0.52</v>
      </c>
    </row>
    <row r="19" spans="2:22" s="190" customFormat="1" ht="28" customHeight="1">
      <c r="B19" s="189" t="s">
        <v>319</v>
      </c>
      <c r="C19" s="75">
        <v>265</v>
      </c>
      <c r="D19" s="176">
        <v>264</v>
      </c>
      <c r="E19" s="176">
        <v>1</v>
      </c>
      <c r="F19" s="176">
        <v>0</v>
      </c>
      <c r="G19" s="176">
        <v>0</v>
      </c>
      <c r="H19" s="176">
        <v>0</v>
      </c>
      <c r="I19" s="176">
        <v>0</v>
      </c>
      <c r="J19" s="176">
        <v>0</v>
      </c>
      <c r="K19" s="176">
        <v>0</v>
      </c>
      <c r="L19" s="176">
        <v>0</v>
      </c>
      <c r="M19" s="176">
        <v>0</v>
      </c>
      <c r="N19" s="176">
        <v>7</v>
      </c>
      <c r="O19" s="176">
        <v>0</v>
      </c>
      <c r="P19" s="176">
        <v>0</v>
      </c>
      <c r="Q19" s="176">
        <v>0</v>
      </c>
      <c r="R19" s="176">
        <v>0</v>
      </c>
      <c r="S19" s="176">
        <v>0</v>
      </c>
      <c r="T19" s="176">
        <v>0</v>
      </c>
      <c r="U19" s="177">
        <v>99.622641509433961</v>
      </c>
      <c r="V19" s="187">
        <v>0</v>
      </c>
    </row>
    <row r="20" spans="2:22" s="190" customFormat="1" ht="28" customHeight="1">
      <c r="B20" s="189" t="s">
        <v>269</v>
      </c>
      <c r="C20" s="75">
        <v>673</v>
      </c>
      <c r="D20" s="176">
        <v>671</v>
      </c>
      <c r="E20" s="176">
        <v>0</v>
      </c>
      <c r="F20" s="176">
        <v>0</v>
      </c>
      <c r="G20" s="176">
        <v>1</v>
      </c>
      <c r="H20" s="176">
        <v>0</v>
      </c>
      <c r="I20" s="176">
        <v>0</v>
      </c>
      <c r="J20" s="176">
        <v>0</v>
      </c>
      <c r="K20" s="176">
        <v>0</v>
      </c>
      <c r="L20" s="176">
        <v>1</v>
      </c>
      <c r="M20" s="176">
        <v>0</v>
      </c>
      <c r="N20" s="176">
        <v>26</v>
      </c>
      <c r="O20" s="176">
        <v>1</v>
      </c>
      <c r="P20" s="176">
        <v>0</v>
      </c>
      <c r="Q20" s="176">
        <v>0</v>
      </c>
      <c r="R20" s="176">
        <v>0</v>
      </c>
      <c r="S20" s="176">
        <v>1</v>
      </c>
      <c r="T20" s="176">
        <v>0</v>
      </c>
      <c r="U20" s="177">
        <v>99.702823179791977</v>
      </c>
      <c r="V20" s="187">
        <v>0.1</v>
      </c>
    </row>
    <row r="21" spans="2:22" s="190" customFormat="1" ht="28" customHeight="1">
      <c r="B21" s="189" t="s">
        <v>320</v>
      </c>
      <c r="C21" s="75">
        <v>292</v>
      </c>
      <c r="D21" s="176">
        <v>288</v>
      </c>
      <c r="E21" s="176">
        <v>1</v>
      </c>
      <c r="F21" s="176">
        <v>1</v>
      </c>
      <c r="G21" s="176">
        <v>1</v>
      </c>
      <c r="H21" s="176">
        <v>0</v>
      </c>
      <c r="I21" s="176">
        <v>0</v>
      </c>
      <c r="J21" s="176">
        <v>0</v>
      </c>
      <c r="K21" s="176">
        <v>0</v>
      </c>
      <c r="L21" s="176">
        <v>1</v>
      </c>
      <c r="M21" s="176">
        <v>0</v>
      </c>
      <c r="N21" s="176">
        <v>10</v>
      </c>
      <c r="O21" s="176">
        <v>0</v>
      </c>
      <c r="P21" s="176">
        <v>0</v>
      </c>
      <c r="Q21" s="176">
        <v>0</v>
      </c>
      <c r="R21" s="176">
        <v>0</v>
      </c>
      <c r="S21" s="176">
        <v>0</v>
      </c>
      <c r="T21" s="176">
        <v>0</v>
      </c>
      <c r="U21" s="177">
        <v>98.630136986301366</v>
      </c>
      <c r="V21" s="187">
        <v>0</v>
      </c>
    </row>
    <row r="22" spans="2:22" s="190" customFormat="1" ht="28" customHeight="1">
      <c r="B22" s="189" t="s">
        <v>270</v>
      </c>
      <c r="C22" s="75">
        <v>315</v>
      </c>
      <c r="D22" s="176">
        <v>312</v>
      </c>
      <c r="E22" s="176">
        <v>0</v>
      </c>
      <c r="F22" s="176">
        <v>0</v>
      </c>
      <c r="G22" s="176">
        <v>1</v>
      </c>
      <c r="H22" s="176">
        <v>0</v>
      </c>
      <c r="I22" s="176">
        <v>0</v>
      </c>
      <c r="J22" s="176">
        <v>0</v>
      </c>
      <c r="K22" s="176">
        <v>2</v>
      </c>
      <c r="L22" s="176">
        <v>0</v>
      </c>
      <c r="M22" s="176">
        <v>0</v>
      </c>
      <c r="N22" s="176">
        <v>15</v>
      </c>
      <c r="O22" s="176">
        <v>0</v>
      </c>
      <c r="P22" s="176">
        <v>0</v>
      </c>
      <c r="Q22" s="176">
        <v>0</v>
      </c>
      <c r="R22" s="176">
        <v>0</v>
      </c>
      <c r="S22" s="176">
        <v>0</v>
      </c>
      <c r="T22" s="176">
        <v>0</v>
      </c>
      <c r="U22" s="177">
        <v>99.047619047619051</v>
      </c>
      <c r="V22" s="187">
        <v>0</v>
      </c>
    </row>
    <row r="23" spans="2:22" s="190" customFormat="1" ht="28" customHeight="1">
      <c r="B23" s="189" t="s">
        <v>271</v>
      </c>
      <c r="C23" s="75">
        <v>195</v>
      </c>
      <c r="D23" s="176">
        <v>195</v>
      </c>
      <c r="E23" s="176">
        <v>0</v>
      </c>
      <c r="F23" s="176">
        <v>0</v>
      </c>
      <c r="G23" s="176">
        <v>0</v>
      </c>
      <c r="H23" s="176">
        <v>0</v>
      </c>
      <c r="I23" s="176">
        <v>0</v>
      </c>
      <c r="J23" s="176">
        <v>0</v>
      </c>
      <c r="K23" s="176">
        <v>0</v>
      </c>
      <c r="L23" s="176">
        <v>0</v>
      </c>
      <c r="M23" s="176">
        <v>0</v>
      </c>
      <c r="N23" s="176">
        <v>9</v>
      </c>
      <c r="O23" s="176">
        <v>0</v>
      </c>
      <c r="P23" s="176">
        <v>0</v>
      </c>
      <c r="Q23" s="176">
        <v>0</v>
      </c>
      <c r="R23" s="176">
        <v>0</v>
      </c>
      <c r="S23" s="176">
        <v>0</v>
      </c>
      <c r="T23" s="176">
        <v>0</v>
      </c>
      <c r="U23" s="177">
        <v>100</v>
      </c>
      <c r="V23" s="187">
        <v>0</v>
      </c>
    </row>
    <row r="24" spans="2:22" s="190" customFormat="1" ht="28" customHeight="1">
      <c r="B24" s="189" t="s">
        <v>272</v>
      </c>
      <c r="C24" s="75">
        <v>159</v>
      </c>
      <c r="D24" s="176">
        <v>157</v>
      </c>
      <c r="E24" s="176">
        <v>0</v>
      </c>
      <c r="F24" s="176">
        <v>0</v>
      </c>
      <c r="G24" s="176">
        <v>0</v>
      </c>
      <c r="H24" s="176">
        <v>0</v>
      </c>
      <c r="I24" s="176">
        <v>0</v>
      </c>
      <c r="J24" s="176">
        <v>0</v>
      </c>
      <c r="K24" s="176">
        <v>0</v>
      </c>
      <c r="L24" s="176">
        <v>2</v>
      </c>
      <c r="M24" s="176">
        <v>0</v>
      </c>
      <c r="N24" s="176">
        <v>9</v>
      </c>
      <c r="O24" s="176">
        <v>0</v>
      </c>
      <c r="P24" s="176">
        <v>0</v>
      </c>
      <c r="Q24" s="176">
        <v>0</v>
      </c>
      <c r="R24" s="176">
        <v>0</v>
      </c>
      <c r="S24" s="176">
        <v>0</v>
      </c>
      <c r="T24" s="176">
        <v>0</v>
      </c>
      <c r="U24" s="177">
        <v>98.742138364779876</v>
      </c>
      <c r="V24" s="187">
        <v>0</v>
      </c>
    </row>
    <row r="25" spans="2:22" s="190" customFormat="1" ht="28" customHeight="1">
      <c r="B25" s="189" t="s">
        <v>273</v>
      </c>
      <c r="C25" s="75">
        <v>32</v>
      </c>
      <c r="D25" s="176">
        <v>32</v>
      </c>
      <c r="E25" s="176">
        <v>0</v>
      </c>
      <c r="F25" s="176">
        <v>0</v>
      </c>
      <c r="G25" s="176">
        <v>0</v>
      </c>
      <c r="H25" s="176">
        <v>0</v>
      </c>
      <c r="I25" s="176">
        <v>0</v>
      </c>
      <c r="J25" s="176">
        <v>0</v>
      </c>
      <c r="K25" s="176">
        <v>0</v>
      </c>
      <c r="L25" s="176">
        <v>0</v>
      </c>
      <c r="M25" s="176">
        <v>0</v>
      </c>
      <c r="N25" s="176">
        <v>0</v>
      </c>
      <c r="O25" s="485">
        <v>0</v>
      </c>
      <c r="P25" s="176">
        <v>0</v>
      </c>
      <c r="Q25" s="176">
        <v>0</v>
      </c>
      <c r="R25" s="176">
        <v>0</v>
      </c>
      <c r="S25" s="176">
        <v>0</v>
      </c>
      <c r="T25" s="176">
        <v>0</v>
      </c>
      <c r="U25" s="177">
        <v>100</v>
      </c>
      <c r="V25" s="187">
        <v>0</v>
      </c>
    </row>
    <row r="26" spans="2:22" s="190" customFormat="1" ht="28" customHeight="1">
      <c r="B26" s="189" t="s">
        <v>76</v>
      </c>
      <c r="C26" s="75">
        <v>6</v>
      </c>
      <c r="D26" s="176">
        <v>6</v>
      </c>
      <c r="E26" s="176">
        <v>0</v>
      </c>
      <c r="F26" s="176">
        <v>0</v>
      </c>
      <c r="G26" s="176">
        <v>0</v>
      </c>
      <c r="H26" s="176">
        <v>0</v>
      </c>
      <c r="I26" s="176">
        <v>0</v>
      </c>
      <c r="J26" s="176">
        <v>0</v>
      </c>
      <c r="K26" s="176">
        <v>0</v>
      </c>
      <c r="L26" s="176">
        <v>0</v>
      </c>
      <c r="M26" s="176">
        <v>0</v>
      </c>
      <c r="N26" s="176">
        <v>0</v>
      </c>
      <c r="O26" s="176">
        <v>0</v>
      </c>
      <c r="P26" s="176">
        <v>0</v>
      </c>
      <c r="Q26" s="176">
        <v>0</v>
      </c>
      <c r="R26" s="176">
        <v>0</v>
      </c>
      <c r="S26" s="176">
        <v>0</v>
      </c>
      <c r="T26" s="176">
        <v>0</v>
      </c>
      <c r="U26" s="177">
        <v>100</v>
      </c>
      <c r="V26" s="187">
        <v>0</v>
      </c>
    </row>
    <row r="27" spans="2:22" s="190" customFormat="1" ht="28" customHeight="1">
      <c r="B27" s="189" t="s">
        <v>82</v>
      </c>
      <c r="C27" s="75">
        <v>14</v>
      </c>
      <c r="D27" s="176">
        <v>13</v>
      </c>
      <c r="E27" s="176">
        <v>0</v>
      </c>
      <c r="F27" s="176">
        <v>0</v>
      </c>
      <c r="G27" s="176">
        <v>0</v>
      </c>
      <c r="H27" s="176">
        <v>0</v>
      </c>
      <c r="I27" s="176">
        <v>0</v>
      </c>
      <c r="J27" s="176">
        <v>0</v>
      </c>
      <c r="K27" s="176">
        <v>0</v>
      </c>
      <c r="L27" s="176">
        <v>1</v>
      </c>
      <c r="M27" s="176">
        <v>0</v>
      </c>
      <c r="N27" s="176">
        <v>0</v>
      </c>
      <c r="O27" s="176">
        <v>0</v>
      </c>
      <c r="P27" s="176">
        <v>0</v>
      </c>
      <c r="Q27" s="176">
        <v>0</v>
      </c>
      <c r="R27" s="176">
        <v>0</v>
      </c>
      <c r="S27" s="176">
        <v>0</v>
      </c>
      <c r="T27" s="176">
        <v>0</v>
      </c>
      <c r="U27" s="177">
        <v>92.857142857142861</v>
      </c>
      <c r="V27" s="187">
        <v>0</v>
      </c>
    </row>
    <row r="28" spans="2:22" s="190" customFormat="1" ht="28" customHeight="1">
      <c r="B28" s="189" t="s">
        <v>243</v>
      </c>
      <c r="C28" s="75">
        <v>197</v>
      </c>
      <c r="D28" s="176">
        <v>193</v>
      </c>
      <c r="E28" s="176">
        <v>3</v>
      </c>
      <c r="F28" s="176">
        <v>0</v>
      </c>
      <c r="G28" s="176">
        <v>0</v>
      </c>
      <c r="H28" s="176">
        <v>0</v>
      </c>
      <c r="I28" s="176">
        <v>0</v>
      </c>
      <c r="J28" s="176">
        <v>1</v>
      </c>
      <c r="K28" s="176">
        <v>0</v>
      </c>
      <c r="L28" s="176">
        <v>0</v>
      </c>
      <c r="M28" s="176">
        <v>0</v>
      </c>
      <c r="N28" s="176">
        <v>14</v>
      </c>
      <c r="O28" s="176">
        <v>0</v>
      </c>
      <c r="P28" s="176">
        <v>0</v>
      </c>
      <c r="Q28" s="176">
        <v>0</v>
      </c>
      <c r="R28" s="176">
        <v>0</v>
      </c>
      <c r="S28" s="176">
        <v>0</v>
      </c>
      <c r="T28" s="176">
        <v>0</v>
      </c>
      <c r="U28" s="177">
        <v>97.969543147208128</v>
      </c>
      <c r="V28" s="187">
        <v>0</v>
      </c>
    </row>
    <row r="29" spans="2:22" s="190" customFormat="1" ht="28" customHeight="1">
      <c r="B29" s="189" t="s">
        <v>274</v>
      </c>
      <c r="C29" s="75">
        <v>22</v>
      </c>
      <c r="D29" s="176">
        <v>22</v>
      </c>
      <c r="E29" s="176">
        <v>0</v>
      </c>
      <c r="F29" s="176">
        <v>0</v>
      </c>
      <c r="G29" s="176">
        <v>0</v>
      </c>
      <c r="H29" s="176">
        <v>0</v>
      </c>
      <c r="I29" s="176">
        <v>0</v>
      </c>
      <c r="J29" s="176">
        <v>0</v>
      </c>
      <c r="K29" s="176">
        <v>0</v>
      </c>
      <c r="L29" s="176">
        <v>0</v>
      </c>
      <c r="M29" s="176">
        <v>0</v>
      </c>
      <c r="N29" s="176">
        <v>1</v>
      </c>
      <c r="O29" s="176">
        <v>0</v>
      </c>
      <c r="P29" s="176">
        <v>0</v>
      </c>
      <c r="Q29" s="176">
        <v>0</v>
      </c>
      <c r="R29" s="176">
        <v>0</v>
      </c>
      <c r="S29" s="176">
        <v>0</v>
      </c>
      <c r="T29" s="176">
        <v>0</v>
      </c>
      <c r="U29" s="177">
        <v>100</v>
      </c>
      <c r="V29" s="187">
        <v>0</v>
      </c>
    </row>
    <row r="30" spans="2:22" s="190" customFormat="1" ht="28" customHeight="1">
      <c r="B30" s="189" t="s">
        <v>276</v>
      </c>
      <c r="C30" s="75">
        <v>46</v>
      </c>
      <c r="D30" s="176">
        <v>46</v>
      </c>
      <c r="E30" s="176">
        <v>0</v>
      </c>
      <c r="F30" s="176">
        <v>0</v>
      </c>
      <c r="G30" s="176">
        <v>0</v>
      </c>
      <c r="H30" s="176">
        <v>0</v>
      </c>
      <c r="I30" s="176">
        <v>0</v>
      </c>
      <c r="J30" s="176">
        <v>0</v>
      </c>
      <c r="K30" s="176">
        <v>0</v>
      </c>
      <c r="L30" s="176">
        <v>0</v>
      </c>
      <c r="M30" s="176">
        <v>0</v>
      </c>
      <c r="N30" s="176">
        <v>0</v>
      </c>
      <c r="O30" s="176">
        <v>0</v>
      </c>
      <c r="P30" s="176">
        <v>0</v>
      </c>
      <c r="Q30" s="176">
        <v>0</v>
      </c>
      <c r="R30" s="176">
        <v>0</v>
      </c>
      <c r="S30" s="176">
        <v>0</v>
      </c>
      <c r="T30" s="176">
        <v>0</v>
      </c>
      <c r="U30" s="177">
        <v>100</v>
      </c>
      <c r="V30" s="187">
        <v>0</v>
      </c>
    </row>
    <row r="31" spans="2:22" s="190" customFormat="1" ht="28" customHeight="1">
      <c r="B31" s="189" t="s">
        <v>98</v>
      </c>
      <c r="C31" s="75">
        <v>18</v>
      </c>
      <c r="D31" s="176">
        <v>18</v>
      </c>
      <c r="E31" s="176">
        <v>0</v>
      </c>
      <c r="F31" s="176">
        <v>0</v>
      </c>
      <c r="G31" s="176">
        <v>0</v>
      </c>
      <c r="H31" s="176">
        <v>0</v>
      </c>
      <c r="I31" s="176">
        <v>0</v>
      </c>
      <c r="J31" s="176">
        <v>0</v>
      </c>
      <c r="K31" s="176">
        <v>0</v>
      </c>
      <c r="L31" s="176">
        <v>0</v>
      </c>
      <c r="M31" s="176">
        <v>0</v>
      </c>
      <c r="N31" s="176">
        <v>2</v>
      </c>
      <c r="O31" s="176">
        <v>0</v>
      </c>
      <c r="P31" s="176">
        <v>0</v>
      </c>
      <c r="Q31" s="176">
        <v>0</v>
      </c>
      <c r="R31" s="176">
        <v>0</v>
      </c>
      <c r="S31" s="176">
        <v>0</v>
      </c>
      <c r="T31" s="176">
        <v>0</v>
      </c>
      <c r="U31" s="177">
        <v>100</v>
      </c>
      <c r="V31" s="187">
        <v>0</v>
      </c>
    </row>
    <row r="32" spans="2:22" s="190" customFormat="1" ht="28" customHeight="1">
      <c r="B32" s="189" t="s">
        <v>230</v>
      </c>
      <c r="C32" s="75">
        <v>29</v>
      </c>
      <c r="D32" s="176">
        <v>28</v>
      </c>
      <c r="E32" s="176">
        <v>1</v>
      </c>
      <c r="F32" s="176">
        <v>0</v>
      </c>
      <c r="G32" s="176">
        <v>0</v>
      </c>
      <c r="H32" s="176">
        <v>0</v>
      </c>
      <c r="I32" s="176">
        <v>0</v>
      </c>
      <c r="J32" s="176">
        <v>0</v>
      </c>
      <c r="K32" s="176">
        <v>0</v>
      </c>
      <c r="L32" s="176">
        <v>0</v>
      </c>
      <c r="M32" s="176">
        <v>0</v>
      </c>
      <c r="N32" s="176">
        <v>0</v>
      </c>
      <c r="O32" s="176">
        <v>0</v>
      </c>
      <c r="P32" s="176">
        <v>0</v>
      </c>
      <c r="Q32" s="176">
        <v>0</v>
      </c>
      <c r="R32" s="176">
        <v>0</v>
      </c>
      <c r="S32" s="176">
        <v>0</v>
      </c>
      <c r="T32" s="176">
        <v>0</v>
      </c>
      <c r="U32" s="177">
        <v>96.551724137931032</v>
      </c>
      <c r="V32" s="187">
        <v>0</v>
      </c>
    </row>
    <row r="33" spans="2:22" s="190" customFormat="1" ht="28" customHeight="1">
      <c r="B33" s="189" t="s">
        <v>277</v>
      </c>
      <c r="C33" s="75">
        <v>65</v>
      </c>
      <c r="D33" s="176">
        <v>64</v>
      </c>
      <c r="E33" s="176">
        <v>0</v>
      </c>
      <c r="F33" s="176">
        <v>0</v>
      </c>
      <c r="G33" s="176">
        <v>0</v>
      </c>
      <c r="H33" s="176">
        <v>0</v>
      </c>
      <c r="I33" s="176">
        <v>0</v>
      </c>
      <c r="J33" s="176">
        <v>0</v>
      </c>
      <c r="K33" s="176">
        <v>0</v>
      </c>
      <c r="L33" s="176">
        <v>1</v>
      </c>
      <c r="M33" s="176">
        <v>0</v>
      </c>
      <c r="N33" s="176">
        <v>5</v>
      </c>
      <c r="O33" s="176">
        <v>0</v>
      </c>
      <c r="P33" s="176">
        <v>0</v>
      </c>
      <c r="Q33" s="176">
        <v>0</v>
      </c>
      <c r="R33" s="176">
        <v>0</v>
      </c>
      <c r="S33" s="176">
        <v>0</v>
      </c>
      <c r="T33" s="176">
        <v>0</v>
      </c>
      <c r="U33" s="177">
        <v>98.461538461538467</v>
      </c>
      <c r="V33" s="187">
        <v>0</v>
      </c>
    </row>
    <row r="34" spans="2:22" s="190" customFormat="1" ht="28" customHeight="1">
      <c r="B34" s="189" t="s">
        <v>278</v>
      </c>
      <c r="C34" s="75">
        <v>129</v>
      </c>
      <c r="D34" s="176">
        <v>126</v>
      </c>
      <c r="E34" s="176">
        <v>3</v>
      </c>
      <c r="F34" s="176">
        <v>0</v>
      </c>
      <c r="G34" s="176">
        <v>0</v>
      </c>
      <c r="H34" s="176">
        <v>0</v>
      </c>
      <c r="I34" s="176">
        <v>0</v>
      </c>
      <c r="J34" s="176">
        <v>0</v>
      </c>
      <c r="K34" s="176">
        <v>0</v>
      </c>
      <c r="L34" s="176">
        <v>0</v>
      </c>
      <c r="M34" s="176">
        <v>0</v>
      </c>
      <c r="N34" s="176">
        <v>5</v>
      </c>
      <c r="O34" s="176">
        <v>0</v>
      </c>
      <c r="P34" s="176">
        <v>0</v>
      </c>
      <c r="Q34" s="176">
        <v>0</v>
      </c>
      <c r="R34" s="176">
        <v>0</v>
      </c>
      <c r="S34" s="176">
        <v>0</v>
      </c>
      <c r="T34" s="176">
        <v>0</v>
      </c>
      <c r="U34" s="177">
        <v>97.674418604651166</v>
      </c>
      <c r="V34" s="187">
        <v>0</v>
      </c>
    </row>
    <row r="35" spans="2:22" s="190" customFormat="1" ht="28" customHeight="1">
      <c r="B35" s="189" t="s">
        <v>279</v>
      </c>
      <c r="C35" s="75">
        <v>217</v>
      </c>
      <c r="D35" s="176">
        <v>214</v>
      </c>
      <c r="E35" s="176">
        <v>0</v>
      </c>
      <c r="F35" s="176">
        <v>2</v>
      </c>
      <c r="G35" s="176">
        <v>0</v>
      </c>
      <c r="H35" s="176">
        <v>0</v>
      </c>
      <c r="I35" s="176">
        <v>0</v>
      </c>
      <c r="J35" s="176">
        <v>0</v>
      </c>
      <c r="K35" s="176">
        <v>0</v>
      </c>
      <c r="L35" s="176">
        <v>1</v>
      </c>
      <c r="M35" s="176">
        <v>0</v>
      </c>
      <c r="N35" s="176">
        <v>5</v>
      </c>
      <c r="O35" s="176">
        <v>0</v>
      </c>
      <c r="P35" s="176">
        <v>0</v>
      </c>
      <c r="Q35" s="176">
        <v>0</v>
      </c>
      <c r="R35" s="176">
        <v>0</v>
      </c>
      <c r="S35" s="176">
        <v>0</v>
      </c>
      <c r="T35" s="176">
        <v>0</v>
      </c>
      <c r="U35" s="177">
        <v>98.617511520737324</v>
      </c>
      <c r="V35" s="187">
        <v>0</v>
      </c>
    </row>
    <row r="36" spans="2:22" s="190" customFormat="1" ht="28" customHeight="1">
      <c r="B36" s="189" t="s">
        <v>280</v>
      </c>
      <c r="C36" s="75">
        <v>345</v>
      </c>
      <c r="D36" s="176">
        <v>340</v>
      </c>
      <c r="E36" s="176">
        <v>3</v>
      </c>
      <c r="F36" s="176">
        <v>0</v>
      </c>
      <c r="G36" s="176">
        <v>0</v>
      </c>
      <c r="H36" s="176">
        <v>0</v>
      </c>
      <c r="I36" s="176">
        <v>0</v>
      </c>
      <c r="J36" s="176">
        <v>0</v>
      </c>
      <c r="K36" s="176">
        <v>0</v>
      </c>
      <c r="L36" s="176">
        <v>2</v>
      </c>
      <c r="M36" s="176">
        <v>0</v>
      </c>
      <c r="N36" s="176">
        <v>10</v>
      </c>
      <c r="O36" s="176">
        <v>0</v>
      </c>
      <c r="P36" s="176">
        <v>0</v>
      </c>
      <c r="Q36" s="176">
        <v>0</v>
      </c>
      <c r="R36" s="176">
        <v>0</v>
      </c>
      <c r="S36" s="176">
        <v>0</v>
      </c>
      <c r="T36" s="176">
        <v>0</v>
      </c>
      <c r="U36" s="177">
        <v>98.550724637681157</v>
      </c>
      <c r="V36" s="187">
        <v>0</v>
      </c>
    </row>
    <row r="37" spans="2:22" s="190" customFormat="1" ht="28" customHeight="1">
      <c r="B37" s="189" t="s">
        <v>281</v>
      </c>
      <c r="C37" s="75">
        <v>92</v>
      </c>
      <c r="D37" s="176">
        <v>92</v>
      </c>
      <c r="E37" s="176">
        <v>0</v>
      </c>
      <c r="F37" s="176">
        <v>0</v>
      </c>
      <c r="G37" s="176">
        <v>0</v>
      </c>
      <c r="H37" s="176">
        <v>0</v>
      </c>
      <c r="I37" s="176">
        <v>0</v>
      </c>
      <c r="J37" s="176">
        <v>0</v>
      </c>
      <c r="K37" s="176">
        <v>0</v>
      </c>
      <c r="L37" s="176">
        <v>0</v>
      </c>
      <c r="M37" s="176">
        <v>0</v>
      </c>
      <c r="N37" s="176">
        <v>3</v>
      </c>
      <c r="O37" s="176">
        <v>0</v>
      </c>
      <c r="P37" s="176">
        <v>0</v>
      </c>
      <c r="Q37" s="176">
        <v>0</v>
      </c>
      <c r="R37" s="176">
        <v>0</v>
      </c>
      <c r="S37" s="176">
        <v>0</v>
      </c>
      <c r="T37" s="176">
        <v>0</v>
      </c>
      <c r="U37" s="177">
        <v>100</v>
      </c>
      <c r="V37" s="187">
        <v>0</v>
      </c>
    </row>
    <row r="38" spans="2:22" s="190" customFormat="1" ht="28" customHeight="1">
      <c r="B38" s="189" t="s">
        <v>242</v>
      </c>
      <c r="C38" s="75">
        <v>83</v>
      </c>
      <c r="D38" s="176">
        <v>83</v>
      </c>
      <c r="E38" s="176">
        <v>0</v>
      </c>
      <c r="F38" s="176">
        <v>0</v>
      </c>
      <c r="G38" s="176">
        <v>0</v>
      </c>
      <c r="H38" s="176">
        <v>0</v>
      </c>
      <c r="I38" s="176">
        <v>0</v>
      </c>
      <c r="J38" s="176">
        <v>0</v>
      </c>
      <c r="K38" s="176">
        <v>0</v>
      </c>
      <c r="L38" s="176">
        <v>0</v>
      </c>
      <c r="M38" s="176">
        <v>0</v>
      </c>
      <c r="N38" s="176">
        <v>3</v>
      </c>
      <c r="O38" s="176">
        <v>0</v>
      </c>
      <c r="P38" s="176">
        <v>0</v>
      </c>
      <c r="Q38" s="176">
        <v>0</v>
      </c>
      <c r="R38" s="176">
        <v>0</v>
      </c>
      <c r="S38" s="176">
        <v>0</v>
      </c>
      <c r="T38" s="176">
        <v>0</v>
      </c>
      <c r="U38" s="177">
        <v>100</v>
      </c>
      <c r="V38" s="187">
        <v>0</v>
      </c>
    </row>
    <row r="39" spans="2:22" s="190" customFormat="1" ht="28" customHeight="1">
      <c r="B39" s="189" t="s">
        <v>321</v>
      </c>
      <c r="C39" s="75">
        <v>52</v>
      </c>
      <c r="D39" s="176">
        <v>52</v>
      </c>
      <c r="E39" s="176">
        <v>0</v>
      </c>
      <c r="F39" s="176">
        <v>0</v>
      </c>
      <c r="G39" s="176">
        <v>0</v>
      </c>
      <c r="H39" s="176">
        <v>0</v>
      </c>
      <c r="I39" s="176">
        <v>0</v>
      </c>
      <c r="J39" s="176">
        <v>0</v>
      </c>
      <c r="K39" s="176">
        <v>0</v>
      </c>
      <c r="L39" s="176">
        <v>0</v>
      </c>
      <c r="M39" s="176">
        <v>0</v>
      </c>
      <c r="N39" s="176">
        <v>1</v>
      </c>
      <c r="O39" s="176">
        <v>0</v>
      </c>
      <c r="P39" s="176">
        <v>0</v>
      </c>
      <c r="Q39" s="176">
        <v>0</v>
      </c>
      <c r="R39" s="176">
        <v>0</v>
      </c>
      <c r="S39" s="176">
        <v>0</v>
      </c>
      <c r="T39" s="176">
        <v>0</v>
      </c>
      <c r="U39" s="177">
        <v>100</v>
      </c>
      <c r="V39" s="187">
        <v>0</v>
      </c>
    </row>
    <row r="40" spans="2:22" s="192" customFormat="1" ht="28" customHeight="1">
      <c r="B40" s="189" t="s">
        <v>282</v>
      </c>
      <c r="C40" s="75">
        <v>97</v>
      </c>
      <c r="D40" s="176">
        <v>97</v>
      </c>
      <c r="E40" s="176">
        <v>0</v>
      </c>
      <c r="F40" s="176">
        <v>0</v>
      </c>
      <c r="G40" s="176">
        <v>0</v>
      </c>
      <c r="H40" s="176">
        <v>0</v>
      </c>
      <c r="I40" s="176">
        <v>0</v>
      </c>
      <c r="J40" s="176">
        <v>0</v>
      </c>
      <c r="K40" s="176">
        <v>0</v>
      </c>
      <c r="L40" s="176">
        <v>0</v>
      </c>
      <c r="M40" s="176">
        <v>0</v>
      </c>
      <c r="N40" s="176">
        <v>4</v>
      </c>
      <c r="O40" s="176">
        <v>0</v>
      </c>
      <c r="P40" s="176">
        <v>0</v>
      </c>
      <c r="Q40" s="176">
        <v>0</v>
      </c>
      <c r="R40" s="176">
        <v>0</v>
      </c>
      <c r="S40" s="176">
        <v>0</v>
      </c>
      <c r="T40" s="176">
        <v>0</v>
      </c>
      <c r="U40" s="177">
        <v>100</v>
      </c>
      <c r="V40" s="187">
        <v>0</v>
      </c>
    </row>
    <row r="41" spans="2:22" s="192" customFormat="1" ht="12" thickBot="1">
      <c r="B41" s="486"/>
      <c r="C41" s="191"/>
      <c r="D41" s="487"/>
      <c r="E41" s="487"/>
      <c r="F41" s="487"/>
      <c r="G41" s="487"/>
      <c r="H41" s="487"/>
      <c r="I41" s="487"/>
      <c r="J41" s="487"/>
      <c r="K41" s="487"/>
      <c r="L41" s="487"/>
      <c r="M41" s="487"/>
      <c r="N41" s="487"/>
      <c r="O41" s="487"/>
      <c r="P41" s="487"/>
      <c r="Q41" s="487"/>
      <c r="R41" s="487"/>
      <c r="S41" s="487"/>
      <c r="T41" s="487"/>
      <c r="U41" s="487"/>
      <c r="V41" s="487"/>
    </row>
    <row r="42" spans="2:22" s="192" customFormat="1" ht="11">
      <c r="B42" s="193"/>
      <c r="C42" s="193"/>
      <c r="D42" s="193"/>
      <c r="E42" s="193"/>
      <c r="F42" s="193"/>
      <c r="G42" s="193"/>
      <c r="H42" s="193"/>
      <c r="I42" s="193"/>
      <c r="J42" s="193"/>
      <c r="K42" s="193"/>
      <c r="L42" s="193"/>
      <c r="M42" s="193"/>
      <c r="N42" s="193"/>
      <c r="O42" s="193"/>
      <c r="P42" s="193"/>
      <c r="Q42" s="193"/>
      <c r="R42" s="193"/>
      <c r="S42" s="193"/>
      <c r="T42" s="193"/>
      <c r="U42" s="193"/>
      <c r="V42" s="193"/>
    </row>
    <row r="43" spans="2:22" s="192" customFormat="1" ht="12">
      <c r="B43" s="194" t="s">
        <v>506</v>
      </c>
      <c r="C43" s="193"/>
      <c r="D43" s="193"/>
      <c r="E43" s="193"/>
      <c r="F43" s="193"/>
      <c r="G43" s="193"/>
      <c r="H43" s="193"/>
      <c r="I43" s="193"/>
      <c r="J43" s="193"/>
      <c r="K43" s="193"/>
      <c r="L43" s="193"/>
      <c r="M43" s="193"/>
      <c r="N43" s="193"/>
      <c r="O43" s="193"/>
      <c r="P43" s="193"/>
      <c r="Q43" s="193"/>
      <c r="R43" s="193"/>
      <c r="S43" s="193"/>
      <c r="T43" s="193"/>
      <c r="U43" s="193"/>
      <c r="V43" s="193"/>
    </row>
    <row r="44" spans="2:22" s="192" customFormat="1" ht="12">
      <c r="B44" s="194" t="s">
        <v>303</v>
      </c>
      <c r="C44" s="193"/>
      <c r="D44" s="193"/>
      <c r="E44" s="193"/>
      <c r="F44" s="193"/>
      <c r="G44" s="193"/>
      <c r="H44" s="193"/>
      <c r="I44" s="193"/>
      <c r="J44" s="193"/>
      <c r="K44" s="193"/>
      <c r="L44" s="193"/>
      <c r="M44" s="193"/>
      <c r="N44" s="193"/>
      <c r="O44" s="193"/>
      <c r="P44" s="193"/>
      <c r="Q44" s="193"/>
      <c r="R44" s="193"/>
      <c r="S44" s="193"/>
      <c r="T44" s="193"/>
      <c r="U44" s="193"/>
      <c r="V44" s="193"/>
    </row>
    <row r="45" spans="2:22" s="192" customFormat="1" ht="12">
      <c r="B45" s="857" t="s">
        <v>32</v>
      </c>
      <c r="C45" s="857"/>
      <c r="D45" s="857"/>
      <c r="E45" s="857"/>
      <c r="F45" s="857"/>
      <c r="G45" s="857"/>
      <c r="H45" s="193"/>
      <c r="I45" s="193"/>
      <c r="J45" s="193"/>
      <c r="K45" s="193"/>
      <c r="L45" s="193"/>
      <c r="M45" s="193"/>
      <c r="N45" s="193"/>
      <c r="O45" s="193"/>
      <c r="P45" s="193"/>
      <c r="Q45" s="193"/>
      <c r="R45" s="193"/>
      <c r="S45" s="193"/>
      <c r="T45" s="193"/>
      <c r="U45" s="193"/>
      <c r="V45" s="193"/>
    </row>
    <row r="46" spans="2:22" s="192" customFormat="1" ht="11">
      <c r="B46" s="195"/>
    </row>
    <row r="47" spans="2:22" s="192" customFormat="1" ht="11">
      <c r="B47" s="195"/>
    </row>
    <row r="48" spans="2:22" s="192" customFormat="1" ht="11">
      <c r="B48" s="195"/>
    </row>
  </sheetData>
  <mergeCells count="27">
    <mergeCell ref="B45:G45"/>
    <mergeCell ref="N5:N6"/>
    <mergeCell ref="O5:S5"/>
    <mergeCell ref="T5:T7"/>
    <mergeCell ref="I6:I7"/>
    <mergeCell ref="J6:J7"/>
    <mergeCell ref="O6:O7"/>
    <mergeCell ref="P6:P7"/>
    <mergeCell ref="Q6:Q7"/>
    <mergeCell ref="R6:R7"/>
    <mergeCell ref="S6:S7"/>
    <mergeCell ref="G5:G6"/>
    <mergeCell ref="H5:H7"/>
    <mergeCell ref="I5:J5"/>
    <mergeCell ref="K5:K7"/>
    <mergeCell ref="L5:L6"/>
    <mergeCell ref="M5:M6"/>
    <mergeCell ref="B2:V2"/>
    <mergeCell ref="C4:C7"/>
    <mergeCell ref="E4:E6"/>
    <mergeCell ref="F4:F6"/>
    <mergeCell ref="H4:K4"/>
    <mergeCell ref="O4:T4"/>
    <mergeCell ref="U4:U6"/>
    <mergeCell ref="V4:V6"/>
    <mergeCell ref="B5:B7"/>
    <mergeCell ref="D5:D6"/>
  </mergeCells>
  <phoneticPr fontId="62"/>
  <printOptions horizontalCentered="1"/>
  <pageMargins left="0.51181102362204722" right="0.51181102362204722" top="0.74803149606299213" bottom="0.55118110236220474" header="0.51181102362204722" footer="0.51181102362204722"/>
  <pageSetup paperSize="9" scale="6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1445DB-F1C3-4039-BDD4-C9FC7160723C}">
  <sheetPr>
    <pageSetUpPr fitToPage="1"/>
  </sheetPr>
  <dimension ref="B2:AL40"/>
  <sheetViews>
    <sheetView showGridLines="0" view="pageBreakPreview" zoomScaleSheetLayoutView="100" workbookViewId="0">
      <selection activeCell="W34" sqref="W34"/>
    </sheetView>
  </sheetViews>
  <sheetFormatPr defaultColWidth="8" defaultRowHeight="13"/>
  <cols>
    <col min="1" max="1" width="0.90625" style="76" customWidth="1"/>
    <col min="2" max="2" width="11.08984375" style="76" customWidth="1"/>
    <col min="3" max="5" width="6.6328125" style="76" customWidth="1"/>
    <col min="6" max="8" width="6.08984375" style="76" customWidth="1"/>
    <col min="9" max="9" width="3" style="76" bestFit="1" customWidth="1"/>
    <col min="10" max="11" width="6" style="76" bestFit="1" customWidth="1"/>
    <col min="12" max="14" width="6.08984375" style="76" customWidth="1"/>
    <col min="15" max="17" width="6.6328125" style="76" customWidth="1"/>
    <col min="18" max="20" width="6.08984375" style="76" customWidth="1"/>
    <col min="21" max="21" width="3.7265625" style="76" bestFit="1" customWidth="1"/>
    <col min="22" max="23" width="6" style="76" bestFit="1" customWidth="1"/>
    <col min="24" max="26" width="6.08984375" style="76" customWidth="1"/>
    <col min="27" max="29" width="6.6328125" style="76" customWidth="1"/>
    <col min="30" max="32" width="6.08984375" style="76" customWidth="1"/>
    <col min="33" max="33" width="3" style="76" bestFit="1" customWidth="1"/>
    <col min="34" max="35" width="6" style="76" bestFit="1" customWidth="1"/>
    <col min="36" max="36" width="4.453125" style="76" bestFit="1" customWidth="1"/>
    <col min="37" max="38" width="6.08984375" style="76" customWidth="1"/>
    <col min="39" max="16384" width="8" style="76"/>
  </cols>
  <sheetData>
    <row r="2" spans="2:38" ht="28.5" customHeight="1">
      <c r="B2" s="717" t="s">
        <v>322</v>
      </c>
      <c r="C2" s="879"/>
      <c r="D2" s="879"/>
      <c r="E2" s="879"/>
      <c r="F2" s="879"/>
      <c r="G2" s="879"/>
      <c r="H2" s="879"/>
      <c r="I2" s="879"/>
      <c r="J2" s="879"/>
      <c r="K2" s="879"/>
      <c r="L2" s="879"/>
      <c r="M2" s="879"/>
      <c r="N2" s="879"/>
      <c r="O2" s="879"/>
      <c r="P2" s="879"/>
      <c r="Q2" s="879"/>
      <c r="R2" s="197"/>
      <c r="S2" s="198"/>
      <c r="T2" s="198"/>
      <c r="U2" s="198"/>
      <c r="V2" s="198"/>
      <c r="W2" s="198"/>
      <c r="X2" s="198"/>
      <c r="Y2" s="198"/>
      <c r="Z2" s="198"/>
      <c r="AA2" s="169"/>
      <c r="AB2" s="169"/>
      <c r="AC2" s="169"/>
      <c r="AD2" s="169"/>
      <c r="AE2" s="169"/>
      <c r="AF2" s="169"/>
      <c r="AG2" s="169"/>
      <c r="AH2" s="169"/>
      <c r="AI2" s="169"/>
      <c r="AJ2" s="169"/>
      <c r="AK2" s="169"/>
      <c r="AL2" s="169"/>
    </row>
    <row r="3" spans="2:38" ht="23.25" customHeight="1" thickBot="1">
      <c r="B3" s="488" t="s">
        <v>498</v>
      </c>
      <c r="C3" s="488"/>
      <c r="D3" s="488"/>
      <c r="E3" s="488"/>
      <c r="F3" s="488"/>
      <c r="G3" s="488"/>
      <c r="H3" s="488"/>
      <c r="I3" s="199"/>
      <c r="J3" s="199"/>
      <c r="K3" s="199"/>
      <c r="L3" s="199"/>
      <c r="M3" s="200"/>
      <c r="N3" s="200"/>
      <c r="O3" s="200"/>
      <c r="P3" s="200"/>
      <c r="Q3" s="200"/>
      <c r="R3" s="169"/>
      <c r="S3" s="169"/>
      <c r="T3" s="169"/>
      <c r="U3" s="169"/>
      <c r="V3" s="169"/>
      <c r="W3" s="169"/>
      <c r="X3" s="169"/>
      <c r="Y3" s="169"/>
      <c r="Z3" s="169"/>
      <c r="AA3" s="169"/>
      <c r="AB3" s="169"/>
      <c r="AC3" s="169"/>
      <c r="AD3" s="169"/>
      <c r="AE3" s="169"/>
      <c r="AF3" s="169"/>
      <c r="AG3" s="169"/>
      <c r="AH3" s="169"/>
      <c r="AI3" s="169"/>
      <c r="AJ3" s="169"/>
      <c r="AK3" s="169"/>
      <c r="AL3" s="478" t="s">
        <v>166</v>
      </c>
    </row>
    <row r="4" spans="2:38" s="206" customFormat="1" ht="20.149999999999999" customHeight="1">
      <c r="B4" s="880" t="s">
        <v>70</v>
      </c>
      <c r="C4" s="489"/>
      <c r="D4" s="490"/>
      <c r="E4" s="490"/>
      <c r="F4" s="490" t="s">
        <v>1</v>
      </c>
      <c r="G4" s="490"/>
      <c r="H4" s="490"/>
      <c r="I4" s="490"/>
      <c r="J4" s="490"/>
      <c r="K4" s="490"/>
      <c r="L4" s="490"/>
      <c r="M4" s="490"/>
      <c r="N4" s="490"/>
      <c r="O4" s="489"/>
      <c r="P4" s="490"/>
      <c r="Q4" s="490"/>
      <c r="R4" s="490" t="s">
        <v>5</v>
      </c>
      <c r="S4" s="490"/>
      <c r="T4" s="490"/>
      <c r="U4" s="490"/>
      <c r="V4" s="490"/>
      <c r="W4" s="490"/>
      <c r="X4" s="490"/>
      <c r="Y4" s="490"/>
      <c r="Z4" s="490"/>
      <c r="AA4" s="489"/>
      <c r="AB4" s="490"/>
      <c r="AC4" s="490"/>
      <c r="AD4" s="490" t="s">
        <v>21</v>
      </c>
      <c r="AE4" s="490"/>
      <c r="AF4" s="490"/>
      <c r="AG4" s="490"/>
      <c r="AH4" s="490"/>
      <c r="AI4" s="490"/>
      <c r="AJ4" s="490"/>
      <c r="AK4" s="490"/>
      <c r="AL4" s="490"/>
    </row>
    <row r="5" spans="2:38" s="206" customFormat="1" ht="20.149999999999999" customHeight="1">
      <c r="B5" s="881"/>
      <c r="C5" s="872" t="s">
        <v>1</v>
      </c>
      <c r="D5" s="884" t="s">
        <v>499</v>
      </c>
      <c r="E5" s="885"/>
      <c r="F5" s="885"/>
      <c r="G5" s="885"/>
      <c r="H5" s="886"/>
      <c r="I5" s="887" t="s">
        <v>500</v>
      </c>
      <c r="J5" s="888"/>
      <c r="K5" s="888"/>
      <c r="L5" s="889"/>
      <c r="M5" s="890" t="s">
        <v>177</v>
      </c>
      <c r="N5" s="890" t="s">
        <v>73</v>
      </c>
      <c r="O5" s="491"/>
      <c r="P5" s="884" t="s">
        <v>501</v>
      </c>
      <c r="Q5" s="885"/>
      <c r="R5" s="885"/>
      <c r="S5" s="885"/>
      <c r="T5" s="492"/>
      <c r="U5" s="887" t="s">
        <v>500</v>
      </c>
      <c r="V5" s="888"/>
      <c r="W5" s="888"/>
      <c r="X5" s="889"/>
      <c r="Y5" s="890" t="s">
        <v>177</v>
      </c>
      <c r="Z5" s="890" t="s">
        <v>73</v>
      </c>
      <c r="AA5" s="491"/>
      <c r="AB5" s="884" t="s">
        <v>499</v>
      </c>
      <c r="AC5" s="885"/>
      <c r="AD5" s="885"/>
      <c r="AE5" s="885"/>
      <c r="AF5" s="886"/>
      <c r="AG5" s="887" t="s">
        <v>500</v>
      </c>
      <c r="AH5" s="888"/>
      <c r="AI5" s="888"/>
      <c r="AJ5" s="889"/>
      <c r="AK5" s="890" t="s">
        <v>177</v>
      </c>
      <c r="AL5" s="890" t="s">
        <v>73</v>
      </c>
    </row>
    <row r="6" spans="2:38" s="206" customFormat="1" ht="20.149999999999999" customHeight="1">
      <c r="B6" s="881"/>
      <c r="C6" s="883"/>
      <c r="D6" s="884" t="s">
        <v>178</v>
      </c>
      <c r="E6" s="885"/>
      <c r="F6" s="885"/>
      <c r="G6" s="886"/>
      <c r="H6" s="872" t="s">
        <v>304</v>
      </c>
      <c r="I6" s="874" t="s">
        <v>502</v>
      </c>
      <c r="J6" s="875"/>
      <c r="K6" s="876"/>
      <c r="L6" s="877" t="s">
        <v>304</v>
      </c>
      <c r="M6" s="891"/>
      <c r="N6" s="891"/>
      <c r="O6" s="493" t="s">
        <v>1</v>
      </c>
      <c r="P6" s="884" t="s">
        <v>305</v>
      </c>
      <c r="Q6" s="885"/>
      <c r="R6" s="885"/>
      <c r="S6" s="494"/>
      <c r="T6" s="872" t="s">
        <v>304</v>
      </c>
      <c r="U6" s="874" t="s">
        <v>502</v>
      </c>
      <c r="V6" s="875"/>
      <c r="W6" s="876"/>
      <c r="X6" s="877" t="s">
        <v>304</v>
      </c>
      <c r="Y6" s="891"/>
      <c r="Z6" s="891"/>
      <c r="AA6" s="493" t="s">
        <v>1</v>
      </c>
      <c r="AB6" s="884" t="s">
        <v>178</v>
      </c>
      <c r="AC6" s="885"/>
      <c r="AD6" s="885"/>
      <c r="AE6" s="886"/>
      <c r="AF6" s="872" t="s">
        <v>304</v>
      </c>
      <c r="AG6" s="874" t="s">
        <v>502</v>
      </c>
      <c r="AH6" s="875"/>
      <c r="AI6" s="876"/>
      <c r="AJ6" s="877" t="s">
        <v>304</v>
      </c>
      <c r="AK6" s="891"/>
      <c r="AL6" s="891"/>
    </row>
    <row r="7" spans="2:38" s="206" customFormat="1" ht="20.149999999999999" customHeight="1">
      <c r="B7" s="882"/>
      <c r="C7" s="873"/>
      <c r="D7" s="495" t="s">
        <v>1</v>
      </c>
      <c r="E7" s="495" t="s">
        <v>103</v>
      </c>
      <c r="F7" s="495" t="s">
        <v>158</v>
      </c>
      <c r="G7" s="495" t="s">
        <v>180</v>
      </c>
      <c r="H7" s="873"/>
      <c r="I7" s="496" t="s">
        <v>1</v>
      </c>
      <c r="J7" s="496" t="s">
        <v>103</v>
      </c>
      <c r="K7" s="497" t="s">
        <v>158</v>
      </c>
      <c r="L7" s="878"/>
      <c r="M7" s="892"/>
      <c r="N7" s="892"/>
      <c r="O7" s="498"/>
      <c r="P7" s="495" t="s">
        <v>1</v>
      </c>
      <c r="Q7" s="495" t="s">
        <v>103</v>
      </c>
      <c r="R7" s="499" t="s">
        <v>158</v>
      </c>
      <c r="S7" s="500" t="s">
        <v>180</v>
      </c>
      <c r="T7" s="873"/>
      <c r="U7" s="496" t="s">
        <v>1</v>
      </c>
      <c r="V7" s="496" t="s">
        <v>103</v>
      </c>
      <c r="W7" s="497" t="s">
        <v>158</v>
      </c>
      <c r="X7" s="878"/>
      <c r="Y7" s="892"/>
      <c r="Z7" s="892"/>
      <c r="AA7" s="501"/>
      <c r="AB7" s="495" t="s">
        <v>1</v>
      </c>
      <c r="AC7" s="495" t="s">
        <v>103</v>
      </c>
      <c r="AD7" s="495" t="s">
        <v>158</v>
      </c>
      <c r="AE7" s="500" t="s">
        <v>180</v>
      </c>
      <c r="AF7" s="873"/>
      <c r="AG7" s="496" t="s">
        <v>1</v>
      </c>
      <c r="AH7" s="496" t="s">
        <v>103</v>
      </c>
      <c r="AI7" s="497" t="s">
        <v>158</v>
      </c>
      <c r="AJ7" s="878"/>
      <c r="AK7" s="892"/>
      <c r="AL7" s="892"/>
    </row>
    <row r="8" spans="2:38" ht="22" customHeight="1">
      <c r="B8" s="203" t="s">
        <v>495</v>
      </c>
      <c r="C8" s="502">
        <v>6175</v>
      </c>
      <c r="D8" s="503">
        <v>5930</v>
      </c>
      <c r="E8" s="503">
        <v>5675</v>
      </c>
      <c r="F8" s="503">
        <v>148</v>
      </c>
      <c r="G8" s="503">
        <v>107</v>
      </c>
      <c r="H8" s="503">
        <v>0</v>
      </c>
      <c r="I8" s="503">
        <v>0</v>
      </c>
      <c r="J8" s="503">
        <v>0</v>
      </c>
      <c r="K8" s="503">
        <v>0</v>
      </c>
      <c r="L8" s="503">
        <v>0</v>
      </c>
      <c r="M8" s="503">
        <v>178</v>
      </c>
      <c r="N8" s="503">
        <v>67</v>
      </c>
      <c r="O8" s="503">
        <v>3178</v>
      </c>
      <c r="P8" s="503">
        <v>2987</v>
      </c>
      <c r="Q8" s="503">
        <v>2840</v>
      </c>
      <c r="R8" s="503">
        <v>87</v>
      </c>
      <c r="S8" s="503">
        <v>60</v>
      </c>
      <c r="T8" s="503">
        <v>0</v>
      </c>
      <c r="U8" s="503">
        <v>0</v>
      </c>
      <c r="V8" s="503">
        <v>0</v>
      </c>
      <c r="W8" s="503">
        <v>0</v>
      </c>
      <c r="X8" s="503">
        <v>0</v>
      </c>
      <c r="Y8" s="503">
        <v>145</v>
      </c>
      <c r="Z8" s="503">
        <v>46</v>
      </c>
      <c r="AA8" s="503">
        <v>2997</v>
      </c>
      <c r="AB8" s="503">
        <v>2943</v>
      </c>
      <c r="AC8" s="503">
        <v>2835</v>
      </c>
      <c r="AD8" s="503">
        <v>61</v>
      </c>
      <c r="AE8" s="503">
        <v>47</v>
      </c>
      <c r="AF8" s="503">
        <v>0</v>
      </c>
      <c r="AG8" s="503">
        <v>0</v>
      </c>
      <c r="AH8" s="503">
        <v>0</v>
      </c>
      <c r="AI8" s="503">
        <v>0</v>
      </c>
      <c r="AJ8" s="503">
        <v>0</v>
      </c>
      <c r="AK8" s="503">
        <v>33</v>
      </c>
      <c r="AL8" s="504">
        <v>21</v>
      </c>
    </row>
    <row r="9" spans="2:38" ht="22" customHeight="1">
      <c r="B9" s="204" t="s">
        <v>503</v>
      </c>
      <c r="C9" s="505">
        <v>5686</v>
      </c>
      <c r="D9" s="503">
        <v>5445</v>
      </c>
      <c r="E9" s="503">
        <v>5240</v>
      </c>
      <c r="F9" s="503">
        <v>97</v>
      </c>
      <c r="G9" s="503">
        <v>108</v>
      </c>
      <c r="H9" s="503">
        <v>0</v>
      </c>
      <c r="I9" s="503">
        <v>1</v>
      </c>
      <c r="J9" s="503">
        <v>1</v>
      </c>
      <c r="K9" s="503">
        <v>0</v>
      </c>
      <c r="L9" s="503">
        <v>0</v>
      </c>
      <c r="M9" s="503">
        <v>172</v>
      </c>
      <c r="N9" s="503">
        <v>68</v>
      </c>
      <c r="O9" s="503">
        <v>2899</v>
      </c>
      <c r="P9" s="503">
        <v>2736</v>
      </c>
      <c r="Q9" s="503">
        <v>2620</v>
      </c>
      <c r="R9" s="503">
        <v>63</v>
      </c>
      <c r="S9" s="503">
        <v>53</v>
      </c>
      <c r="T9" s="503">
        <v>0</v>
      </c>
      <c r="U9" s="503">
        <v>1</v>
      </c>
      <c r="V9" s="503">
        <v>1</v>
      </c>
      <c r="W9" s="503">
        <v>0</v>
      </c>
      <c r="X9" s="503">
        <v>0</v>
      </c>
      <c r="Y9" s="503">
        <v>114</v>
      </c>
      <c r="Z9" s="503">
        <v>48</v>
      </c>
      <c r="AA9" s="503">
        <v>2787</v>
      </c>
      <c r="AB9" s="503">
        <v>2709</v>
      </c>
      <c r="AC9" s="503">
        <v>2620</v>
      </c>
      <c r="AD9" s="503">
        <v>34</v>
      </c>
      <c r="AE9" s="503">
        <v>55</v>
      </c>
      <c r="AF9" s="503">
        <v>0</v>
      </c>
      <c r="AG9" s="503">
        <v>0</v>
      </c>
      <c r="AH9" s="503">
        <v>0</v>
      </c>
      <c r="AI9" s="503">
        <v>0</v>
      </c>
      <c r="AJ9" s="503">
        <v>0</v>
      </c>
      <c r="AK9" s="503">
        <v>58</v>
      </c>
      <c r="AL9" s="503">
        <v>20</v>
      </c>
    </row>
    <row r="10" spans="2:38" ht="22" customHeight="1">
      <c r="B10" s="204" t="s">
        <v>504</v>
      </c>
      <c r="C10" s="502">
        <v>5832</v>
      </c>
      <c r="D10" s="503">
        <v>5595</v>
      </c>
      <c r="E10" s="503">
        <v>5308</v>
      </c>
      <c r="F10" s="503">
        <v>145</v>
      </c>
      <c r="G10" s="503">
        <v>142</v>
      </c>
      <c r="H10" s="503">
        <v>0</v>
      </c>
      <c r="I10" s="503">
        <v>0</v>
      </c>
      <c r="J10" s="503">
        <v>0</v>
      </c>
      <c r="K10" s="503">
        <v>0</v>
      </c>
      <c r="L10" s="503">
        <v>0</v>
      </c>
      <c r="M10" s="503">
        <v>170</v>
      </c>
      <c r="N10" s="503">
        <v>67</v>
      </c>
      <c r="O10" s="503">
        <v>2999</v>
      </c>
      <c r="P10" s="503">
        <v>2823</v>
      </c>
      <c r="Q10" s="503">
        <v>2683</v>
      </c>
      <c r="R10" s="503">
        <v>73</v>
      </c>
      <c r="S10" s="503">
        <v>67</v>
      </c>
      <c r="T10" s="503">
        <v>0</v>
      </c>
      <c r="U10" s="503">
        <v>0</v>
      </c>
      <c r="V10" s="503">
        <v>0</v>
      </c>
      <c r="W10" s="503">
        <v>0</v>
      </c>
      <c r="X10" s="503">
        <v>0</v>
      </c>
      <c r="Y10" s="503">
        <v>128</v>
      </c>
      <c r="Z10" s="503">
        <v>48</v>
      </c>
      <c r="AA10" s="503">
        <v>2833</v>
      </c>
      <c r="AB10" s="503">
        <v>2772</v>
      </c>
      <c r="AC10" s="503">
        <v>2625</v>
      </c>
      <c r="AD10" s="503">
        <v>72</v>
      </c>
      <c r="AE10" s="503">
        <v>75</v>
      </c>
      <c r="AF10" s="503">
        <v>0</v>
      </c>
      <c r="AG10" s="503">
        <v>0</v>
      </c>
      <c r="AH10" s="503">
        <v>0</v>
      </c>
      <c r="AI10" s="503">
        <v>0</v>
      </c>
      <c r="AJ10" s="503">
        <v>0</v>
      </c>
      <c r="AK10" s="503">
        <v>42</v>
      </c>
      <c r="AL10" s="503">
        <v>19</v>
      </c>
    </row>
    <row r="11" spans="2:38" ht="11.25" customHeight="1">
      <c r="B11" s="180"/>
      <c r="C11" s="502"/>
      <c r="D11" s="503"/>
      <c r="E11" s="503"/>
      <c r="F11" s="503"/>
      <c r="G11" s="503"/>
      <c r="H11" s="503"/>
      <c r="I11" s="503"/>
      <c r="J11" s="503"/>
      <c r="K11" s="503"/>
      <c r="L11" s="503"/>
      <c r="M11" s="503"/>
      <c r="N11" s="503"/>
      <c r="O11" s="503"/>
      <c r="P11" s="503"/>
      <c r="Q11" s="503"/>
      <c r="R11" s="503"/>
      <c r="S11" s="503"/>
      <c r="T11" s="503"/>
      <c r="U11" s="503"/>
      <c r="V11" s="503"/>
      <c r="W11" s="503"/>
      <c r="X11" s="503"/>
      <c r="Y11" s="503"/>
      <c r="Z11" s="503"/>
      <c r="AA11" s="503"/>
      <c r="AB11" s="503"/>
      <c r="AC11" s="503"/>
      <c r="AD11" s="503"/>
      <c r="AE11" s="503"/>
      <c r="AF11" s="503"/>
      <c r="AG11" s="503"/>
      <c r="AH11" s="503"/>
      <c r="AI11" s="503"/>
      <c r="AJ11" s="503"/>
      <c r="AK11" s="503"/>
      <c r="AL11" s="503"/>
    </row>
    <row r="12" spans="2:38" ht="22" customHeight="1">
      <c r="B12" s="186" t="s">
        <v>22</v>
      </c>
      <c r="C12" s="502">
        <v>133</v>
      </c>
      <c r="D12" s="503">
        <v>132</v>
      </c>
      <c r="E12" s="503">
        <v>132</v>
      </c>
      <c r="F12" s="503">
        <v>0</v>
      </c>
      <c r="G12" s="503">
        <v>0</v>
      </c>
      <c r="H12" s="503">
        <v>0</v>
      </c>
      <c r="I12" s="503">
        <v>0</v>
      </c>
      <c r="J12" s="503">
        <v>0</v>
      </c>
      <c r="K12" s="503">
        <v>0</v>
      </c>
      <c r="L12" s="503">
        <v>0</v>
      </c>
      <c r="M12" s="503">
        <v>1</v>
      </c>
      <c r="N12" s="503">
        <v>0</v>
      </c>
      <c r="O12" s="503">
        <v>69</v>
      </c>
      <c r="P12" s="503">
        <v>68</v>
      </c>
      <c r="Q12" s="503">
        <v>68</v>
      </c>
      <c r="R12" s="503">
        <v>0</v>
      </c>
      <c r="S12" s="503">
        <v>0</v>
      </c>
      <c r="T12" s="503">
        <v>0</v>
      </c>
      <c r="U12" s="503">
        <v>0</v>
      </c>
      <c r="V12" s="503">
        <v>0</v>
      </c>
      <c r="W12" s="503">
        <v>0</v>
      </c>
      <c r="X12" s="503">
        <v>0</v>
      </c>
      <c r="Y12" s="503">
        <v>1</v>
      </c>
      <c r="Z12" s="503">
        <v>0</v>
      </c>
      <c r="AA12" s="503">
        <v>64</v>
      </c>
      <c r="AB12" s="503">
        <v>64</v>
      </c>
      <c r="AC12" s="503">
        <v>64</v>
      </c>
      <c r="AD12" s="503">
        <v>0</v>
      </c>
      <c r="AE12" s="503">
        <v>0</v>
      </c>
      <c r="AF12" s="503">
        <v>0</v>
      </c>
      <c r="AG12" s="503">
        <v>0</v>
      </c>
      <c r="AH12" s="503">
        <v>0</v>
      </c>
      <c r="AI12" s="503">
        <v>0</v>
      </c>
      <c r="AJ12" s="503">
        <v>0</v>
      </c>
      <c r="AK12" s="503">
        <v>0</v>
      </c>
      <c r="AL12" s="503">
        <v>0</v>
      </c>
    </row>
    <row r="13" spans="2:38" ht="22" customHeight="1">
      <c r="B13" s="186" t="s">
        <v>11</v>
      </c>
      <c r="C13" s="502">
        <f>C10-C12-C14</f>
        <v>5553</v>
      </c>
      <c r="D13" s="503">
        <f t="shared" ref="D13:AL13" si="0">D10-D12-D14</f>
        <v>5317</v>
      </c>
      <c r="E13" s="503">
        <f t="shared" si="0"/>
        <v>5030</v>
      </c>
      <c r="F13" s="503">
        <f t="shared" si="0"/>
        <v>145</v>
      </c>
      <c r="G13" s="503">
        <f t="shared" si="0"/>
        <v>142</v>
      </c>
      <c r="H13" s="503">
        <f t="shared" si="0"/>
        <v>0</v>
      </c>
      <c r="I13" s="503">
        <f t="shared" si="0"/>
        <v>0</v>
      </c>
      <c r="J13" s="503">
        <f t="shared" si="0"/>
        <v>0</v>
      </c>
      <c r="K13" s="503">
        <f t="shared" si="0"/>
        <v>0</v>
      </c>
      <c r="L13" s="503">
        <f t="shared" si="0"/>
        <v>0</v>
      </c>
      <c r="M13" s="503">
        <f t="shared" si="0"/>
        <v>169</v>
      </c>
      <c r="N13" s="503">
        <f t="shared" si="0"/>
        <v>67</v>
      </c>
      <c r="O13" s="503">
        <f t="shared" si="0"/>
        <v>2853</v>
      </c>
      <c r="P13" s="503">
        <f t="shared" si="0"/>
        <v>2678</v>
      </c>
      <c r="Q13" s="503">
        <f t="shared" si="0"/>
        <v>2538</v>
      </c>
      <c r="R13" s="503">
        <f t="shared" si="0"/>
        <v>73</v>
      </c>
      <c r="S13" s="503">
        <f t="shared" si="0"/>
        <v>67</v>
      </c>
      <c r="T13" s="503">
        <f t="shared" si="0"/>
        <v>0</v>
      </c>
      <c r="U13" s="503">
        <f t="shared" si="0"/>
        <v>0</v>
      </c>
      <c r="V13" s="503">
        <f t="shared" si="0"/>
        <v>0</v>
      </c>
      <c r="W13" s="503">
        <f t="shared" si="0"/>
        <v>0</v>
      </c>
      <c r="X13" s="503">
        <f t="shared" si="0"/>
        <v>0</v>
      </c>
      <c r="Y13" s="503">
        <f t="shared" si="0"/>
        <v>127</v>
      </c>
      <c r="Z13" s="503">
        <f t="shared" si="0"/>
        <v>48</v>
      </c>
      <c r="AA13" s="503">
        <f t="shared" si="0"/>
        <v>2700</v>
      </c>
      <c r="AB13" s="503">
        <f t="shared" si="0"/>
        <v>2639</v>
      </c>
      <c r="AC13" s="503">
        <f t="shared" si="0"/>
        <v>2492</v>
      </c>
      <c r="AD13" s="503">
        <f t="shared" si="0"/>
        <v>72</v>
      </c>
      <c r="AE13" s="503">
        <f t="shared" si="0"/>
        <v>75</v>
      </c>
      <c r="AF13" s="503">
        <f t="shared" si="0"/>
        <v>0</v>
      </c>
      <c r="AG13" s="503">
        <f t="shared" si="0"/>
        <v>0</v>
      </c>
      <c r="AH13" s="503">
        <f t="shared" si="0"/>
        <v>0</v>
      </c>
      <c r="AI13" s="503">
        <f t="shared" si="0"/>
        <v>0</v>
      </c>
      <c r="AJ13" s="503">
        <f t="shared" si="0"/>
        <v>0</v>
      </c>
      <c r="AK13" s="503">
        <f t="shared" si="0"/>
        <v>42</v>
      </c>
      <c r="AL13" s="503">
        <f t="shared" si="0"/>
        <v>19</v>
      </c>
    </row>
    <row r="14" spans="2:38" ht="22" customHeight="1">
      <c r="B14" s="186" t="s">
        <v>77</v>
      </c>
      <c r="C14" s="502">
        <v>146</v>
      </c>
      <c r="D14" s="503">
        <v>146</v>
      </c>
      <c r="E14" s="503">
        <v>146</v>
      </c>
      <c r="F14" s="503">
        <v>0</v>
      </c>
      <c r="G14" s="503">
        <v>0</v>
      </c>
      <c r="H14" s="503">
        <v>0</v>
      </c>
      <c r="I14" s="503">
        <v>0</v>
      </c>
      <c r="J14" s="503">
        <v>0</v>
      </c>
      <c r="K14" s="503">
        <v>0</v>
      </c>
      <c r="L14" s="503">
        <v>0</v>
      </c>
      <c r="M14" s="503">
        <v>0</v>
      </c>
      <c r="N14" s="503">
        <v>0</v>
      </c>
      <c r="O14" s="503">
        <v>77</v>
      </c>
      <c r="P14" s="503">
        <v>77</v>
      </c>
      <c r="Q14" s="503">
        <v>77</v>
      </c>
      <c r="R14" s="503">
        <v>0</v>
      </c>
      <c r="S14" s="503">
        <v>0</v>
      </c>
      <c r="T14" s="503">
        <v>0</v>
      </c>
      <c r="U14" s="503">
        <v>0</v>
      </c>
      <c r="V14" s="503">
        <v>0</v>
      </c>
      <c r="W14" s="503">
        <v>0</v>
      </c>
      <c r="X14" s="503">
        <v>0</v>
      </c>
      <c r="Y14" s="503">
        <v>0</v>
      </c>
      <c r="Z14" s="503">
        <v>0</v>
      </c>
      <c r="AA14" s="503">
        <v>69</v>
      </c>
      <c r="AB14" s="503">
        <v>69</v>
      </c>
      <c r="AC14" s="503">
        <v>69</v>
      </c>
      <c r="AD14" s="503">
        <v>0</v>
      </c>
      <c r="AE14" s="503">
        <v>0</v>
      </c>
      <c r="AF14" s="503">
        <v>0</v>
      </c>
      <c r="AG14" s="503">
        <v>0</v>
      </c>
      <c r="AH14" s="503">
        <v>0</v>
      </c>
      <c r="AI14" s="503">
        <v>0</v>
      </c>
      <c r="AJ14" s="503">
        <v>0</v>
      </c>
      <c r="AK14" s="503">
        <v>0</v>
      </c>
      <c r="AL14" s="503">
        <v>0</v>
      </c>
    </row>
    <row r="15" spans="2:38" ht="11.25" customHeight="1">
      <c r="B15" s="186"/>
      <c r="C15" s="502"/>
      <c r="D15" s="503"/>
      <c r="E15" s="503"/>
      <c r="F15" s="503"/>
      <c r="G15" s="503"/>
      <c r="H15" s="503"/>
      <c r="I15" s="503"/>
      <c r="J15" s="503"/>
      <c r="K15" s="503"/>
      <c r="L15" s="503"/>
      <c r="M15" s="503"/>
      <c r="N15" s="503"/>
      <c r="O15" s="503"/>
      <c r="P15" s="503"/>
      <c r="Q15" s="503"/>
      <c r="R15" s="503"/>
      <c r="S15" s="503"/>
      <c r="T15" s="503"/>
      <c r="U15" s="503"/>
      <c r="V15" s="503"/>
      <c r="W15" s="503"/>
      <c r="X15" s="503"/>
      <c r="Y15" s="503"/>
      <c r="Z15" s="503"/>
      <c r="AA15" s="503"/>
      <c r="AB15" s="503"/>
      <c r="AC15" s="503"/>
      <c r="AD15" s="503"/>
      <c r="AE15" s="503"/>
      <c r="AF15" s="503"/>
      <c r="AG15" s="503"/>
      <c r="AH15" s="503"/>
      <c r="AI15" s="503"/>
      <c r="AJ15" s="503"/>
      <c r="AK15" s="503"/>
      <c r="AL15" s="503"/>
    </row>
    <row r="16" spans="2:38" ht="21.75" customHeight="1">
      <c r="B16" s="205" t="s">
        <v>78</v>
      </c>
      <c r="C16" s="502">
        <v>2134</v>
      </c>
      <c r="D16" s="503">
        <v>2071</v>
      </c>
      <c r="E16" s="503">
        <v>1953</v>
      </c>
      <c r="F16" s="503">
        <v>66</v>
      </c>
      <c r="G16" s="503">
        <v>52</v>
      </c>
      <c r="H16" s="503">
        <v>0</v>
      </c>
      <c r="I16" s="503">
        <v>0</v>
      </c>
      <c r="J16" s="503">
        <v>0</v>
      </c>
      <c r="K16" s="503">
        <v>0</v>
      </c>
      <c r="L16" s="503">
        <v>0</v>
      </c>
      <c r="M16" s="503">
        <v>47</v>
      </c>
      <c r="N16" s="503">
        <v>16</v>
      </c>
      <c r="O16" s="503">
        <v>1077</v>
      </c>
      <c r="P16" s="503">
        <v>1028</v>
      </c>
      <c r="Q16" s="503">
        <v>971</v>
      </c>
      <c r="R16" s="503">
        <v>34</v>
      </c>
      <c r="S16" s="503">
        <v>23</v>
      </c>
      <c r="T16" s="503">
        <v>0</v>
      </c>
      <c r="U16" s="503">
        <v>0</v>
      </c>
      <c r="V16" s="503">
        <v>0</v>
      </c>
      <c r="W16" s="503">
        <v>0</v>
      </c>
      <c r="X16" s="503">
        <v>0</v>
      </c>
      <c r="Y16" s="503">
        <v>37</v>
      </c>
      <c r="Z16" s="503">
        <v>12</v>
      </c>
      <c r="AA16" s="503">
        <v>1057</v>
      </c>
      <c r="AB16" s="503">
        <v>1043</v>
      </c>
      <c r="AC16" s="503">
        <v>982</v>
      </c>
      <c r="AD16" s="503">
        <v>32</v>
      </c>
      <c r="AE16" s="503">
        <v>29</v>
      </c>
      <c r="AF16" s="503">
        <v>0</v>
      </c>
      <c r="AG16" s="503">
        <v>0</v>
      </c>
      <c r="AH16" s="503">
        <v>0</v>
      </c>
      <c r="AI16" s="503">
        <v>0</v>
      </c>
      <c r="AJ16" s="503">
        <v>0</v>
      </c>
      <c r="AK16" s="503">
        <v>10</v>
      </c>
      <c r="AL16" s="503">
        <v>4</v>
      </c>
    </row>
    <row r="17" spans="2:38" ht="21.75" customHeight="1">
      <c r="B17" s="205" t="s">
        <v>36</v>
      </c>
      <c r="C17" s="502">
        <v>385</v>
      </c>
      <c r="D17" s="503">
        <v>374</v>
      </c>
      <c r="E17" s="503">
        <v>343</v>
      </c>
      <c r="F17" s="503">
        <v>21</v>
      </c>
      <c r="G17" s="503">
        <v>10</v>
      </c>
      <c r="H17" s="503">
        <v>0</v>
      </c>
      <c r="I17" s="503">
        <v>0</v>
      </c>
      <c r="J17" s="503">
        <v>0</v>
      </c>
      <c r="K17" s="503">
        <v>0</v>
      </c>
      <c r="L17" s="503">
        <v>0</v>
      </c>
      <c r="M17" s="503">
        <v>10</v>
      </c>
      <c r="N17" s="503">
        <v>1</v>
      </c>
      <c r="O17" s="503">
        <v>201</v>
      </c>
      <c r="P17" s="503">
        <v>192</v>
      </c>
      <c r="Q17" s="503">
        <v>174</v>
      </c>
      <c r="R17" s="503">
        <v>13</v>
      </c>
      <c r="S17" s="503">
        <v>5</v>
      </c>
      <c r="T17" s="503">
        <v>0</v>
      </c>
      <c r="U17" s="503">
        <v>0</v>
      </c>
      <c r="V17" s="503">
        <v>0</v>
      </c>
      <c r="W17" s="503">
        <v>0</v>
      </c>
      <c r="X17" s="503">
        <v>0</v>
      </c>
      <c r="Y17" s="503">
        <v>9</v>
      </c>
      <c r="Z17" s="503">
        <v>0</v>
      </c>
      <c r="AA17" s="503">
        <v>184</v>
      </c>
      <c r="AB17" s="503">
        <v>182</v>
      </c>
      <c r="AC17" s="503">
        <v>169</v>
      </c>
      <c r="AD17" s="503">
        <v>8</v>
      </c>
      <c r="AE17" s="503">
        <v>5</v>
      </c>
      <c r="AF17" s="503">
        <v>0</v>
      </c>
      <c r="AG17" s="503">
        <v>0</v>
      </c>
      <c r="AH17" s="503">
        <v>0</v>
      </c>
      <c r="AI17" s="503">
        <v>0</v>
      </c>
      <c r="AJ17" s="503">
        <v>0</v>
      </c>
      <c r="AK17" s="503">
        <v>1</v>
      </c>
      <c r="AL17" s="503">
        <v>1</v>
      </c>
    </row>
    <row r="18" spans="2:38" ht="21.75" customHeight="1">
      <c r="B18" s="205" t="s">
        <v>39</v>
      </c>
      <c r="C18" s="502">
        <v>264</v>
      </c>
      <c r="D18" s="503">
        <v>243</v>
      </c>
      <c r="E18" s="503">
        <v>236</v>
      </c>
      <c r="F18" s="503">
        <v>4</v>
      </c>
      <c r="G18" s="503">
        <v>3</v>
      </c>
      <c r="H18" s="503">
        <v>0</v>
      </c>
      <c r="I18" s="503">
        <v>0</v>
      </c>
      <c r="J18" s="503">
        <v>0</v>
      </c>
      <c r="K18" s="503">
        <v>0</v>
      </c>
      <c r="L18" s="503">
        <v>0</v>
      </c>
      <c r="M18" s="503">
        <v>13</v>
      </c>
      <c r="N18" s="503">
        <v>8</v>
      </c>
      <c r="O18" s="503">
        <v>131</v>
      </c>
      <c r="P18" s="503">
        <v>118</v>
      </c>
      <c r="Q18" s="503">
        <v>114</v>
      </c>
      <c r="R18" s="503">
        <v>2</v>
      </c>
      <c r="S18" s="503">
        <v>2</v>
      </c>
      <c r="T18" s="503">
        <v>0</v>
      </c>
      <c r="U18" s="503">
        <v>0</v>
      </c>
      <c r="V18" s="503">
        <v>0</v>
      </c>
      <c r="W18" s="503">
        <v>0</v>
      </c>
      <c r="X18" s="503">
        <v>0</v>
      </c>
      <c r="Y18" s="503">
        <v>8</v>
      </c>
      <c r="Z18" s="503">
        <v>5</v>
      </c>
      <c r="AA18" s="503">
        <v>133</v>
      </c>
      <c r="AB18" s="503">
        <v>125</v>
      </c>
      <c r="AC18" s="503">
        <v>122</v>
      </c>
      <c r="AD18" s="503">
        <v>2</v>
      </c>
      <c r="AE18" s="503">
        <v>1</v>
      </c>
      <c r="AF18" s="503">
        <v>0</v>
      </c>
      <c r="AG18" s="503">
        <v>0</v>
      </c>
      <c r="AH18" s="503">
        <v>0</v>
      </c>
      <c r="AI18" s="503">
        <v>0</v>
      </c>
      <c r="AJ18" s="503">
        <v>0</v>
      </c>
      <c r="AK18" s="503">
        <v>5</v>
      </c>
      <c r="AL18" s="503">
        <v>3</v>
      </c>
    </row>
    <row r="19" spans="2:38" ht="21.75" customHeight="1">
      <c r="B19" s="205" t="s">
        <v>46</v>
      </c>
      <c r="C19" s="502">
        <v>671</v>
      </c>
      <c r="D19" s="503">
        <v>611</v>
      </c>
      <c r="E19" s="503">
        <v>583</v>
      </c>
      <c r="F19" s="503">
        <v>11</v>
      </c>
      <c r="G19" s="503">
        <v>17</v>
      </c>
      <c r="H19" s="503">
        <v>0</v>
      </c>
      <c r="I19" s="503">
        <v>0</v>
      </c>
      <c r="J19" s="503">
        <v>0</v>
      </c>
      <c r="K19" s="503">
        <v>0</v>
      </c>
      <c r="L19" s="503">
        <v>0</v>
      </c>
      <c r="M19" s="503">
        <v>52</v>
      </c>
      <c r="N19" s="503">
        <v>8</v>
      </c>
      <c r="O19" s="503">
        <v>348</v>
      </c>
      <c r="P19" s="503">
        <v>306</v>
      </c>
      <c r="Q19" s="503">
        <v>294</v>
      </c>
      <c r="R19" s="503">
        <v>3</v>
      </c>
      <c r="S19" s="503">
        <v>9</v>
      </c>
      <c r="T19" s="503">
        <v>0</v>
      </c>
      <c r="U19" s="503">
        <v>0</v>
      </c>
      <c r="V19" s="503">
        <v>0</v>
      </c>
      <c r="W19" s="503">
        <v>0</v>
      </c>
      <c r="X19" s="503">
        <v>0</v>
      </c>
      <c r="Y19" s="503">
        <v>35</v>
      </c>
      <c r="Z19" s="503">
        <v>7</v>
      </c>
      <c r="AA19" s="503">
        <v>323</v>
      </c>
      <c r="AB19" s="503">
        <v>305</v>
      </c>
      <c r="AC19" s="503">
        <v>289</v>
      </c>
      <c r="AD19" s="503">
        <v>8</v>
      </c>
      <c r="AE19" s="503">
        <v>8</v>
      </c>
      <c r="AF19" s="503">
        <v>0</v>
      </c>
      <c r="AG19" s="503">
        <v>0</v>
      </c>
      <c r="AH19" s="503">
        <v>0</v>
      </c>
      <c r="AI19" s="503">
        <v>0</v>
      </c>
      <c r="AJ19" s="503">
        <v>0</v>
      </c>
      <c r="AK19" s="503">
        <v>17</v>
      </c>
      <c r="AL19" s="503">
        <v>1</v>
      </c>
    </row>
    <row r="20" spans="2:38" ht="21.75" customHeight="1">
      <c r="B20" s="205" t="s">
        <v>44</v>
      </c>
      <c r="C20" s="502">
        <v>288</v>
      </c>
      <c r="D20" s="503">
        <v>283</v>
      </c>
      <c r="E20" s="503">
        <v>270</v>
      </c>
      <c r="F20" s="503">
        <v>4</v>
      </c>
      <c r="G20" s="503">
        <v>9</v>
      </c>
      <c r="H20" s="503">
        <v>0</v>
      </c>
      <c r="I20" s="503">
        <v>0</v>
      </c>
      <c r="J20" s="503">
        <v>0</v>
      </c>
      <c r="K20" s="503">
        <v>0</v>
      </c>
      <c r="L20" s="503">
        <v>0</v>
      </c>
      <c r="M20" s="503">
        <v>2</v>
      </c>
      <c r="N20" s="503">
        <v>3</v>
      </c>
      <c r="O20" s="503">
        <v>145</v>
      </c>
      <c r="P20" s="503">
        <v>140</v>
      </c>
      <c r="Q20" s="503">
        <v>134</v>
      </c>
      <c r="R20" s="503">
        <v>1</v>
      </c>
      <c r="S20" s="503">
        <v>5</v>
      </c>
      <c r="T20" s="503">
        <v>0</v>
      </c>
      <c r="U20" s="503">
        <v>0</v>
      </c>
      <c r="V20" s="503">
        <v>0</v>
      </c>
      <c r="W20" s="503">
        <v>0</v>
      </c>
      <c r="X20" s="503">
        <v>0</v>
      </c>
      <c r="Y20" s="503">
        <v>2</v>
      </c>
      <c r="Z20" s="503">
        <v>3</v>
      </c>
      <c r="AA20" s="503">
        <v>143</v>
      </c>
      <c r="AB20" s="503">
        <v>143</v>
      </c>
      <c r="AC20" s="503">
        <v>136</v>
      </c>
      <c r="AD20" s="503">
        <v>3</v>
      </c>
      <c r="AE20" s="503">
        <v>4</v>
      </c>
      <c r="AF20" s="503">
        <v>0</v>
      </c>
      <c r="AG20" s="503">
        <v>0</v>
      </c>
      <c r="AH20" s="503">
        <v>0</v>
      </c>
      <c r="AI20" s="503">
        <v>0</v>
      </c>
      <c r="AJ20" s="503">
        <v>0</v>
      </c>
      <c r="AK20" s="503">
        <v>0</v>
      </c>
      <c r="AL20" s="503">
        <v>0</v>
      </c>
    </row>
    <row r="21" spans="2:38" ht="21.75" customHeight="1">
      <c r="B21" s="205" t="s">
        <v>19</v>
      </c>
      <c r="C21" s="502">
        <v>312</v>
      </c>
      <c r="D21" s="503">
        <v>301</v>
      </c>
      <c r="E21" s="503">
        <v>281</v>
      </c>
      <c r="F21" s="503">
        <v>4</v>
      </c>
      <c r="G21" s="503">
        <v>16</v>
      </c>
      <c r="H21" s="503">
        <v>0</v>
      </c>
      <c r="I21" s="503">
        <v>0</v>
      </c>
      <c r="J21" s="503">
        <v>0</v>
      </c>
      <c r="K21" s="503">
        <v>0</v>
      </c>
      <c r="L21" s="503">
        <v>0</v>
      </c>
      <c r="M21" s="503">
        <v>5</v>
      </c>
      <c r="N21" s="503">
        <v>6</v>
      </c>
      <c r="O21" s="503">
        <v>168</v>
      </c>
      <c r="P21" s="503">
        <v>159</v>
      </c>
      <c r="Q21" s="503">
        <v>147</v>
      </c>
      <c r="R21" s="503">
        <v>2</v>
      </c>
      <c r="S21" s="503">
        <v>10</v>
      </c>
      <c r="T21" s="503">
        <v>0</v>
      </c>
      <c r="U21" s="503">
        <v>0</v>
      </c>
      <c r="V21" s="503">
        <v>0</v>
      </c>
      <c r="W21" s="503">
        <v>0</v>
      </c>
      <c r="X21" s="503">
        <v>0</v>
      </c>
      <c r="Y21" s="503">
        <v>5</v>
      </c>
      <c r="Z21" s="503">
        <v>4</v>
      </c>
      <c r="AA21" s="503">
        <v>144</v>
      </c>
      <c r="AB21" s="503">
        <v>142</v>
      </c>
      <c r="AC21" s="503">
        <v>134</v>
      </c>
      <c r="AD21" s="503">
        <v>2</v>
      </c>
      <c r="AE21" s="503">
        <v>6</v>
      </c>
      <c r="AF21" s="503">
        <v>0</v>
      </c>
      <c r="AG21" s="503">
        <v>0</v>
      </c>
      <c r="AH21" s="503">
        <v>0</v>
      </c>
      <c r="AI21" s="503">
        <v>0</v>
      </c>
      <c r="AJ21" s="503">
        <v>0</v>
      </c>
      <c r="AK21" s="503">
        <v>0</v>
      </c>
      <c r="AL21" s="503">
        <v>2</v>
      </c>
    </row>
    <row r="22" spans="2:38" ht="21.75" customHeight="1">
      <c r="B22" s="205" t="s">
        <v>12</v>
      </c>
      <c r="C22" s="502">
        <v>195</v>
      </c>
      <c r="D22" s="503">
        <v>185</v>
      </c>
      <c r="E22" s="503">
        <v>181</v>
      </c>
      <c r="F22" s="503">
        <v>0</v>
      </c>
      <c r="G22" s="503">
        <v>4</v>
      </c>
      <c r="H22" s="503">
        <v>0</v>
      </c>
      <c r="I22" s="503">
        <v>0</v>
      </c>
      <c r="J22" s="503">
        <v>0</v>
      </c>
      <c r="K22" s="503">
        <v>0</v>
      </c>
      <c r="L22" s="503">
        <v>0</v>
      </c>
      <c r="M22" s="503">
        <v>5</v>
      </c>
      <c r="N22" s="503">
        <v>5</v>
      </c>
      <c r="O22" s="503">
        <v>103</v>
      </c>
      <c r="P22" s="503">
        <v>94</v>
      </c>
      <c r="Q22" s="503">
        <v>93</v>
      </c>
      <c r="R22" s="503">
        <v>0</v>
      </c>
      <c r="S22" s="503">
        <v>1</v>
      </c>
      <c r="T22" s="503">
        <v>0</v>
      </c>
      <c r="U22" s="503">
        <v>0</v>
      </c>
      <c r="V22" s="503">
        <v>0</v>
      </c>
      <c r="W22" s="503">
        <v>0</v>
      </c>
      <c r="X22" s="503">
        <v>0</v>
      </c>
      <c r="Y22" s="503">
        <v>5</v>
      </c>
      <c r="Z22" s="503">
        <v>4</v>
      </c>
      <c r="AA22" s="503">
        <v>92</v>
      </c>
      <c r="AB22" s="503">
        <v>91</v>
      </c>
      <c r="AC22" s="503">
        <v>88</v>
      </c>
      <c r="AD22" s="503">
        <v>0</v>
      </c>
      <c r="AE22" s="503">
        <v>3</v>
      </c>
      <c r="AF22" s="503">
        <v>0</v>
      </c>
      <c r="AG22" s="503">
        <v>0</v>
      </c>
      <c r="AH22" s="503">
        <v>0</v>
      </c>
      <c r="AI22" s="503">
        <v>0</v>
      </c>
      <c r="AJ22" s="503">
        <v>0</v>
      </c>
      <c r="AK22" s="503">
        <v>0</v>
      </c>
      <c r="AL22" s="503">
        <v>1</v>
      </c>
    </row>
    <row r="23" spans="2:38" ht="21.75" customHeight="1">
      <c r="B23" s="205" t="s">
        <v>80</v>
      </c>
      <c r="C23" s="502">
        <v>157</v>
      </c>
      <c r="D23" s="503">
        <v>148</v>
      </c>
      <c r="E23" s="503">
        <v>146</v>
      </c>
      <c r="F23" s="503">
        <v>0</v>
      </c>
      <c r="G23" s="503">
        <v>2</v>
      </c>
      <c r="H23" s="503">
        <v>0</v>
      </c>
      <c r="I23" s="503">
        <v>0</v>
      </c>
      <c r="J23" s="503">
        <v>0</v>
      </c>
      <c r="K23" s="503">
        <v>0</v>
      </c>
      <c r="L23" s="503">
        <v>0</v>
      </c>
      <c r="M23" s="503">
        <v>4</v>
      </c>
      <c r="N23" s="503">
        <v>5</v>
      </c>
      <c r="O23" s="503">
        <v>82</v>
      </c>
      <c r="P23" s="503">
        <v>76</v>
      </c>
      <c r="Q23" s="503">
        <v>75</v>
      </c>
      <c r="R23" s="503">
        <v>0</v>
      </c>
      <c r="S23" s="503">
        <v>1</v>
      </c>
      <c r="T23" s="503">
        <v>0</v>
      </c>
      <c r="U23" s="503">
        <v>0</v>
      </c>
      <c r="V23" s="503">
        <v>0</v>
      </c>
      <c r="W23" s="503">
        <v>0</v>
      </c>
      <c r="X23" s="503">
        <v>0</v>
      </c>
      <c r="Y23" s="503">
        <v>2</v>
      </c>
      <c r="Z23" s="503">
        <v>4</v>
      </c>
      <c r="AA23" s="503">
        <v>75</v>
      </c>
      <c r="AB23" s="503">
        <v>72</v>
      </c>
      <c r="AC23" s="503">
        <v>71</v>
      </c>
      <c r="AD23" s="503">
        <v>0</v>
      </c>
      <c r="AE23" s="503">
        <v>1</v>
      </c>
      <c r="AF23" s="503">
        <v>0</v>
      </c>
      <c r="AG23" s="503">
        <v>0</v>
      </c>
      <c r="AH23" s="503">
        <v>0</v>
      </c>
      <c r="AI23" s="503">
        <v>0</v>
      </c>
      <c r="AJ23" s="503">
        <v>0</v>
      </c>
      <c r="AK23" s="503">
        <v>2</v>
      </c>
      <c r="AL23" s="503">
        <v>1</v>
      </c>
    </row>
    <row r="24" spans="2:38" ht="21.75" customHeight="1">
      <c r="B24" s="205" t="s">
        <v>24</v>
      </c>
      <c r="C24" s="502">
        <v>32</v>
      </c>
      <c r="D24" s="503">
        <v>31</v>
      </c>
      <c r="E24" s="503">
        <v>31</v>
      </c>
      <c r="F24" s="503">
        <v>0</v>
      </c>
      <c r="G24" s="503">
        <v>0</v>
      </c>
      <c r="H24" s="503">
        <v>0</v>
      </c>
      <c r="I24" s="503">
        <v>0</v>
      </c>
      <c r="J24" s="503">
        <v>0</v>
      </c>
      <c r="K24" s="503">
        <v>0</v>
      </c>
      <c r="L24" s="503">
        <v>0</v>
      </c>
      <c r="M24" s="503">
        <v>1</v>
      </c>
      <c r="N24" s="503">
        <v>0</v>
      </c>
      <c r="O24" s="503">
        <v>19</v>
      </c>
      <c r="P24" s="503">
        <v>18</v>
      </c>
      <c r="Q24" s="503">
        <v>18</v>
      </c>
      <c r="R24" s="503">
        <v>0</v>
      </c>
      <c r="S24" s="503">
        <v>0</v>
      </c>
      <c r="T24" s="503">
        <v>0</v>
      </c>
      <c r="U24" s="503">
        <v>0</v>
      </c>
      <c r="V24" s="503">
        <v>0</v>
      </c>
      <c r="W24" s="503">
        <v>0</v>
      </c>
      <c r="X24" s="503">
        <v>0</v>
      </c>
      <c r="Y24" s="503">
        <v>1</v>
      </c>
      <c r="Z24" s="503">
        <v>0</v>
      </c>
      <c r="AA24" s="503">
        <v>13</v>
      </c>
      <c r="AB24" s="503">
        <v>13</v>
      </c>
      <c r="AC24" s="503">
        <v>13</v>
      </c>
      <c r="AD24" s="503">
        <v>0</v>
      </c>
      <c r="AE24" s="503">
        <v>0</v>
      </c>
      <c r="AF24" s="503">
        <v>0</v>
      </c>
      <c r="AG24" s="503">
        <v>0</v>
      </c>
      <c r="AH24" s="503">
        <v>0</v>
      </c>
      <c r="AI24" s="503">
        <v>0</v>
      </c>
      <c r="AJ24" s="503">
        <v>0</v>
      </c>
      <c r="AK24" s="503">
        <v>0</v>
      </c>
      <c r="AL24" s="503">
        <v>0</v>
      </c>
    </row>
    <row r="25" spans="2:38" ht="21.75" customHeight="1">
      <c r="B25" s="205" t="s">
        <v>81</v>
      </c>
      <c r="C25" s="502">
        <v>6</v>
      </c>
      <c r="D25" s="503">
        <v>5</v>
      </c>
      <c r="E25" s="503">
        <v>5</v>
      </c>
      <c r="F25" s="503">
        <v>0</v>
      </c>
      <c r="G25" s="503">
        <v>0</v>
      </c>
      <c r="H25" s="503">
        <v>0</v>
      </c>
      <c r="I25" s="503">
        <v>0</v>
      </c>
      <c r="J25" s="503">
        <v>0</v>
      </c>
      <c r="K25" s="503">
        <v>0</v>
      </c>
      <c r="L25" s="503">
        <v>0</v>
      </c>
      <c r="M25" s="503">
        <v>1</v>
      </c>
      <c r="N25" s="503">
        <v>0</v>
      </c>
      <c r="O25" s="485">
        <v>5</v>
      </c>
      <c r="P25" s="503">
        <v>4</v>
      </c>
      <c r="Q25" s="503">
        <v>4</v>
      </c>
      <c r="R25" s="503">
        <v>0</v>
      </c>
      <c r="S25" s="503">
        <v>0</v>
      </c>
      <c r="T25" s="503">
        <v>0</v>
      </c>
      <c r="U25" s="503">
        <v>0</v>
      </c>
      <c r="V25" s="503">
        <v>0</v>
      </c>
      <c r="W25" s="503">
        <v>0</v>
      </c>
      <c r="X25" s="503">
        <v>0</v>
      </c>
      <c r="Y25" s="503">
        <v>1</v>
      </c>
      <c r="Z25" s="503">
        <v>0</v>
      </c>
      <c r="AA25" s="503">
        <v>1</v>
      </c>
      <c r="AB25" s="503">
        <v>1</v>
      </c>
      <c r="AC25" s="503">
        <v>1</v>
      </c>
      <c r="AD25" s="503">
        <v>0</v>
      </c>
      <c r="AE25" s="503">
        <v>0</v>
      </c>
      <c r="AF25" s="503">
        <v>0</v>
      </c>
      <c r="AG25" s="503">
        <v>0</v>
      </c>
      <c r="AH25" s="503">
        <v>0</v>
      </c>
      <c r="AI25" s="503">
        <v>0</v>
      </c>
      <c r="AJ25" s="503">
        <v>0</v>
      </c>
      <c r="AK25" s="503">
        <v>0</v>
      </c>
      <c r="AL25" s="503">
        <v>0</v>
      </c>
    </row>
    <row r="26" spans="2:38" ht="21.75" customHeight="1">
      <c r="B26" s="205" t="s">
        <v>82</v>
      </c>
      <c r="C26" s="502">
        <v>13</v>
      </c>
      <c r="D26" s="503">
        <v>12</v>
      </c>
      <c r="E26" s="503">
        <v>12</v>
      </c>
      <c r="F26" s="503">
        <v>0</v>
      </c>
      <c r="G26" s="503">
        <v>0</v>
      </c>
      <c r="H26" s="503">
        <v>0</v>
      </c>
      <c r="I26" s="503">
        <v>0</v>
      </c>
      <c r="J26" s="503">
        <v>0</v>
      </c>
      <c r="K26" s="503">
        <v>0</v>
      </c>
      <c r="L26" s="503">
        <v>0</v>
      </c>
      <c r="M26" s="503">
        <v>0</v>
      </c>
      <c r="N26" s="503">
        <v>1</v>
      </c>
      <c r="O26" s="503">
        <v>8</v>
      </c>
      <c r="P26" s="503">
        <v>7</v>
      </c>
      <c r="Q26" s="503">
        <v>7</v>
      </c>
      <c r="R26" s="503">
        <v>0</v>
      </c>
      <c r="S26" s="503">
        <v>0</v>
      </c>
      <c r="T26" s="503">
        <v>0</v>
      </c>
      <c r="U26" s="503">
        <v>0</v>
      </c>
      <c r="V26" s="503">
        <v>0</v>
      </c>
      <c r="W26" s="503">
        <v>0</v>
      </c>
      <c r="X26" s="503">
        <v>0</v>
      </c>
      <c r="Y26" s="503">
        <v>0</v>
      </c>
      <c r="Z26" s="503">
        <v>1</v>
      </c>
      <c r="AA26" s="503">
        <v>5</v>
      </c>
      <c r="AB26" s="503">
        <v>5</v>
      </c>
      <c r="AC26" s="503">
        <v>5</v>
      </c>
      <c r="AD26" s="503">
        <v>0</v>
      </c>
      <c r="AE26" s="503">
        <v>0</v>
      </c>
      <c r="AF26" s="503">
        <v>0</v>
      </c>
      <c r="AG26" s="503">
        <v>0</v>
      </c>
      <c r="AH26" s="503">
        <v>0</v>
      </c>
      <c r="AI26" s="503">
        <v>0</v>
      </c>
      <c r="AJ26" s="503">
        <v>0</v>
      </c>
      <c r="AK26" s="503">
        <v>0</v>
      </c>
      <c r="AL26" s="503">
        <v>0</v>
      </c>
    </row>
    <row r="27" spans="2:38" ht="21.75" customHeight="1">
      <c r="B27" s="205" t="s">
        <v>83</v>
      </c>
      <c r="C27" s="502">
        <v>193</v>
      </c>
      <c r="D27" s="503">
        <v>188</v>
      </c>
      <c r="E27" s="503">
        <v>176</v>
      </c>
      <c r="F27" s="503">
        <v>6</v>
      </c>
      <c r="G27" s="503">
        <v>6</v>
      </c>
      <c r="H27" s="503">
        <v>0</v>
      </c>
      <c r="I27" s="503">
        <v>0</v>
      </c>
      <c r="J27" s="503">
        <v>0</v>
      </c>
      <c r="K27" s="503">
        <v>0</v>
      </c>
      <c r="L27" s="503">
        <v>0</v>
      </c>
      <c r="M27" s="503">
        <v>5</v>
      </c>
      <c r="N27" s="503">
        <v>0</v>
      </c>
      <c r="O27" s="503">
        <v>101</v>
      </c>
      <c r="P27" s="503">
        <v>97</v>
      </c>
      <c r="Q27" s="503">
        <v>94</v>
      </c>
      <c r="R27" s="503">
        <v>2</v>
      </c>
      <c r="S27" s="503">
        <v>1</v>
      </c>
      <c r="T27" s="503">
        <v>0</v>
      </c>
      <c r="U27" s="503">
        <v>0</v>
      </c>
      <c r="V27" s="503">
        <v>0</v>
      </c>
      <c r="W27" s="503">
        <v>0</v>
      </c>
      <c r="X27" s="503">
        <v>0</v>
      </c>
      <c r="Y27" s="503">
        <v>4</v>
      </c>
      <c r="Z27" s="503">
        <v>0</v>
      </c>
      <c r="AA27" s="503">
        <v>92</v>
      </c>
      <c r="AB27" s="503">
        <v>91</v>
      </c>
      <c r="AC27" s="503">
        <v>82</v>
      </c>
      <c r="AD27" s="503">
        <v>4</v>
      </c>
      <c r="AE27" s="503">
        <v>5</v>
      </c>
      <c r="AF27" s="503">
        <v>0</v>
      </c>
      <c r="AG27" s="503">
        <v>0</v>
      </c>
      <c r="AH27" s="503">
        <v>0</v>
      </c>
      <c r="AI27" s="503">
        <v>0</v>
      </c>
      <c r="AJ27" s="503">
        <v>0</v>
      </c>
      <c r="AK27" s="503">
        <v>1</v>
      </c>
      <c r="AL27" s="503">
        <v>0</v>
      </c>
    </row>
    <row r="28" spans="2:38" ht="21.75" customHeight="1">
      <c r="B28" s="205" t="s">
        <v>85</v>
      </c>
      <c r="C28" s="502">
        <v>22</v>
      </c>
      <c r="D28" s="503">
        <v>22</v>
      </c>
      <c r="E28" s="503">
        <v>20</v>
      </c>
      <c r="F28" s="503">
        <v>1</v>
      </c>
      <c r="G28" s="503">
        <v>1</v>
      </c>
      <c r="H28" s="503">
        <v>0</v>
      </c>
      <c r="I28" s="503">
        <v>0</v>
      </c>
      <c r="J28" s="503">
        <v>0</v>
      </c>
      <c r="K28" s="503">
        <v>0</v>
      </c>
      <c r="L28" s="503">
        <v>0</v>
      </c>
      <c r="M28" s="503">
        <v>0</v>
      </c>
      <c r="N28" s="503">
        <v>0</v>
      </c>
      <c r="O28" s="503">
        <v>9</v>
      </c>
      <c r="P28" s="503">
        <v>9</v>
      </c>
      <c r="Q28" s="503">
        <v>7</v>
      </c>
      <c r="R28" s="503">
        <v>1</v>
      </c>
      <c r="S28" s="503">
        <v>1</v>
      </c>
      <c r="T28" s="503">
        <v>0</v>
      </c>
      <c r="U28" s="503">
        <v>0</v>
      </c>
      <c r="V28" s="503">
        <v>0</v>
      </c>
      <c r="W28" s="503">
        <v>0</v>
      </c>
      <c r="X28" s="503">
        <v>0</v>
      </c>
      <c r="Y28" s="503">
        <v>0</v>
      </c>
      <c r="Z28" s="503">
        <v>0</v>
      </c>
      <c r="AA28" s="503">
        <v>13</v>
      </c>
      <c r="AB28" s="503">
        <v>13</v>
      </c>
      <c r="AC28" s="503">
        <v>13</v>
      </c>
      <c r="AD28" s="503">
        <v>0</v>
      </c>
      <c r="AE28" s="503">
        <v>0</v>
      </c>
      <c r="AF28" s="503">
        <v>0</v>
      </c>
      <c r="AG28" s="503">
        <v>0</v>
      </c>
      <c r="AH28" s="503">
        <v>0</v>
      </c>
      <c r="AI28" s="503">
        <v>0</v>
      </c>
      <c r="AJ28" s="503">
        <v>0</v>
      </c>
      <c r="AK28" s="503">
        <v>0</v>
      </c>
      <c r="AL28" s="503">
        <v>0</v>
      </c>
    </row>
    <row r="29" spans="2:38" ht="21.75" customHeight="1">
      <c r="B29" s="205" t="s">
        <v>27</v>
      </c>
      <c r="C29" s="502">
        <v>46</v>
      </c>
      <c r="D29" s="503">
        <v>44</v>
      </c>
      <c r="E29" s="503">
        <v>43</v>
      </c>
      <c r="F29" s="503">
        <v>0</v>
      </c>
      <c r="G29" s="503">
        <v>1</v>
      </c>
      <c r="H29" s="503">
        <v>0</v>
      </c>
      <c r="I29" s="503">
        <v>0</v>
      </c>
      <c r="J29" s="503">
        <v>0</v>
      </c>
      <c r="K29" s="503">
        <v>0</v>
      </c>
      <c r="L29" s="503">
        <v>0</v>
      </c>
      <c r="M29" s="503">
        <v>2</v>
      </c>
      <c r="N29" s="503">
        <v>0</v>
      </c>
      <c r="O29" s="503">
        <v>26</v>
      </c>
      <c r="P29" s="503">
        <v>24</v>
      </c>
      <c r="Q29" s="503">
        <v>24</v>
      </c>
      <c r="R29" s="503">
        <v>0</v>
      </c>
      <c r="S29" s="503">
        <v>0</v>
      </c>
      <c r="T29" s="503">
        <v>0</v>
      </c>
      <c r="U29" s="503">
        <v>0</v>
      </c>
      <c r="V29" s="503">
        <v>0</v>
      </c>
      <c r="W29" s="503">
        <v>0</v>
      </c>
      <c r="X29" s="503">
        <v>0</v>
      </c>
      <c r="Y29" s="503">
        <v>2</v>
      </c>
      <c r="Z29" s="503">
        <v>0</v>
      </c>
      <c r="AA29" s="503">
        <v>20</v>
      </c>
      <c r="AB29" s="503">
        <v>20</v>
      </c>
      <c r="AC29" s="503">
        <v>19</v>
      </c>
      <c r="AD29" s="503">
        <v>0</v>
      </c>
      <c r="AE29" s="503">
        <v>1</v>
      </c>
      <c r="AF29" s="503">
        <v>0</v>
      </c>
      <c r="AG29" s="503">
        <v>0</v>
      </c>
      <c r="AH29" s="503">
        <v>0</v>
      </c>
      <c r="AI29" s="503">
        <v>0</v>
      </c>
      <c r="AJ29" s="503">
        <v>0</v>
      </c>
      <c r="AK29" s="503">
        <v>0</v>
      </c>
      <c r="AL29" s="503">
        <v>0</v>
      </c>
    </row>
    <row r="30" spans="2:38" ht="21.75" customHeight="1">
      <c r="B30" s="205" t="s">
        <v>8</v>
      </c>
      <c r="C30" s="502">
        <v>18</v>
      </c>
      <c r="D30" s="503">
        <v>17</v>
      </c>
      <c r="E30" s="503">
        <v>16</v>
      </c>
      <c r="F30" s="503">
        <v>0</v>
      </c>
      <c r="G30" s="503">
        <v>1</v>
      </c>
      <c r="H30" s="503">
        <v>0</v>
      </c>
      <c r="I30" s="503">
        <v>0</v>
      </c>
      <c r="J30" s="503">
        <v>0</v>
      </c>
      <c r="K30" s="503">
        <v>0</v>
      </c>
      <c r="L30" s="503">
        <v>0</v>
      </c>
      <c r="M30" s="503">
        <v>1</v>
      </c>
      <c r="N30" s="503">
        <v>0</v>
      </c>
      <c r="O30" s="503">
        <v>8</v>
      </c>
      <c r="P30" s="503">
        <v>8</v>
      </c>
      <c r="Q30" s="503">
        <v>8</v>
      </c>
      <c r="R30" s="503">
        <v>0</v>
      </c>
      <c r="S30" s="503">
        <v>0</v>
      </c>
      <c r="T30" s="503">
        <v>0</v>
      </c>
      <c r="U30" s="503">
        <v>0</v>
      </c>
      <c r="V30" s="503">
        <v>0</v>
      </c>
      <c r="W30" s="503">
        <v>0</v>
      </c>
      <c r="X30" s="503">
        <v>0</v>
      </c>
      <c r="Y30" s="503">
        <v>0</v>
      </c>
      <c r="Z30" s="503">
        <v>0</v>
      </c>
      <c r="AA30" s="503">
        <v>10</v>
      </c>
      <c r="AB30" s="503">
        <v>9</v>
      </c>
      <c r="AC30" s="503">
        <v>8</v>
      </c>
      <c r="AD30" s="503">
        <v>0</v>
      </c>
      <c r="AE30" s="503">
        <v>1</v>
      </c>
      <c r="AF30" s="503">
        <v>0</v>
      </c>
      <c r="AG30" s="503">
        <v>0</v>
      </c>
      <c r="AH30" s="503">
        <v>0</v>
      </c>
      <c r="AI30" s="503">
        <v>0</v>
      </c>
      <c r="AJ30" s="503">
        <v>0</v>
      </c>
      <c r="AK30" s="503">
        <v>1</v>
      </c>
      <c r="AL30" s="503">
        <v>0</v>
      </c>
    </row>
    <row r="31" spans="2:38" ht="21.75" customHeight="1">
      <c r="B31" s="205" t="s">
        <v>87</v>
      </c>
      <c r="C31" s="502">
        <v>28</v>
      </c>
      <c r="D31" s="503">
        <v>27</v>
      </c>
      <c r="E31" s="503">
        <v>27</v>
      </c>
      <c r="F31" s="503">
        <v>0</v>
      </c>
      <c r="G31" s="503">
        <v>0</v>
      </c>
      <c r="H31" s="503">
        <v>0</v>
      </c>
      <c r="I31" s="503">
        <v>0</v>
      </c>
      <c r="J31" s="503">
        <v>0</v>
      </c>
      <c r="K31" s="503">
        <v>0</v>
      </c>
      <c r="L31" s="503">
        <v>0</v>
      </c>
      <c r="M31" s="503">
        <v>1</v>
      </c>
      <c r="N31" s="503">
        <v>0</v>
      </c>
      <c r="O31" s="503">
        <v>14</v>
      </c>
      <c r="P31" s="503">
        <v>14</v>
      </c>
      <c r="Q31" s="503">
        <v>14</v>
      </c>
      <c r="R31" s="503">
        <v>0</v>
      </c>
      <c r="S31" s="503">
        <v>0</v>
      </c>
      <c r="T31" s="503">
        <v>0</v>
      </c>
      <c r="U31" s="503">
        <v>0</v>
      </c>
      <c r="V31" s="503">
        <v>0</v>
      </c>
      <c r="W31" s="503">
        <v>0</v>
      </c>
      <c r="X31" s="503">
        <v>0</v>
      </c>
      <c r="Y31" s="503">
        <v>0</v>
      </c>
      <c r="Z31" s="503">
        <v>0</v>
      </c>
      <c r="AA31" s="503">
        <v>14</v>
      </c>
      <c r="AB31" s="503">
        <v>13</v>
      </c>
      <c r="AC31" s="503">
        <v>13</v>
      </c>
      <c r="AD31" s="503">
        <v>0</v>
      </c>
      <c r="AE31" s="503">
        <v>0</v>
      </c>
      <c r="AF31" s="503">
        <v>0</v>
      </c>
      <c r="AG31" s="503">
        <v>0</v>
      </c>
      <c r="AH31" s="503">
        <v>0</v>
      </c>
      <c r="AI31" s="503">
        <v>0</v>
      </c>
      <c r="AJ31" s="503">
        <v>0</v>
      </c>
      <c r="AK31" s="503">
        <v>1</v>
      </c>
      <c r="AL31" s="503">
        <v>0</v>
      </c>
    </row>
    <row r="32" spans="2:38" ht="21.75" customHeight="1">
      <c r="B32" s="205" t="s">
        <v>89</v>
      </c>
      <c r="C32" s="502">
        <v>64</v>
      </c>
      <c r="D32" s="503">
        <v>61</v>
      </c>
      <c r="E32" s="503">
        <v>56</v>
      </c>
      <c r="F32" s="503">
        <v>0</v>
      </c>
      <c r="G32" s="503">
        <v>5</v>
      </c>
      <c r="H32" s="503">
        <v>0</v>
      </c>
      <c r="I32" s="503">
        <v>0</v>
      </c>
      <c r="J32" s="503">
        <v>0</v>
      </c>
      <c r="K32" s="503">
        <v>0</v>
      </c>
      <c r="L32" s="503">
        <v>0</v>
      </c>
      <c r="M32" s="503">
        <v>3</v>
      </c>
      <c r="N32" s="503">
        <v>0</v>
      </c>
      <c r="O32" s="503">
        <v>45</v>
      </c>
      <c r="P32" s="503">
        <v>42</v>
      </c>
      <c r="Q32" s="503">
        <v>39</v>
      </c>
      <c r="R32" s="503">
        <v>0</v>
      </c>
      <c r="S32" s="503">
        <v>3</v>
      </c>
      <c r="T32" s="503">
        <v>0</v>
      </c>
      <c r="U32" s="503">
        <v>0</v>
      </c>
      <c r="V32" s="503">
        <v>0</v>
      </c>
      <c r="W32" s="503">
        <v>0</v>
      </c>
      <c r="X32" s="503">
        <v>0</v>
      </c>
      <c r="Y32" s="503">
        <v>3</v>
      </c>
      <c r="Z32" s="503">
        <v>0</v>
      </c>
      <c r="AA32" s="503">
        <v>19</v>
      </c>
      <c r="AB32" s="503">
        <v>19</v>
      </c>
      <c r="AC32" s="503">
        <v>17</v>
      </c>
      <c r="AD32" s="503">
        <v>0</v>
      </c>
      <c r="AE32" s="503">
        <v>2</v>
      </c>
      <c r="AF32" s="503">
        <v>0</v>
      </c>
      <c r="AG32" s="503">
        <v>0</v>
      </c>
      <c r="AH32" s="503">
        <v>0</v>
      </c>
      <c r="AI32" s="503">
        <v>0</v>
      </c>
      <c r="AJ32" s="503">
        <v>0</v>
      </c>
      <c r="AK32" s="503">
        <v>0</v>
      </c>
      <c r="AL32" s="503">
        <v>0</v>
      </c>
    </row>
    <row r="33" spans="2:38" ht="21.75" customHeight="1">
      <c r="B33" s="205" t="s">
        <v>92</v>
      </c>
      <c r="C33" s="502">
        <v>126</v>
      </c>
      <c r="D33" s="503">
        <v>124</v>
      </c>
      <c r="E33" s="503">
        <v>113</v>
      </c>
      <c r="F33" s="503">
        <v>5</v>
      </c>
      <c r="G33" s="503">
        <v>6</v>
      </c>
      <c r="H33" s="503">
        <v>0</v>
      </c>
      <c r="I33" s="503">
        <v>0</v>
      </c>
      <c r="J33" s="503">
        <v>0</v>
      </c>
      <c r="K33" s="503">
        <v>0</v>
      </c>
      <c r="L33" s="503">
        <v>0</v>
      </c>
      <c r="M33" s="503">
        <v>2</v>
      </c>
      <c r="N33" s="503">
        <v>0</v>
      </c>
      <c r="O33" s="503">
        <v>54</v>
      </c>
      <c r="P33" s="503">
        <v>52</v>
      </c>
      <c r="Q33" s="503">
        <v>45</v>
      </c>
      <c r="R33" s="503">
        <v>4</v>
      </c>
      <c r="S33" s="503">
        <v>3</v>
      </c>
      <c r="T33" s="503">
        <v>0</v>
      </c>
      <c r="U33" s="503">
        <v>0</v>
      </c>
      <c r="V33" s="503">
        <v>0</v>
      </c>
      <c r="W33" s="503">
        <v>0</v>
      </c>
      <c r="X33" s="503">
        <v>0</v>
      </c>
      <c r="Y33" s="503">
        <v>2</v>
      </c>
      <c r="Z33" s="503">
        <v>0</v>
      </c>
      <c r="AA33" s="503">
        <v>72</v>
      </c>
      <c r="AB33" s="503">
        <v>72</v>
      </c>
      <c r="AC33" s="503">
        <v>68</v>
      </c>
      <c r="AD33" s="503">
        <v>1</v>
      </c>
      <c r="AE33" s="503">
        <v>3</v>
      </c>
      <c r="AF33" s="503">
        <v>0</v>
      </c>
      <c r="AG33" s="503">
        <v>0</v>
      </c>
      <c r="AH33" s="503">
        <v>0</v>
      </c>
      <c r="AI33" s="503">
        <v>0</v>
      </c>
      <c r="AJ33" s="503">
        <v>0</v>
      </c>
      <c r="AK33" s="503">
        <v>0</v>
      </c>
      <c r="AL33" s="503">
        <v>0</v>
      </c>
    </row>
    <row r="34" spans="2:38" ht="21.75" customHeight="1">
      <c r="B34" s="205" t="s">
        <v>93</v>
      </c>
      <c r="C34" s="502">
        <v>214</v>
      </c>
      <c r="D34" s="503">
        <v>204</v>
      </c>
      <c r="E34" s="503">
        <v>197</v>
      </c>
      <c r="F34" s="503">
        <v>4</v>
      </c>
      <c r="G34" s="503">
        <v>3</v>
      </c>
      <c r="H34" s="503">
        <v>0</v>
      </c>
      <c r="I34" s="503">
        <v>0</v>
      </c>
      <c r="J34" s="503">
        <v>0</v>
      </c>
      <c r="K34" s="503">
        <v>0</v>
      </c>
      <c r="L34" s="503">
        <v>0</v>
      </c>
      <c r="M34" s="503">
        <v>5</v>
      </c>
      <c r="N34" s="503">
        <v>5</v>
      </c>
      <c r="O34" s="503">
        <v>116</v>
      </c>
      <c r="P34" s="503">
        <v>108</v>
      </c>
      <c r="Q34" s="503">
        <v>106</v>
      </c>
      <c r="R34" s="503">
        <v>2</v>
      </c>
      <c r="S34" s="503">
        <v>0</v>
      </c>
      <c r="T34" s="503">
        <v>0</v>
      </c>
      <c r="U34" s="503">
        <v>0</v>
      </c>
      <c r="V34" s="503">
        <v>0</v>
      </c>
      <c r="W34" s="503">
        <v>0</v>
      </c>
      <c r="X34" s="503">
        <v>0</v>
      </c>
      <c r="Y34" s="503">
        <v>5</v>
      </c>
      <c r="Z34" s="503">
        <v>3</v>
      </c>
      <c r="AA34" s="503">
        <v>98</v>
      </c>
      <c r="AB34" s="503">
        <v>96</v>
      </c>
      <c r="AC34" s="503">
        <v>91</v>
      </c>
      <c r="AD34" s="503">
        <v>2</v>
      </c>
      <c r="AE34" s="503">
        <v>3</v>
      </c>
      <c r="AF34" s="503">
        <v>0</v>
      </c>
      <c r="AG34" s="503">
        <v>0</v>
      </c>
      <c r="AH34" s="503">
        <v>0</v>
      </c>
      <c r="AI34" s="503">
        <v>0</v>
      </c>
      <c r="AJ34" s="503">
        <v>0</v>
      </c>
      <c r="AK34" s="503">
        <v>0</v>
      </c>
      <c r="AL34" s="503">
        <v>2</v>
      </c>
    </row>
    <row r="35" spans="2:38" ht="21.75" customHeight="1">
      <c r="B35" s="205" t="s">
        <v>95</v>
      </c>
      <c r="C35" s="502">
        <v>340</v>
      </c>
      <c r="D35" s="503">
        <v>333</v>
      </c>
      <c r="E35" s="503">
        <v>318</v>
      </c>
      <c r="F35" s="503">
        <v>12</v>
      </c>
      <c r="G35" s="503">
        <v>3</v>
      </c>
      <c r="H35" s="503">
        <v>0</v>
      </c>
      <c r="I35" s="503">
        <v>0</v>
      </c>
      <c r="J35" s="503">
        <v>0</v>
      </c>
      <c r="K35" s="503">
        <v>0</v>
      </c>
      <c r="L35" s="503">
        <v>0</v>
      </c>
      <c r="M35" s="503">
        <v>3</v>
      </c>
      <c r="N35" s="503">
        <v>4</v>
      </c>
      <c r="O35" s="503">
        <v>179</v>
      </c>
      <c r="P35" s="503">
        <v>174</v>
      </c>
      <c r="Q35" s="503">
        <v>165</v>
      </c>
      <c r="R35" s="503">
        <v>7</v>
      </c>
      <c r="S35" s="503">
        <v>2</v>
      </c>
      <c r="T35" s="503">
        <v>0</v>
      </c>
      <c r="U35" s="503">
        <v>0</v>
      </c>
      <c r="V35" s="503">
        <v>0</v>
      </c>
      <c r="W35" s="503">
        <v>0</v>
      </c>
      <c r="X35" s="503">
        <v>0</v>
      </c>
      <c r="Y35" s="503">
        <v>2</v>
      </c>
      <c r="Z35" s="503">
        <v>3</v>
      </c>
      <c r="AA35" s="503">
        <v>161</v>
      </c>
      <c r="AB35" s="503">
        <v>159</v>
      </c>
      <c r="AC35" s="503">
        <v>153</v>
      </c>
      <c r="AD35" s="503">
        <v>5</v>
      </c>
      <c r="AE35" s="503">
        <v>1</v>
      </c>
      <c r="AF35" s="503">
        <v>0</v>
      </c>
      <c r="AG35" s="503">
        <v>0</v>
      </c>
      <c r="AH35" s="503">
        <v>0</v>
      </c>
      <c r="AI35" s="503">
        <v>0</v>
      </c>
      <c r="AJ35" s="503">
        <v>0</v>
      </c>
      <c r="AK35" s="503">
        <v>1</v>
      </c>
      <c r="AL35" s="503">
        <v>1</v>
      </c>
    </row>
    <row r="36" spans="2:38" ht="21.75" customHeight="1">
      <c r="B36" s="205" t="s">
        <v>96</v>
      </c>
      <c r="C36" s="502">
        <v>92</v>
      </c>
      <c r="D36" s="503">
        <v>87</v>
      </c>
      <c r="E36" s="503">
        <v>82</v>
      </c>
      <c r="F36" s="503">
        <v>2</v>
      </c>
      <c r="G36" s="503">
        <v>3</v>
      </c>
      <c r="H36" s="503">
        <v>0</v>
      </c>
      <c r="I36" s="503">
        <v>0</v>
      </c>
      <c r="J36" s="503">
        <v>0</v>
      </c>
      <c r="K36" s="503">
        <v>0</v>
      </c>
      <c r="L36" s="503">
        <v>0</v>
      </c>
      <c r="M36" s="503">
        <v>2</v>
      </c>
      <c r="N36" s="503">
        <v>3</v>
      </c>
      <c r="O36" s="503">
        <v>49</v>
      </c>
      <c r="P36" s="503">
        <v>47</v>
      </c>
      <c r="Q36" s="503">
        <v>45</v>
      </c>
      <c r="R36" s="503">
        <v>1</v>
      </c>
      <c r="S36" s="503">
        <v>1</v>
      </c>
      <c r="T36" s="503">
        <v>0</v>
      </c>
      <c r="U36" s="503">
        <v>0</v>
      </c>
      <c r="V36" s="503">
        <v>0</v>
      </c>
      <c r="W36" s="503">
        <v>0</v>
      </c>
      <c r="X36" s="503">
        <v>0</v>
      </c>
      <c r="Y36" s="503">
        <v>0</v>
      </c>
      <c r="Z36" s="503">
        <v>2</v>
      </c>
      <c r="AA36" s="503">
        <v>43</v>
      </c>
      <c r="AB36" s="503">
        <v>40</v>
      </c>
      <c r="AC36" s="503">
        <v>37</v>
      </c>
      <c r="AD36" s="503">
        <v>1</v>
      </c>
      <c r="AE36" s="503">
        <v>2</v>
      </c>
      <c r="AF36" s="503">
        <v>0</v>
      </c>
      <c r="AG36" s="503">
        <v>0</v>
      </c>
      <c r="AH36" s="503">
        <v>0</v>
      </c>
      <c r="AI36" s="503">
        <v>0</v>
      </c>
      <c r="AJ36" s="503">
        <v>0</v>
      </c>
      <c r="AK36" s="503">
        <v>2</v>
      </c>
      <c r="AL36" s="503">
        <v>1</v>
      </c>
    </row>
    <row r="37" spans="2:38" ht="21.75" customHeight="1">
      <c r="B37" s="205" t="s">
        <v>28</v>
      </c>
      <c r="C37" s="502">
        <v>83</v>
      </c>
      <c r="D37" s="503">
        <v>81</v>
      </c>
      <c r="E37" s="503">
        <v>78</v>
      </c>
      <c r="F37" s="503">
        <v>3</v>
      </c>
      <c r="G37" s="503">
        <v>0</v>
      </c>
      <c r="H37" s="503">
        <v>0</v>
      </c>
      <c r="I37" s="503">
        <v>0</v>
      </c>
      <c r="J37" s="503">
        <v>0</v>
      </c>
      <c r="K37" s="503">
        <v>0</v>
      </c>
      <c r="L37" s="503">
        <v>0</v>
      </c>
      <c r="M37" s="503">
        <v>2</v>
      </c>
      <c r="N37" s="503">
        <v>0</v>
      </c>
      <c r="O37" s="503">
        <v>39</v>
      </c>
      <c r="P37" s="503">
        <v>38</v>
      </c>
      <c r="Q37" s="503">
        <v>37</v>
      </c>
      <c r="R37" s="503">
        <v>1</v>
      </c>
      <c r="S37" s="503">
        <v>0</v>
      </c>
      <c r="T37" s="503">
        <v>0</v>
      </c>
      <c r="U37" s="503">
        <v>0</v>
      </c>
      <c r="V37" s="503">
        <v>0</v>
      </c>
      <c r="W37" s="503">
        <v>0</v>
      </c>
      <c r="X37" s="503">
        <v>0</v>
      </c>
      <c r="Y37" s="503">
        <v>1</v>
      </c>
      <c r="Z37" s="503">
        <v>0</v>
      </c>
      <c r="AA37" s="503">
        <v>44</v>
      </c>
      <c r="AB37" s="503">
        <v>43</v>
      </c>
      <c r="AC37" s="503">
        <v>41</v>
      </c>
      <c r="AD37" s="503">
        <v>2</v>
      </c>
      <c r="AE37" s="503">
        <v>0</v>
      </c>
      <c r="AF37" s="503">
        <v>0</v>
      </c>
      <c r="AG37" s="503">
        <v>0</v>
      </c>
      <c r="AH37" s="503">
        <v>0</v>
      </c>
      <c r="AI37" s="503">
        <v>0</v>
      </c>
      <c r="AJ37" s="503">
        <v>0</v>
      </c>
      <c r="AK37" s="503">
        <v>1</v>
      </c>
      <c r="AL37" s="503">
        <v>0</v>
      </c>
    </row>
    <row r="38" spans="2:38" ht="21.75" customHeight="1">
      <c r="B38" s="205" t="s">
        <v>97</v>
      </c>
      <c r="C38" s="502">
        <v>52</v>
      </c>
      <c r="D38" s="503">
        <v>48</v>
      </c>
      <c r="E38" s="503">
        <v>48</v>
      </c>
      <c r="F38" s="503">
        <v>0</v>
      </c>
      <c r="G38" s="503">
        <v>0</v>
      </c>
      <c r="H38" s="503">
        <v>0</v>
      </c>
      <c r="I38" s="503">
        <v>0</v>
      </c>
      <c r="J38" s="503">
        <v>0</v>
      </c>
      <c r="K38" s="503">
        <v>0</v>
      </c>
      <c r="L38" s="503">
        <v>0</v>
      </c>
      <c r="M38" s="503">
        <v>3</v>
      </c>
      <c r="N38" s="503">
        <v>1</v>
      </c>
      <c r="O38" s="503">
        <v>25</v>
      </c>
      <c r="P38" s="503">
        <v>22</v>
      </c>
      <c r="Q38" s="503">
        <v>22</v>
      </c>
      <c r="R38" s="503">
        <v>0</v>
      </c>
      <c r="S38" s="503">
        <v>0</v>
      </c>
      <c r="T38" s="503">
        <v>0</v>
      </c>
      <c r="U38" s="503">
        <v>0</v>
      </c>
      <c r="V38" s="503">
        <v>0</v>
      </c>
      <c r="W38" s="503">
        <v>0</v>
      </c>
      <c r="X38" s="503">
        <v>0</v>
      </c>
      <c r="Y38" s="503">
        <v>3</v>
      </c>
      <c r="Z38" s="503">
        <v>0</v>
      </c>
      <c r="AA38" s="503">
        <v>27</v>
      </c>
      <c r="AB38" s="503">
        <v>26</v>
      </c>
      <c r="AC38" s="503">
        <v>26</v>
      </c>
      <c r="AD38" s="503">
        <v>0</v>
      </c>
      <c r="AE38" s="503">
        <v>0</v>
      </c>
      <c r="AF38" s="503">
        <v>0</v>
      </c>
      <c r="AG38" s="503">
        <v>0</v>
      </c>
      <c r="AH38" s="503">
        <v>0</v>
      </c>
      <c r="AI38" s="503">
        <v>0</v>
      </c>
      <c r="AJ38" s="503">
        <v>0</v>
      </c>
      <c r="AK38" s="503">
        <v>0</v>
      </c>
      <c r="AL38" s="503">
        <v>1</v>
      </c>
    </row>
    <row r="39" spans="2:38" ht="21.75" customHeight="1" thickBot="1">
      <c r="B39" s="506" t="s">
        <v>99</v>
      </c>
      <c r="C39" s="507">
        <v>97</v>
      </c>
      <c r="D39" s="508">
        <v>95</v>
      </c>
      <c r="E39" s="508">
        <v>93</v>
      </c>
      <c r="F39" s="508">
        <v>2</v>
      </c>
      <c r="G39" s="508">
        <v>0</v>
      </c>
      <c r="H39" s="508">
        <v>0</v>
      </c>
      <c r="I39" s="508">
        <v>0</v>
      </c>
      <c r="J39" s="508">
        <v>0</v>
      </c>
      <c r="K39" s="508">
        <v>0</v>
      </c>
      <c r="L39" s="508">
        <v>0</v>
      </c>
      <c r="M39" s="508">
        <v>1</v>
      </c>
      <c r="N39" s="508">
        <v>1</v>
      </c>
      <c r="O39" s="508">
        <v>47</v>
      </c>
      <c r="P39" s="508">
        <v>46</v>
      </c>
      <c r="Q39" s="508">
        <v>46</v>
      </c>
      <c r="R39" s="508">
        <v>0</v>
      </c>
      <c r="S39" s="508">
        <v>0</v>
      </c>
      <c r="T39" s="508">
        <v>0</v>
      </c>
      <c r="U39" s="508">
        <v>0</v>
      </c>
      <c r="V39" s="508">
        <v>0</v>
      </c>
      <c r="W39" s="508">
        <v>0</v>
      </c>
      <c r="X39" s="508">
        <v>0</v>
      </c>
      <c r="Y39" s="508">
        <v>1</v>
      </c>
      <c r="Z39" s="508">
        <v>0</v>
      </c>
      <c r="AA39" s="508">
        <v>50</v>
      </c>
      <c r="AB39" s="508">
        <v>49</v>
      </c>
      <c r="AC39" s="508">
        <v>47</v>
      </c>
      <c r="AD39" s="508">
        <v>2</v>
      </c>
      <c r="AE39" s="508">
        <v>0</v>
      </c>
      <c r="AF39" s="508">
        <v>0</v>
      </c>
      <c r="AG39" s="508">
        <v>0</v>
      </c>
      <c r="AH39" s="508">
        <v>0</v>
      </c>
      <c r="AI39" s="508">
        <v>0</v>
      </c>
      <c r="AJ39" s="508">
        <v>0</v>
      </c>
      <c r="AK39" s="508">
        <v>0</v>
      </c>
      <c r="AL39" s="508">
        <v>1</v>
      </c>
    </row>
    <row r="40" spans="2:38" ht="16.5" customHeight="1">
      <c r="B40" s="202" t="s">
        <v>32</v>
      </c>
      <c r="C40" s="202"/>
      <c r="D40" s="202"/>
      <c r="E40" s="202"/>
      <c r="F40" s="169"/>
      <c r="G40" s="169"/>
      <c r="H40" s="169"/>
      <c r="I40" s="169"/>
      <c r="J40" s="169"/>
      <c r="K40" s="169"/>
      <c r="L40" s="169"/>
      <c r="M40" s="169"/>
      <c r="N40" s="169"/>
      <c r="O40" s="169"/>
      <c r="P40" s="169"/>
      <c r="Q40" s="169"/>
      <c r="R40" s="169"/>
      <c r="S40" s="169"/>
      <c r="T40" s="169"/>
      <c r="U40" s="169"/>
      <c r="V40" s="169"/>
      <c r="W40" s="169"/>
      <c r="X40" s="169"/>
      <c r="Y40" s="169"/>
      <c r="Z40" s="169"/>
      <c r="AA40" s="169"/>
      <c r="AB40" s="169"/>
      <c r="AC40" s="169"/>
      <c r="AD40" s="169"/>
      <c r="AE40" s="169"/>
      <c r="AF40" s="169"/>
      <c r="AG40" s="169"/>
      <c r="AH40" s="169"/>
      <c r="AI40" s="169"/>
      <c r="AJ40" s="169"/>
      <c r="AK40" s="169"/>
      <c r="AL40" s="169"/>
    </row>
  </sheetData>
  <mergeCells count="27">
    <mergeCell ref="AL5:AL7"/>
    <mergeCell ref="D6:G6"/>
    <mergeCell ref="H6:H7"/>
    <mergeCell ref="I6:K6"/>
    <mergeCell ref="L6:L7"/>
    <mergeCell ref="P6:R6"/>
    <mergeCell ref="T6:T7"/>
    <mergeCell ref="U6:W6"/>
    <mergeCell ref="X6:X7"/>
    <mergeCell ref="AB6:AE6"/>
    <mergeCell ref="U5:X5"/>
    <mergeCell ref="Y5:Y7"/>
    <mergeCell ref="Z5:Z7"/>
    <mergeCell ref="AB5:AF5"/>
    <mergeCell ref="AG5:AJ5"/>
    <mergeCell ref="AK5:AK7"/>
    <mergeCell ref="AF6:AF7"/>
    <mergeCell ref="AG6:AI6"/>
    <mergeCell ref="AJ6:AJ7"/>
    <mergeCell ref="B2:Q2"/>
    <mergeCell ref="B4:B7"/>
    <mergeCell ref="C5:C7"/>
    <mergeCell ref="D5:H5"/>
    <mergeCell ref="I5:L5"/>
    <mergeCell ref="M5:M7"/>
    <mergeCell ref="N5:N7"/>
    <mergeCell ref="P5:S5"/>
  </mergeCells>
  <phoneticPr fontId="62"/>
  <printOptions horizontalCentered="1"/>
  <pageMargins left="0.51181102362204722" right="0.51181102362204722" top="0.74803149606299213" bottom="0.55118110236220474" header="0.51181102362204722" footer="0.51181102362204722"/>
  <pageSetup paperSize="9" scale="81" fitToWidth="2" fitToHeight="0" orientation="portrait" r:id="rId1"/>
  <headerFooter alignWithMargins="0"/>
  <colBreaks count="1" manualBreakCount="1">
    <brk id="14" max="1048575"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1:AA38"/>
  <sheetViews>
    <sheetView showGridLines="0" view="pageBreakPreview" zoomScale="115" zoomScaleSheetLayoutView="115" workbookViewId="0">
      <selection activeCell="AE12" sqref="AE12"/>
    </sheetView>
  </sheetViews>
  <sheetFormatPr defaultColWidth="7" defaultRowHeight="11"/>
  <cols>
    <col min="1" max="1" width="5.36328125" style="158" customWidth="1"/>
    <col min="2" max="2" width="11.08984375" style="158" customWidth="1"/>
    <col min="3" max="27" width="3.36328125" style="158" customWidth="1"/>
    <col min="28" max="16384" width="7" style="158"/>
  </cols>
  <sheetData>
    <row r="1" spans="2:27" ht="22" customHeight="1"/>
    <row r="2" spans="2:27" ht="28.5" customHeight="1">
      <c r="B2" s="717" t="s">
        <v>283</v>
      </c>
      <c r="C2" s="717"/>
      <c r="D2" s="717"/>
      <c r="E2" s="717"/>
      <c r="F2" s="717"/>
      <c r="G2" s="717"/>
      <c r="H2" s="717"/>
      <c r="I2" s="717"/>
      <c r="J2" s="717"/>
      <c r="K2" s="717"/>
      <c r="L2" s="717"/>
      <c r="M2" s="717"/>
      <c r="N2" s="717"/>
      <c r="O2" s="717"/>
      <c r="P2" s="717"/>
      <c r="Q2" s="717"/>
      <c r="R2" s="717"/>
      <c r="S2" s="717"/>
      <c r="T2" s="717"/>
      <c r="U2" s="717"/>
      <c r="V2" s="717"/>
      <c r="W2" s="717"/>
      <c r="X2" s="717"/>
      <c r="Y2" s="717"/>
      <c r="Z2" s="717"/>
      <c r="AA2" s="717"/>
    </row>
    <row r="3" spans="2:27" ht="23.25" customHeight="1" thickBot="1">
      <c r="B3" s="488" t="s">
        <v>505</v>
      </c>
      <c r="C3" s="488"/>
      <c r="D3" s="488"/>
      <c r="E3" s="488"/>
      <c r="F3" s="488"/>
      <c r="G3" s="488"/>
      <c r="H3" s="488"/>
      <c r="I3" s="488"/>
      <c r="J3" s="488"/>
      <c r="K3" s="488"/>
      <c r="L3" s="488"/>
      <c r="M3" s="488"/>
      <c r="N3" s="488"/>
      <c r="O3" s="488"/>
      <c r="P3" s="488"/>
      <c r="Q3" s="206"/>
      <c r="R3" s="206"/>
      <c r="S3" s="206"/>
      <c r="T3" s="206"/>
      <c r="U3" s="206"/>
      <c r="V3" s="206"/>
      <c r="W3" s="206"/>
      <c r="X3" s="206"/>
      <c r="Y3" s="206"/>
      <c r="Z3" s="206"/>
      <c r="AA3" s="478" t="s">
        <v>166</v>
      </c>
    </row>
    <row r="4" spans="2:27" s="206" customFormat="1" ht="22.75" customHeight="1">
      <c r="B4" s="896" t="s">
        <v>70</v>
      </c>
      <c r="C4" s="489"/>
      <c r="D4" s="490"/>
      <c r="E4" s="490" t="s">
        <v>1</v>
      </c>
      <c r="F4" s="490"/>
      <c r="G4" s="490"/>
      <c r="H4" s="893" t="s">
        <v>110</v>
      </c>
      <c r="I4" s="894"/>
      <c r="J4" s="894"/>
      <c r="K4" s="894"/>
      <c r="L4" s="895"/>
      <c r="M4" s="893" t="s">
        <v>181</v>
      </c>
      <c r="N4" s="894"/>
      <c r="O4" s="894"/>
      <c r="P4" s="894"/>
      <c r="Q4" s="895"/>
      <c r="R4" s="893" t="s">
        <v>23</v>
      </c>
      <c r="S4" s="894"/>
      <c r="T4" s="894"/>
      <c r="U4" s="894"/>
      <c r="V4" s="895"/>
      <c r="W4" s="893" t="s">
        <v>182</v>
      </c>
      <c r="X4" s="894"/>
      <c r="Y4" s="894"/>
      <c r="Z4" s="894"/>
      <c r="AA4" s="894"/>
    </row>
    <row r="5" spans="2:27" s="206" customFormat="1" ht="22.75" customHeight="1">
      <c r="B5" s="897"/>
      <c r="C5" s="207" t="s">
        <v>53</v>
      </c>
      <c r="D5" s="207" t="s">
        <v>143</v>
      </c>
      <c r="E5" s="207" t="s">
        <v>183</v>
      </c>
      <c r="F5" s="207" t="s">
        <v>5</v>
      </c>
      <c r="G5" s="208" t="s">
        <v>21</v>
      </c>
      <c r="H5" s="207" t="s">
        <v>53</v>
      </c>
      <c r="I5" s="207" t="s">
        <v>143</v>
      </c>
      <c r="J5" s="207" t="s">
        <v>183</v>
      </c>
      <c r="K5" s="207" t="s">
        <v>5</v>
      </c>
      <c r="L5" s="208" t="s">
        <v>21</v>
      </c>
      <c r="M5" s="207" t="s">
        <v>53</v>
      </c>
      <c r="N5" s="207" t="s">
        <v>143</v>
      </c>
      <c r="O5" s="207" t="s">
        <v>183</v>
      </c>
      <c r="P5" s="207" t="s">
        <v>5</v>
      </c>
      <c r="Q5" s="209" t="s">
        <v>21</v>
      </c>
      <c r="R5" s="210" t="s">
        <v>53</v>
      </c>
      <c r="S5" s="210" t="s">
        <v>143</v>
      </c>
      <c r="T5" s="210" t="s">
        <v>183</v>
      </c>
      <c r="U5" s="210" t="s">
        <v>5</v>
      </c>
      <c r="V5" s="209" t="s">
        <v>21</v>
      </c>
      <c r="W5" s="210" t="s">
        <v>53</v>
      </c>
      <c r="X5" s="210" t="s">
        <v>143</v>
      </c>
      <c r="Y5" s="209" t="s">
        <v>183</v>
      </c>
      <c r="Z5" s="207" t="s">
        <v>5</v>
      </c>
      <c r="AA5" s="207" t="s">
        <v>21</v>
      </c>
    </row>
    <row r="6" spans="2:27" s="206" customFormat="1" ht="22.75" customHeight="1">
      <c r="B6" s="211" t="s">
        <v>495</v>
      </c>
      <c r="C6" s="212">
        <v>11</v>
      </c>
      <c r="D6" s="213">
        <v>7</v>
      </c>
      <c r="E6" s="213">
        <v>4</v>
      </c>
      <c r="F6" s="213">
        <v>11</v>
      </c>
      <c r="G6" s="214">
        <v>0</v>
      </c>
      <c r="H6" s="214">
        <v>0</v>
      </c>
      <c r="I6" s="214">
        <v>0</v>
      </c>
      <c r="J6" s="214">
        <v>0</v>
      </c>
      <c r="K6" s="214">
        <v>0</v>
      </c>
      <c r="L6" s="214">
        <v>0</v>
      </c>
      <c r="M6" s="214">
        <v>4</v>
      </c>
      <c r="N6" s="214">
        <v>3</v>
      </c>
      <c r="O6" s="214">
        <v>1</v>
      </c>
      <c r="P6" s="214">
        <v>4</v>
      </c>
      <c r="Q6" s="214">
        <v>0</v>
      </c>
      <c r="R6" s="214">
        <v>7</v>
      </c>
      <c r="S6" s="214">
        <v>4</v>
      </c>
      <c r="T6" s="214">
        <v>3</v>
      </c>
      <c r="U6" s="214">
        <v>7</v>
      </c>
      <c r="V6" s="214">
        <v>0</v>
      </c>
      <c r="W6" s="214">
        <v>0</v>
      </c>
      <c r="X6" s="214">
        <v>0</v>
      </c>
      <c r="Y6" s="214">
        <v>0</v>
      </c>
      <c r="Z6" s="214">
        <v>0</v>
      </c>
      <c r="AA6" s="214">
        <v>0</v>
      </c>
    </row>
    <row r="7" spans="2:27" ht="22.75" customHeight="1">
      <c r="B7" s="211" t="s">
        <v>503</v>
      </c>
      <c r="C7" s="212">
        <v>6</v>
      </c>
      <c r="D7" s="213">
        <v>5</v>
      </c>
      <c r="E7" s="213">
        <v>1</v>
      </c>
      <c r="F7" s="213">
        <v>4</v>
      </c>
      <c r="G7" s="214">
        <v>2</v>
      </c>
      <c r="H7" s="214">
        <v>0</v>
      </c>
      <c r="I7" s="214">
        <v>0</v>
      </c>
      <c r="J7" s="214">
        <v>0</v>
      </c>
      <c r="K7" s="214">
        <v>0</v>
      </c>
      <c r="L7" s="214">
        <v>0</v>
      </c>
      <c r="M7" s="213">
        <v>1</v>
      </c>
      <c r="N7" s="213">
        <v>1</v>
      </c>
      <c r="O7" s="213">
        <v>0</v>
      </c>
      <c r="P7" s="213">
        <v>1</v>
      </c>
      <c r="Q7" s="214">
        <v>0</v>
      </c>
      <c r="R7" s="213">
        <v>4</v>
      </c>
      <c r="S7" s="213">
        <v>3</v>
      </c>
      <c r="T7" s="213">
        <v>1</v>
      </c>
      <c r="U7" s="213">
        <v>3</v>
      </c>
      <c r="V7" s="214">
        <v>1</v>
      </c>
      <c r="W7" s="214">
        <v>1</v>
      </c>
      <c r="X7" s="214">
        <v>1</v>
      </c>
      <c r="Y7" s="214">
        <v>0</v>
      </c>
      <c r="Z7" s="214">
        <v>0</v>
      </c>
      <c r="AA7" s="214">
        <v>1</v>
      </c>
    </row>
    <row r="8" spans="2:27" ht="22.75" customHeight="1">
      <c r="B8" s="78" t="s">
        <v>504</v>
      </c>
      <c r="C8" s="212">
        <v>7</v>
      </c>
      <c r="D8" s="213">
        <v>5</v>
      </c>
      <c r="E8" s="213">
        <v>2</v>
      </c>
      <c r="F8" s="213">
        <v>7</v>
      </c>
      <c r="G8" s="214">
        <v>0</v>
      </c>
      <c r="H8" s="214">
        <v>3</v>
      </c>
      <c r="I8" s="214">
        <v>3</v>
      </c>
      <c r="J8" s="214">
        <v>0</v>
      </c>
      <c r="K8" s="214">
        <v>3</v>
      </c>
      <c r="L8" s="214">
        <v>0</v>
      </c>
      <c r="M8" s="213">
        <v>2</v>
      </c>
      <c r="N8" s="213">
        <v>1</v>
      </c>
      <c r="O8" s="213">
        <v>1</v>
      </c>
      <c r="P8" s="213">
        <v>2</v>
      </c>
      <c r="Q8" s="214">
        <v>0</v>
      </c>
      <c r="R8" s="213">
        <v>1</v>
      </c>
      <c r="S8" s="213">
        <v>1</v>
      </c>
      <c r="T8" s="213">
        <v>0</v>
      </c>
      <c r="U8" s="213">
        <v>1</v>
      </c>
      <c r="V8" s="214">
        <v>0</v>
      </c>
      <c r="W8" s="214">
        <v>1</v>
      </c>
      <c r="X8" s="214">
        <v>0</v>
      </c>
      <c r="Y8" s="214">
        <v>1</v>
      </c>
      <c r="Z8" s="214">
        <v>1</v>
      </c>
      <c r="AA8" s="214">
        <v>0</v>
      </c>
    </row>
    <row r="9" spans="2:27" ht="16.5" customHeight="1">
      <c r="B9" s="215"/>
      <c r="C9" s="216"/>
      <c r="D9" s="214"/>
      <c r="E9" s="214"/>
      <c r="F9" s="214"/>
      <c r="G9" s="214"/>
      <c r="H9" s="214"/>
      <c r="I9" s="214"/>
      <c r="J9" s="213"/>
      <c r="K9" s="214"/>
      <c r="L9" s="213"/>
      <c r="M9" s="214"/>
      <c r="N9" s="214"/>
      <c r="O9" s="214"/>
      <c r="P9" s="214"/>
      <c r="Q9" s="214"/>
      <c r="R9" s="214"/>
      <c r="S9" s="214"/>
      <c r="T9" s="213"/>
      <c r="U9" s="214"/>
      <c r="V9" s="214"/>
      <c r="W9" s="214"/>
      <c r="X9" s="214"/>
      <c r="Y9" s="214"/>
      <c r="Z9" s="214"/>
      <c r="AA9" s="214"/>
    </row>
    <row r="10" spans="2:27" ht="22.75" customHeight="1">
      <c r="B10" s="217" t="s">
        <v>22</v>
      </c>
      <c r="C10" s="212">
        <v>0</v>
      </c>
      <c r="D10" s="213">
        <v>0</v>
      </c>
      <c r="E10" s="213">
        <v>0</v>
      </c>
      <c r="F10" s="213">
        <v>0</v>
      </c>
      <c r="G10" s="214">
        <v>0</v>
      </c>
      <c r="H10" s="214">
        <v>0</v>
      </c>
      <c r="I10" s="214">
        <v>0</v>
      </c>
      <c r="J10" s="214">
        <v>0</v>
      </c>
      <c r="K10" s="214">
        <v>0</v>
      </c>
      <c r="L10" s="214">
        <v>0</v>
      </c>
      <c r="M10" s="213">
        <v>0</v>
      </c>
      <c r="N10" s="213">
        <v>0</v>
      </c>
      <c r="O10" s="213">
        <v>0</v>
      </c>
      <c r="P10" s="213">
        <v>0</v>
      </c>
      <c r="Q10" s="214">
        <v>0</v>
      </c>
      <c r="R10" s="213">
        <v>0</v>
      </c>
      <c r="S10" s="213">
        <v>0</v>
      </c>
      <c r="T10" s="213">
        <v>0</v>
      </c>
      <c r="U10" s="213">
        <v>0</v>
      </c>
      <c r="V10" s="214">
        <v>0</v>
      </c>
      <c r="W10" s="214">
        <v>0</v>
      </c>
      <c r="X10" s="214">
        <v>0</v>
      </c>
      <c r="Y10" s="214">
        <v>0</v>
      </c>
      <c r="Z10" s="214">
        <v>0</v>
      </c>
      <c r="AA10" s="214">
        <v>0</v>
      </c>
    </row>
    <row r="11" spans="2:27" ht="22.75" customHeight="1">
      <c r="B11" s="217" t="s">
        <v>11</v>
      </c>
      <c r="C11" s="212">
        <v>7</v>
      </c>
      <c r="D11" s="213">
        <v>5</v>
      </c>
      <c r="E11" s="213">
        <v>2</v>
      </c>
      <c r="F11" s="213">
        <v>7</v>
      </c>
      <c r="G11" s="214">
        <v>0</v>
      </c>
      <c r="H11" s="214">
        <v>3</v>
      </c>
      <c r="I11" s="214">
        <v>3</v>
      </c>
      <c r="J11" s="214">
        <v>0</v>
      </c>
      <c r="K11" s="214">
        <v>3</v>
      </c>
      <c r="L11" s="214">
        <v>0</v>
      </c>
      <c r="M11" s="213">
        <v>2</v>
      </c>
      <c r="N11" s="213">
        <v>1</v>
      </c>
      <c r="O11" s="213">
        <v>1</v>
      </c>
      <c r="P11" s="213">
        <v>2</v>
      </c>
      <c r="Q11" s="214">
        <v>0</v>
      </c>
      <c r="R11" s="213">
        <v>1</v>
      </c>
      <c r="S11" s="213">
        <v>1</v>
      </c>
      <c r="T11" s="213">
        <v>0</v>
      </c>
      <c r="U11" s="213">
        <v>1</v>
      </c>
      <c r="V11" s="214">
        <v>0</v>
      </c>
      <c r="W11" s="214">
        <v>1</v>
      </c>
      <c r="X11" s="214">
        <v>0</v>
      </c>
      <c r="Y11" s="214">
        <v>1</v>
      </c>
      <c r="Z11" s="214">
        <v>1</v>
      </c>
      <c r="AA11" s="214">
        <v>0</v>
      </c>
    </row>
    <row r="12" spans="2:27" ht="22.75" customHeight="1">
      <c r="B12" s="217" t="s">
        <v>77</v>
      </c>
      <c r="C12" s="212">
        <v>0</v>
      </c>
      <c r="D12" s="213">
        <v>0</v>
      </c>
      <c r="E12" s="213">
        <v>0</v>
      </c>
      <c r="F12" s="213">
        <v>0</v>
      </c>
      <c r="G12" s="214">
        <v>0</v>
      </c>
      <c r="H12" s="214">
        <v>0</v>
      </c>
      <c r="I12" s="214">
        <v>0</v>
      </c>
      <c r="J12" s="214">
        <v>0</v>
      </c>
      <c r="K12" s="214">
        <v>0</v>
      </c>
      <c r="L12" s="214">
        <v>0</v>
      </c>
      <c r="M12" s="213">
        <v>0</v>
      </c>
      <c r="N12" s="213">
        <v>0</v>
      </c>
      <c r="O12" s="213">
        <v>0</v>
      </c>
      <c r="P12" s="213">
        <v>0</v>
      </c>
      <c r="Q12" s="214">
        <v>0</v>
      </c>
      <c r="R12" s="213">
        <v>0</v>
      </c>
      <c r="S12" s="213">
        <v>0</v>
      </c>
      <c r="T12" s="213">
        <v>0</v>
      </c>
      <c r="U12" s="213">
        <v>0</v>
      </c>
      <c r="V12" s="214">
        <v>0</v>
      </c>
      <c r="W12" s="214">
        <v>0</v>
      </c>
      <c r="X12" s="214">
        <v>0</v>
      </c>
      <c r="Y12" s="214">
        <v>0</v>
      </c>
      <c r="Z12" s="214">
        <v>0</v>
      </c>
      <c r="AA12" s="214">
        <v>0</v>
      </c>
    </row>
    <row r="13" spans="2:27" ht="16.5" customHeight="1">
      <c r="B13" s="186"/>
      <c r="C13" s="212"/>
      <c r="D13" s="213"/>
      <c r="E13" s="213"/>
      <c r="F13" s="213"/>
      <c r="G13" s="214"/>
      <c r="H13" s="214"/>
      <c r="I13" s="214"/>
      <c r="J13" s="214"/>
      <c r="K13" s="214"/>
      <c r="L13" s="214"/>
      <c r="M13" s="213"/>
      <c r="N13" s="213"/>
      <c r="O13" s="213"/>
      <c r="P13" s="213"/>
      <c r="Q13" s="214"/>
      <c r="R13" s="213"/>
      <c r="S13" s="213"/>
      <c r="T13" s="213"/>
      <c r="U13" s="213"/>
      <c r="V13" s="214"/>
      <c r="W13" s="214"/>
      <c r="X13" s="214"/>
      <c r="Y13" s="214"/>
      <c r="Z13" s="214"/>
      <c r="AA13" s="214"/>
    </row>
    <row r="14" spans="2:27" ht="22.75" customHeight="1">
      <c r="B14" s="218" t="s">
        <v>78</v>
      </c>
      <c r="C14" s="212">
        <v>4</v>
      </c>
      <c r="D14" s="213">
        <v>3</v>
      </c>
      <c r="E14" s="213">
        <v>1</v>
      </c>
      <c r="F14" s="213">
        <v>4</v>
      </c>
      <c r="G14" s="214">
        <v>0</v>
      </c>
      <c r="H14" s="214">
        <v>3</v>
      </c>
      <c r="I14" s="214">
        <v>3</v>
      </c>
      <c r="J14" s="214">
        <v>0</v>
      </c>
      <c r="K14" s="214">
        <v>3</v>
      </c>
      <c r="L14" s="214">
        <v>0</v>
      </c>
      <c r="M14" s="213">
        <v>0</v>
      </c>
      <c r="N14" s="213">
        <v>0</v>
      </c>
      <c r="O14" s="213">
        <v>0</v>
      </c>
      <c r="P14" s="213">
        <v>0</v>
      </c>
      <c r="Q14" s="214">
        <v>0</v>
      </c>
      <c r="R14" s="213">
        <v>0</v>
      </c>
      <c r="S14" s="213">
        <v>0</v>
      </c>
      <c r="T14" s="213">
        <v>0</v>
      </c>
      <c r="U14" s="213">
        <v>0</v>
      </c>
      <c r="V14" s="214">
        <v>0</v>
      </c>
      <c r="W14" s="214">
        <v>0</v>
      </c>
      <c r="X14" s="214">
        <v>0</v>
      </c>
      <c r="Y14" s="214">
        <v>1</v>
      </c>
      <c r="Z14" s="214">
        <v>1</v>
      </c>
      <c r="AA14" s="214">
        <v>0</v>
      </c>
    </row>
    <row r="15" spans="2:27" ht="22.75" customHeight="1">
      <c r="B15" s="218" t="s">
        <v>36</v>
      </c>
      <c r="C15" s="212">
        <v>2</v>
      </c>
      <c r="D15" s="213">
        <v>2</v>
      </c>
      <c r="E15" s="213">
        <v>0</v>
      </c>
      <c r="F15" s="213">
        <v>2</v>
      </c>
      <c r="G15" s="214">
        <v>0</v>
      </c>
      <c r="H15" s="214">
        <v>0</v>
      </c>
      <c r="I15" s="214">
        <v>0</v>
      </c>
      <c r="J15" s="214">
        <v>0</v>
      </c>
      <c r="K15" s="214">
        <v>0</v>
      </c>
      <c r="L15" s="214">
        <v>0</v>
      </c>
      <c r="M15" s="213">
        <v>1</v>
      </c>
      <c r="N15" s="213">
        <v>1</v>
      </c>
      <c r="O15" s="213">
        <v>0</v>
      </c>
      <c r="P15" s="213">
        <v>1</v>
      </c>
      <c r="Q15" s="214">
        <v>0</v>
      </c>
      <c r="R15" s="213">
        <v>1</v>
      </c>
      <c r="S15" s="213">
        <v>1</v>
      </c>
      <c r="T15" s="213">
        <v>0</v>
      </c>
      <c r="U15" s="213">
        <v>1</v>
      </c>
      <c r="V15" s="214">
        <v>0</v>
      </c>
      <c r="W15" s="214">
        <v>0</v>
      </c>
      <c r="X15" s="214">
        <v>0</v>
      </c>
      <c r="Y15" s="214">
        <v>0</v>
      </c>
      <c r="Z15" s="214">
        <v>0</v>
      </c>
      <c r="AA15" s="214">
        <v>0</v>
      </c>
    </row>
    <row r="16" spans="2:27" ht="22.75" customHeight="1">
      <c r="B16" s="218" t="s">
        <v>39</v>
      </c>
      <c r="C16" s="212">
        <v>0</v>
      </c>
      <c r="D16" s="213">
        <v>0</v>
      </c>
      <c r="E16" s="213">
        <v>0</v>
      </c>
      <c r="F16" s="213">
        <v>0</v>
      </c>
      <c r="G16" s="214">
        <v>0</v>
      </c>
      <c r="H16" s="214">
        <v>0</v>
      </c>
      <c r="I16" s="214">
        <v>0</v>
      </c>
      <c r="J16" s="214">
        <v>0</v>
      </c>
      <c r="K16" s="214">
        <v>0</v>
      </c>
      <c r="L16" s="214">
        <v>0</v>
      </c>
      <c r="M16" s="213">
        <v>0</v>
      </c>
      <c r="N16" s="213">
        <v>0</v>
      </c>
      <c r="O16" s="213">
        <v>0</v>
      </c>
      <c r="P16" s="213">
        <v>0</v>
      </c>
      <c r="Q16" s="214">
        <v>0</v>
      </c>
      <c r="R16" s="213">
        <v>0</v>
      </c>
      <c r="S16" s="213">
        <v>0</v>
      </c>
      <c r="T16" s="213">
        <v>0</v>
      </c>
      <c r="U16" s="213">
        <v>0</v>
      </c>
      <c r="V16" s="214">
        <v>0</v>
      </c>
      <c r="W16" s="214">
        <v>0</v>
      </c>
      <c r="X16" s="214">
        <v>0</v>
      </c>
      <c r="Y16" s="214">
        <v>0</v>
      </c>
      <c r="Z16" s="214">
        <v>0</v>
      </c>
      <c r="AA16" s="214">
        <v>0</v>
      </c>
    </row>
    <row r="17" spans="2:27" ht="22.75" customHeight="1">
      <c r="B17" s="218" t="s">
        <v>46</v>
      </c>
      <c r="C17" s="212">
        <v>1</v>
      </c>
      <c r="D17" s="213">
        <v>0</v>
      </c>
      <c r="E17" s="213">
        <v>1</v>
      </c>
      <c r="F17" s="213">
        <v>1</v>
      </c>
      <c r="G17" s="214">
        <v>0</v>
      </c>
      <c r="H17" s="214">
        <v>0</v>
      </c>
      <c r="I17" s="214">
        <v>0</v>
      </c>
      <c r="J17" s="214">
        <v>0</v>
      </c>
      <c r="K17" s="214">
        <v>0</v>
      </c>
      <c r="L17" s="214">
        <v>0</v>
      </c>
      <c r="M17" s="213">
        <v>1</v>
      </c>
      <c r="N17" s="213">
        <v>0</v>
      </c>
      <c r="O17" s="213">
        <v>1</v>
      </c>
      <c r="P17" s="213">
        <v>1</v>
      </c>
      <c r="Q17" s="214">
        <v>0</v>
      </c>
      <c r="R17" s="213">
        <v>0</v>
      </c>
      <c r="S17" s="213">
        <v>0</v>
      </c>
      <c r="T17" s="213">
        <v>0</v>
      </c>
      <c r="U17" s="213">
        <v>0</v>
      </c>
      <c r="V17" s="214">
        <v>0</v>
      </c>
      <c r="W17" s="214">
        <v>0</v>
      </c>
      <c r="X17" s="214">
        <v>0</v>
      </c>
      <c r="Y17" s="214">
        <v>0</v>
      </c>
      <c r="Z17" s="214">
        <v>0</v>
      </c>
      <c r="AA17" s="214">
        <v>0</v>
      </c>
    </row>
    <row r="18" spans="2:27" ht="22.75" customHeight="1">
      <c r="B18" s="218" t="s">
        <v>44</v>
      </c>
      <c r="C18" s="212">
        <v>0</v>
      </c>
      <c r="D18" s="213">
        <v>0</v>
      </c>
      <c r="E18" s="213">
        <v>0</v>
      </c>
      <c r="F18" s="213">
        <v>0</v>
      </c>
      <c r="G18" s="214">
        <v>0</v>
      </c>
      <c r="H18" s="214">
        <v>0</v>
      </c>
      <c r="I18" s="214">
        <v>0</v>
      </c>
      <c r="J18" s="214">
        <v>0</v>
      </c>
      <c r="K18" s="214">
        <v>0</v>
      </c>
      <c r="L18" s="214">
        <v>0</v>
      </c>
      <c r="M18" s="213">
        <v>0</v>
      </c>
      <c r="N18" s="213">
        <v>0</v>
      </c>
      <c r="O18" s="213">
        <v>0</v>
      </c>
      <c r="P18" s="213">
        <v>0</v>
      </c>
      <c r="Q18" s="214">
        <v>0</v>
      </c>
      <c r="R18" s="213">
        <v>0</v>
      </c>
      <c r="S18" s="213">
        <v>0</v>
      </c>
      <c r="T18" s="213">
        <v>0</v>
      </c>
      <c r="U18" s="213">
        <v>0</v>
      </c>
      <c r="V18" s="214">
        <v>0</v>
      </c>
      <c r="W18" s="214">
        <v>0</v>
      </c>
      <c r="X18" s="214">
        <v>0</v>
      </c>
      <c r="Y18" s="214">
        <v>0</v>
      </c>
      <c r="Z18" s="214">
        <v>0</v>
      </c>
      <c r="AA18" s="214">
        <v>0</v>
      </c>
    </row>
    <row r="19" spans="2:27" ht="22.75" customHeight="1">
      <c r="B19" s="218" t="s">
        <v>19</v>
      </c>
      <c r="C19" s="212">
        <v>0</v>
      </c>
      <c r="D19" s="213">
        <v>0</v>
      </c>
      <c r="E19" s="213">
        <v>0</v>
      </c>
      <c r="F19" s="213">
        <v>0</v>
      </c>
      <c r="G19" s="214">
        <v>0</v>
      </c>
      <c r="H19" s="214">
        <v>0</v>
      </c>
      <c r="I19" s="214">
        <v>0</v>
      </c>
      <c r="J19" s="214">
        <v>0</v>
      </c>
      <c r="K19" s="214">
        <v>0</v>
      </c>
      <c r="L19" s="214">
        <v>0</v>
      </c>
      <c r="M19" s="213">
        <v>0</v>
      </c>
      <c r="N19" s="213">
        <v>0</v>
      </c>
      <c r="O19" s="213">
        <v>0</v>
      </c>
      <c r="P19" s="213">
        <v>0</v>
      </c>
      <c r="Q19" s="214">
        <v>0</v>
      </c>
      <c r="R19" s="213">
        <v>0</v>
      </c>
      <c r="S19" s="213">
        <v>0</v>
      </c>
      <c r="T19" s="213">
        <v>0</v>
      </c>
      <c r="U19" s="213">
        <v>0</v>
      </c>
      <c r="V19" s="214">
        <v>0</v>
      </c>
      <c r="W19" s="214">
        <v>0</v>
      </c>
      <c r="X19" s="214">
        <v>0</v>
      </c>
      <c r="Y19" s="214">
        <v>0</v>
      </c>
      <c r="Z19" s="214">
        <v>0</v>
      </c>
      <c r="AA19" s="214">
        <v>0</v>
      </c>
    </row>
    <row r="20" spans="2:27" ht="22.75" customHeight="1">
      <c r="B20" s="218" t="s">
        <v>12</v>
      </c>
      <c r="C20" s="212">
        <v>0</v>
      </c>
      <c r="D20" s="213">
        <v>0</v>
      </c>
      <c r="E20" s="213">
        <v>0</v>
      </c>
      <c r="F20" s="213">
        <v>0</v>
      </c>
      <c r="G20" s="214">
        <v>0</v>
      </c>
      <c r="H20" s="214">
        <v>0</v>
      </c>
      <c r="I20" s="214">
        <v>0</v>
      </c>
      <c r="J20" s="214">
        <v>0</v>
      </c>
      <c r="K20" s="214">
        <v>0</v>
      </c>
      <c r="L20" s="214">
        <v>0</v>
      </c>
      <c r="M20" s="213">
        <v>0</v>
      </c>
      <c r="N20" s="213">
        <v>0</v>
      </c>
      <c r="O20" s="213">
        <v>0</v>
      </c>
      <c r="P20" s="213">
        <v>0</v>
      </c>
      <c r="Q20" s="214">
        <v>0</v>
      </c>
      <c r="R20" s="213">
        <v>0</v>
      </c>
      <c r="S20" s="213">
        <v>0</v>
      </c>
      <c r="T20" s="213">
        <v>0</v>
      </c>
      <c r="U20" s="213">
        <v>0</v>
      </c>
      <c r="V20" s="214">
        <v>0</v>
      </c>
      <c r="W20" s="214">
        <v>0</v>
      </c>
      <c r="X20" s="214">
        <v>0</v>
      </c>
      <c r="Y20" s="214">
        <v>0</v>
      </c>
      <c r="Z20" s="214">
        <v>0</v>
      </c>
      <c r="AA20" s="214">
        <v>0</v>
      </c>
    </row>
    <row r="21" spans="2:27" ht="22.75" customHeight="1">
      <c r="B21" s="218" t="s">
        <v>80</v>
      </c>
      <c r="C21" s="212">
        <v>0</v>
      </c>
      <c r="D21" s="213">
        <v>0</v>
      </c>
      <c r="E21" s="213">
        <v>0</v>
      </c>
      <c r="F21" s="213">
        <v>0</v>
      </c>
      <c r="G21" s="214">
        <v>0</v>
      </c>
      <c r="H21" s="214">
        <v>0</v>
      </c>
      <c r="I21" s="214">
        <v>0</v>
      </c>
      <c r="J21" s="214">
        <v>0</v>
      </c>
      <c r="K21" s="214">
        <v>0</v>
      </c>
      <c r="L21" s="214">
        <v>0</v>
      </c>
      <c r="M21" s="213">
        <v>0</v>
      </c>
      <c r="N21" s="213">
        <v>0</v>
      </c>
      <c r="O21" s="213">
        <v>0</v>
      </c>
      <c r="P21" s="213">
        <v>0</v>
      </c>
      <c r="Q21" s="214">
        <v>0</v>
      </c>
      <c r="R21" s="213">
        <v>0</v>
      </c>
      <c r="S21" s="213">
        <v>0</v>
      </c>
      <c r="T21" s="213">
        <v>0</v>
      </c>
      <c r="U21" s="213">
        <v>0</v>
      </c>
      <c r="V21" s="214">
        <v>0</v>
      </c>
      <c r="W21" s="214">
        <v>0</v>
      </c>
      <c r="X21" s="214">
        <v>0</v>
      </c>
      <c r="Y21" s="214">
        <v>0</v>
      </c>
      <c r="Z21" s="214">
        <v>0</v>
      </c>
      <c r="AA21" s="214">
        <v>0</v>
      </c>
    </row>
    <row r="22" spans="2:27" ht="22.75" customHeight="1">
      <c r="B22" s="218" t="s">
        <v>24</v>
      </c>
      <c r="C22" s="212">
        <v>0</v>
      </c>
      <c r="D22" s="213">
        <v>0</v>
      </c>
      <c r="E22" s="213">
        <v>0</v>
      </c>
      <c r="F22" s="213">
        <v>0</v>
      </c>
      <c r="G22" s="214">
        <v>0</v>
      </c>
      <c r="H22" s="214">
        <v>0</v>
      </c>
      <c r="I22" s="214">
        <v>0</v>
      </c>
      <c r="J22" s="214">
        <v>0</v>
      </c>
      <c r="K22" s="214">
        <v>0</v>
      </c>
      <c r="L22" s="214">
        <v>0</v>
      </c>
      <c r="M22" s="213">
        <v>0</v>
      </c>
      <c r="N22" s="213">
        <v>0</v>
      </c>
      <c r="O22" s="213">
        <v>0</v>
      </c>
      <c r="P22" s="213">
        <v>0</v>
      </c>
      <c r="Q22" s="214">
        <v>0</v>
      </c>
      <c r="R22" s="213">
        <v>0</v>
      </c>
      <c r="S22" s="213">
        <v>0</v>
      </c>
      <c r="T22" s="213">
        <v>0</v>
      </c>
      <c r="U22" s="213">
        <v>0</v>
      </c>
      <c r="V22" s="214">
        <v>0</v>
      </c>
      <c r="W22" s="214">
        <v>0</v>
      </c>
      <c r="X22" s="214">
        <v>0</v>
      </c>
      <c r="Y22" s="214">
        <v>0</v>
      </c>
      <c r="Z22" s="214">
        <v>0</v>
      </c>
      <c r="AA22" s="214">
        <v>0</v>
      </c>
    </row>
    <row r="23" spans="2:27" ht="22.75" customHeight="1">
      <c r="B23" s="218" t="s">
        <v>81</v>
      </c>
      <c r="C23" s="212">
        <v>0</v>
      </c>
      <c r="D23" s="213">
        <v>0</v>
      </c>
      <c r="E23" s="213">
        <v>0</v>
      </c>
      <c r="F23" s="213">
        <v>0</v>
      </c>
      <c r="G23" s="214">
        <v>0</v>
      </c>
      <c r="H23" s="214">
        <v>0</v>
      </c>
      <c r="I23" s="214">
        <v>0</v>
      </c>
      <c r="J23" s="214">
        <v>0</v>
      </c>
      <c r="K23" s="214">
        <v>0</v>
      </c>
      <c r="L23" s="214">
        <v>0</v>
      </c>
      <c r="M23" s="213">
        <v>0</v>
      </c>
      <c r="N23" s="213">
        <v>0</v>
      </c>
      <c r="O23" s="213">
        <v>0</v>
      </c>
      <c r="P23" s="213">
        <v>0</v>
      </c>
      <c r="Q23" s="214">
        <v>0</v>
      </c>
      <c r="R23" s="213">
        <v>0</v>
      </c>
      <c r="S23" s="213">
        <v>0</v>
      </c>
      <c r="T23" s="213">
        <v>0</v>
      </c>
      <c r="U23" s="213">
        <v>0</v>
      </c>
      <c r="V23" s="214">
        <v>0</v>
      </c>
      <c r="W23" s="214">
        <v>0</v>
      </c>
      <c r="X23" s="214">
        <v>0</v>
      </c>
      <c r="Y23" s="214">
        <v>0</v>
      </c>
      <c r="Z23" s="214">
        <v>0</v>
      </c>
      <c r="AA23" s="214">
        <v>0</v>
      </c>
    </row>
    <row r="24" spans="2:27" ht="22.75" customHeight="1">
      <c r="B24" s="218" t="s">
        <v>82</v>
      </c>
      <c r="C24" s="212">
        <v>0</v>
      </c>
      <c r="D24" s="213">
        <v>0</v>
      </c>
      <c r="E24" s="213">
        <v>0</v>
      </c>
      <c r="F24" s="213">
        <v>0</v>
      </c>
      <c r="G24" s="214">
        <v>0</v>
      </c>
      <c r="H24" s="214">
        <v>0</v>
      </c>
      <c r="I24" s="214">
        <v>0</v>
      </c>
      <c r="J24" s="214">
        <v>0</v>
      </c>
      <c r="K24" s="214">
        <v>0</v>
      </c>
      <c r="L24" s="214">
        <v>0</v>
      </c>
      <c r="M24" s="213">
        <v>0</v>
      </c>
      <c r="N24" s="213">
        <v>0</v>
      </c>
      <c r="O24" s="213">
        <v>0</v>
      </c>
      <c r="P24" s="213">
        <v>0</v>
      </c>
      <c r="Q24" s="214">
        <v>0</v>
      </c>
      <c r="R24" s="213">
        <v>0</v>
      </c>
      <c r="S24" s="213">
        <v>0</v>
      </c>
      <c r="T24" s="213">
        <v>0</v>
      </c>
      <c r="U24" s="213">
        <v>0</v>
      </c>
      <c r="V24" s="214">
        <v>0</v>
      </c>
      <c r="W24" s="214">
        <v>0</v>
      </c>
      <c r="X24" s="214">
        <v>0</v>
      </c>
      <c r="Y24" s="214">
        <v>0</v>
      </c>
      <c r="Z24" s="214">
        <v>0</v>
      </c>
      <c r="AA24" s="214">
        <v>0</v>
      </c>
    </row>
    <row r="25" spans="2:27" ht="22.75" customHeight="1">
      <c r="B25" s="218" t="s">
        <v>83</v>
      </c>
      <c r="C25" s="212">
        <v>0</v>
      </c>
      <c r="D25" s="213">
        <v>0</v>
      </c>
      <c r="E25" s="213">
        <v>0</v>
      </c>
      <c r="F25" s="213">
        <v>0</v>
      </c>
      <c r="G25" s="214">
        <v>0</v>
      </c>
      <c r="H25" s="214">
        <v>0</v>
      </c>
      <c r="I25" s="214">
        <v>0</v>
      </c>
      <c r="J25" s="214">
        <v>0</v>
      </c>
      <c r="K25" s="214">
        <v>0</v>
      </c>
      <c r="L25" s="214">
        <v>0</v>
      </c>
      <c r="M25" s="213">
        <v>0</v>
      </c>
      <c r="N25" s="213">
        <v>0</v>
      </c>
      <c r="O25" s="509">
        <v>0</v>
      </c>
      <c r="P25" s="213">
        <v>0</v>
      </c>
      <c r="Q25" s="214">
        <v>0</v>
      </c>
      <c r="R25" s="213">
        <v>0</v>
      </c>
      <c r="S25" s="213">
        <v>0</v>
      </c>
      <c r="T25" s="213">
        <v>0</v>
      </c>
      <c r="U25" s="213">
        <v>0</v>
      </c>
      <c r="V25" s="214">
        <v>0</v>
      </c>
      <c r="W25" s="214">
        <v>0</v>
      </c>
      <c r="X25" s="214">
        <v>0</v>
      </c>
      <c r="Y25" s="214">
        <v>0</v>
      </c>
      <c r="Z25" s="214">
        <v>0</v>
      </c>
      <c r="AA25" s="214">
        <v>0</v>
      </c>
    </row>
    <row r="26" spans="2:27" ht="22.75" customHeight="1">
      <c r="B26" s="218" t="s">
        <v>85</v>
      </c>
      <c r="C26" s="212">
        <v>0</v>
      </c>
      <c r="D26" s="213">
        <v>0</v>
      </c>
      <c r="E26" s="213">
        <v>0</v>
      </c>
      <c r="F26" s="213">
        <v>0</v>
      </c>
      <c r="G26" s="214">
        <v>0</v>
      </c>
      <c r="H26" s="214">
        <v>0</v>
      </c>
      <c r="I26" s="214">
        <v>0</v>
      </c>
      <c r="J26" s="214">
        <v>0</v>
      </c>
      <c r="K26" s="214">
        <v>0</v>
      </c>
      <c r="L26" s="214">
        <v>0</v>
      </c>
      <c r="M26" s="213">
        <v>0</v>
      </c>
      <c r="N26" s="213">
        <v>0</v>
      </c>
      <c r="O26" s="213">
        <v>0</v>
      </c>
      <c r="P26" s="213">
        <v>0</v>
      </c>
      <c r="Q26" s="214">
        <v>0</v>
      </c>
      <c r="R26" s="213">
        <v>0</v>
      </c>
      <c r="S26" s="213">
        <v>0</v>
      </c>
      <c r="T26" s="213">
        <v>0</v>
      </c>
      <c r="U26" s="213">
        <v>0</v>
      </c>
      <c r="V26" s="214">
        <v>0</v>
      </c>
      <c r="W26" s="214">
        <v>0</v>
      </c>
      <c r="X26" s="214">
        <v>0</v>
      </c>
      <c r="Y26" s="214">
        <v>0</v>
      </c>
      <c r="Z26" s="214">
        <v>0</v>
      </c>
      <c r="AA26" s="214">
        <v>0</v>
      </c>
    </row>
    <row r="27" spans="2:27" ht="22.75" customHeight="1">
      <c r="B27" s="218" t="s">
        <v>27</v>
      </c>
      <c r="C27" s="212">
        <v>0</v>
      </c>
      <c r="D27" s="213">
        <v>0</v>
      </c>
      <c r="E27" s="213">
        <v>0</v>
      </c>
      <c r="F27" s="213">
        <v>0</v>
      </c>
      <c r="G27" s="214">
        <v>0</v>
      </c>
      <c r="H27" s="214">
        <v>0</v>
      </c>
      <c r="I27" s="214">
        <v>0</v>
      </c>
      <c r="J27" s="214">
        <v>0</v>
      </c>
      <c r="K27" s="214">
        <v>0</v>
      </c>
      <c r="L27" s="214">
        <v>0</v>
      </c>
      <c r="M27" s="213">
        <v>0</v>
      </c>
      <c r="N27" s="213">
        <v>0</v>
      </c>
      <c r="O27" s="213">
        <v>0</v>
      </c>
      <c r="P27" s="213">
        <v>0</v>
      </c>
      <c r="Q27" s="214">
        <v>0</v>
      </c>
      <c r="R27" s="213">
        <v>0</v>
      </c>
      <c r="S27" s="213">
        <v>0</v>
      </c>
      <c r="T27" s="213">
        <v>0</v>
      </c>
      <c r="U27" s="213">
        <v>0</v>
      </c>
      <c r="V27" s="214">
        <v>0</v>
      </c>
      <c r="W27" s="214">
        <v>0</v>
      </c>
      <c r="X27" s="214">
        <v>0</v>
      </c>
      <c r="Y27" s="214">
        <v>0</v>
      </c>
      <c r="Z27" s="214">
        <v>0</v>
      </c>
      <c r="AA27" s="214">
        <v>0</v>
      </c>
    </row>
    <row r="28" spans="2:27" ht="22.75" customHeight="1">
      <c r="B28" s="218" t="s">
        <v>8</v>
      </c>
      <c r="C28" s="212">
        <v>0</v>
      </c>
      <c r="D28" s="213">
        <v>0</v>
      </c>
      <c r="E28" s="213">
        <v>0</v>
      </c>
      <c r="F28" s="213">
        <v>0</v>
      </c>
      <c r="G28" s="214">
        <v>0</v>
      </c>
      <c r="H28" s="214">
        <v>0</v>
      </c>
      <c r="I28" s="214">
        <v>0</v>
      </c>
      <c r="J28" s="214">
        <v>0</v>
      </c>
      <c r="K28" s="214">
        <v>0</v>
      </c>
      <c r="L28" s="214">
        <v>0</v>
      </c>
      <c r="M28" s="213">
        <v>0</v>
      </c>
      <c r="N28" s="213">
        <v>0</v>
      </c>
      <c r="O28" s="213">
        <v>0</v>
      </c>
      <c r="P28" s="213">
        <v>0</v>
      </c>
      <c r="Q28" s="214">
        <v>0</v>
      </c>
      <c r="R28" s="213">
        <v>0</v>
      </c>
      <c r="S28" s="213">
        <v>0</v>
      </c>
      <c r="T28" s="213">
        <v>0</v>
      </c>
      <c r="U28" s="213">
        <v>0</v>
      </c>
      <c r="V28" s="214">
        <v>0</v>
      </c>
      <c r="W28" s="214">
        <v>0</v>
      </c>
      <c r="X28" s="214">
        <v>0</v>
      </c>
      <c r="Y28" s="214">
        <v>0</v>
      </c>
      <c r="Z28" s="214">
        <v>0</v>
      </c>
      <c r="AA28" s="214">
        <v>0</v>
      </c>
    </row>
    <row r="29" spans="2:27" ht="22.75" customHeight="1">
      <c r="B29" s="218" t="s">
        <v>87</v>
      </c>
      <c r="C29" s="212">
        <v>0</v>
      </c>
      <c r="D29" s="213">
        <v>0</v>
      </c>
      <c r="E29" s="213">
        <v>0</v>
      </c>
      <c r="F29" s="213">
        <v>0</v>
      </c>
      <c r="G29" s="214">
        <v>0</v>
      </c>
      <c r="H29" s="214">
        <v>0</v>
      </c>
      <c r="I29" s="214">
        <v>0</v>
      </c>
      <c r="J29" s="214">
        <v>0</v>
      </c>
      <c r="K29" s="214">
        <v>0</v>
      </c>
      <c r="L29" s="214">
        <v>0</v>
      </c>
      <c r="M29" s="213">
        <v>0</v>
      </c>
      <c r="N29" s="213">
        <v>0</v>
      </c>
      <c r="O29" s="213">
        <v>0</v>
      </c>
      <c r="P29" s="213">
        <v>0</v>
      </c>
      <c r="Q29" s="214">
        <v>0</v>
      </c>
      <c r="R29" s="213">
        <v>0</v>
      </c>
      <c r="S29" s="213">
        <v>0</v>
      </c>
      <c r="T29" s="213">
        <v>0</v>
      </c>
      <c r="U29" s="213">
        <v>0</v>
      </c>
      <c r="V29" s="214">
        <v>0</v>
      </c>
      <c r="W29" s="214">
        <v>0</v>
      </c>
      <c r="X29" s="214">
        <v>0</v>
      </c>
      <c r="Y29" s="214">
        <v>0</v>
      </c>
      <c r="Z29" s="214">
        <v>0</v>
      </c>
      <c r="AA29" s="214">
        <v>0</v>
      </c>
    </row>
    <row r="30" spans="2:27" ht="22.75" customHeight="1">
      <c r="B30" s="218" t="s">
        <v>89</v>
      </c>
      <c r="C30" s="212">
        <v>0</v>
      </c>
      <c r="D30" s="213">
        <v>0</v>
      </c>
      <c r="E30" s="213">
        <v>0</v>
      </c>
      <c r="F30" s="213">
        <v>0</v>
      </c>
      <c r="G30" s="214">
        <v>0</v>
      </c>
      <c r="H30" s="214">
        <v>0</v>
      </c>
      <c r="I30" s="214">
        <v>0</v>
      </c>
      <c r="J30" s="214">
        <v>0</v>
      </c>
      <c r="K30" s="214">
        <v>0</v>
      </c>
      <c r="L30" s="214">
        <v>0</v>
      </c>
      <c r="M30" s="213">
        <v>0</v>
      </c>
      <c r="N30" s="213">
        <v>0</v>
      </c>
      <c r="O30" s="213">
        <v>0</v>
      </c>
      <c r="P30" s="213">
        <v>0</v>
      </c>
      <c r="Q30" s="214">
        <v>0</v>
      </c>
      <c r="R30" s="213">
        <v>0</v>
      </c>
      <c r="S30" s="213">
        <v>0</v>
      </c>
      <c r="T30" s="213">
        <v>0</v>
      </c>
      <c r="U30" s="213">
        <v>0</v>
      </c>
      <c r="V30" s="214">
        <v>0</v>
      </c>
      <c r="W30" s="214">
        <v>0</v>
      </c>
      <c r="X30" s="214">
        <v>0</v>
      </c>
      <c r="Y30" s="214">
        <v>0</v>
      </c>
      <c r="Z30" s="214">
        <v>0</v>
      </c>
      <c r="AA30" s="214">
        <v>0</v>
      </c>
    </row>
    <row r="31" spans="2:27" ht="22.75" customHeight="1">
      <c r="B31" s="218" t="s">
        <v>92</v>
      </c>
      <c r="C31" s="212">
        <v>0</v>
      </c>
      <c r="D31" s="213">
        <v>0</v>
      </c>
      <c r="E31" s="213">
        <v>0</v>
      </c>
      <c r="F31" s="213">
        <v>0</v>
      </c>
      <c r="G31" s="214">
        <v>0</v>
      </c>
      <c r="H31" s="214">
        <v>0</v>
      </c>
      <c r="I31" s="214">
        <v>0</v>
      </c>
      <c r="J31" s="214">
        <v>0</v>
      </c>
      <c r="K31" s="214">
        <v>0</v>
      </c>
      <c r="L31" s="214">
        <v>0</v>
      </c>
      <c r="M31" s="213">
        <v>0</v>
      </c>
      <c r="N31" s="213">
        <v>0</v>
      </c>
      <c r="O31" s="213">
        <v>0</v>
      </c>
      <c r="P31" s="213">
        <v>0</v>
      </c>
      <c r="Q31" s="214">
        <v>0</v>
      </c>
      <c r="R31" s="213">
        <v>0</v>
      </c>
      <c r="S31" s="213">
        <v>0</v>
      </c>
      <c r="T31" s="213">
        <v>0</v>
      </c>
      <c r="U31" s="213">
        <v>0</v>
      </c>
      <c r="V31" s="214">
        <v>0</v>
      </c>
      <c r="W31" s="214">
        <v>0</v>
      </c>
      <c r="X31" s="214">
        <v>0</v>
      </c>
      <c r="Y31" s="214">
        <v>0</v>
      </c>
      <c r="Z31" s="214">
        <v>0</v>
      </c>
      <c r="AA31" s="214">
        <v>0</v>
      </c>
    </row>
    <row r="32" spans="2:27" ht="22.75" customHeight="1">
      <c r="B32" s="218" t="s">
        <v>93</v>
      </c>
      <c r="C32" s="212">
        <v>0</v>
      </c>
      <c r="D32" s="213">
        <v>0</v>
      </c>
      <c r="E32" s="213">
        <v>0</v>
      </c>
      <c r="F32" s="213">
        <v>0</v>
      </c>
      <c r="G32" s="214">
        <v>0</v>
      </c>
      <c r="H32" s="214">
        <v>0</v>
      </c>
      <c r="I32" s="214">
        <v>0</v>
      </c>
      <c r="J32" s="214">
        <v>0</v>
      </c>
      <c r="K32" s="214">
        <v>0</v>
      </c>
      <c r="L32" s="214">
        <v>0</v>
      </c>
      <c r="M32" s="213">
        <v>0</v>
      </c>
      <c r="N32" s="213">
        <v>0</v>
      </c>
      <c r="O32" s="213">
        <v>0</v>
      </c>
      <c r="P32" s="213">
        <v>0</v>
      </c>
      <c r="Q32" s="214">
        <v>0</v>
      </c>
      <c r="R32" s="213">
        <v>0</v>
      </c>
      <c r="S32" s="213">
        <v>0</v>
      </c>
      <c r="T32" s="213">
        <v>0</v>
      </c>
      <c r="U32" s="213">
        <v>0</v>
      </c>
      <c r="V32" s="214">
        <v>0</v>
      </c>
      <c r="W32" s="214">
        <v>0</v>
      </c>
      <c r="X32" s="214">
        <v>0</v>
      </c>
      <c r="Y32" s="214">
        <v>0</v>
      </c>
      <c r="Z32" s="214">
        <v>0</v>
      </c>
      <c r="AA32" s="214">
        <v>0</v>
      </c>
    </row>
    <row r="33" spans="2:27" ht="22.75" customHeight="1">
      <c r="B33" s="219" t="s">
        <v>95</v>
      </c>
      <c r="C33" s="212">
        <v>0</v>
      </c>
      <c r="D33" s="213">
        <v>0</v>
      </c>
      <c r="E33" s="213">
        <v>0</v>
      </c>
      <c r="F33" s="213">
        <v>0</v>
      </c>
      <c r="G33" s="214">
        <v>0</v>
      </c>
      <c r="H33" s="214">
        <v>0</v>
      </c>
      <c r="I33" s="214">
        <v>0</v>
      </c>
      <c r="J33" s="214">
        <v>0</v>
      </c>
      <c r="K33" s="214">
        <v>0</v>
      </c>
      <c r="L33" s="214">
        <v>0</v>
      </c>
      <c r="M33" s="213">
        <v>0</v>
      </c>
      <c r="N33" s="213">
        <v>0</v>
      </c>
      <c r="O33" s="213">
        <v>0</v>
      </c>
      <c r="P33" s="213">
        <v>0</v>
      </c>
      <c r="Q33" s="214">
        <v>0</v>
      </c>
      <c r="R33" s="213">
        <v>0</v>
      </c>
      <c r="S33" s="213">
        <v>0</v>
      </c>
      <c r="T33" s="213">
        <v>0</v>
      </c>
      <c r="U33" s="213">
        <v>0</v>
      </c>
      <c r="V33" s="214">
        <v>0</v>
      </c>
      <c r="W33" s="214">
        <v>0</v>
      </c>
      <c r="X33" s="214">
        <v>0</v>
      </c>
      <c r="Y33" s="214">
        <v>0</v>
      </c>
      <c r="Z33" s="214">
        <v>0</v>
      </c>
      <c r="AA33" s="214">
        <v>0</v>
      </c>
    </row>
    <row r="34" spans="2:27" ht="22.75" customHeight="1">
      <c r="B34" s="219" t="s">
        <v>96</v>
      </c>
      <c r="C34" s="212">
        <v>0</v>
      </c>
      <c r="D34" s="213">
        <v>0</v>
      </c>
      <c r="E34" s="213">
        <v>0</v>
      </c>
      <c r="F34" s="213">
        <v>0</v>
      </c>
      <c r="G34" s="214">
        <v>0</v>
      </c>
      <c r="H34" s="214">
        <v>0</v>
      </c>
      <c r="I34" s="214">
        <v>0</v>
      </c>
      <c r="J34" s="214">
        <v>0</v>
      </c>
      <c r="K34" s="214">
        <v>0</v>
      </c>
      <c r="L34" s="214">
        <v>0</v>
      </c>
      <c r="M34" s="213">
        <v>0</v>
      </c>
      <c r="N34" s="213">
        <v>0</v>
      </c>
      <c r="O34" s="213">
        <v>0</v>
      </c>
      <c r="P34" s="213">
        <v>0</v>
      </c>
      <c r="Q34" s="214">
        <v>0</v>
      </c>
      <c r="R34" s="213">
        <v>0</v>
      </c>
      <c r="S34" s="213">
        <v>0</v>
      </c>
      <c r="T34" s="213">
        <v>0</v>
      </c>
      <c r="U34" s="213">
        <v>0</v>
      </c>
      <c r="V34" s="214">
        <v>0</v>
      </c>
      <c r="W34" s="214">
        <v>0</v>
      </c>
      <c r="X34" s="214">
        <v>0</v>
      </c>
      <c r="Y34" s="214">
        <v>0</v>
      </c>
      <c r="Z34" s="214">
        <v>0</v>
      </c>
      <c r="AA34" s="214">
        <v>0</v>
      </c>
    </row>
    <row r="35" spans="2:27" ht="22.75" customHeight="1">
      <c r="B35" s="218" t="s">
        <v>28</v>
      </c>
      <c r="C35" s="212">
        <v>0</v>
      </c>
      <c r="D35" s="213">
        <v>0</v>
      </c>
      <c r="E35" s="213">
        <v>0</v>
      </c>
      <c r="F35" s="213">
        <v>0</v>
      </c>
      <c r="G35" s="214">
        <v>0</v>
      </c>
      <c r="H35" s="214">
        <v>0</v>
      </c>
      <c r="I35" s="214">
        <v>0</v>
      </c>
      <c r="J35" s="214">
        <v>0</v>
      </c>
      <c r="K35" s="214">
        <v>0</v>
      </c>
      <c r="L35" s="214">
        <v>0</v>
      </c>
      <c r="M35" s="213">
        <v>0</v>
      </c>
      <c r="N35" s="213">
        <v>0</v>
      </c>
      <c r="O35" s="213">
        <v>0</v>
      </c>
      <c r="P35" s="213">
        <v>0</v>
      </c>
      <c r="Q35" s="214">
        <v>0</v>
      </c>
      <c r="R35" s="213">
        <v>0</v>
      </c>
      <c r="S35" s="213">
        <v>0</v>
      </c>
      <c r="T35" s="213">
        <v>0</v>
      </c>
      <c r="U35" s="213">
        <v>0</v>
      </c>
      <c r="V35" s="214">
        <v>0</v>
      </c>
      <c r="W35" s="214">
        <v>0</v>
      </c>
      <c r="X35" s="214">
        <v>0</v>
      </c>
      <c r="Y35" s="214">
        <v>0</v>
      </c>
      <c r="Z35" s="214">
        <v>0</v>
      </c>
      <c r="AA35" s="214">
        <v>0</v>
      </c>
    </row>
    <row r="36" spans="2:27" ht="22.75" customHeight="1">
      <c r="B36" s="218" t="s">
        <v>97</v>
      </c>
      <c r="C36" s="212">
        <v>0</v>
      </c>
      <c r="D36" s="213">
        <v>0</v>
      </c>
      <c r="E36" s="213">
        <v>0</v>
      </c>
      <c r="F36" s="213">
        <v>0</v>
      </c>
      <c r="G36" s="214">
        <v>0</v>
      </c>
      <c r="H36" s="214">
        <v>0</v>
      </c>
      <c r="I36" s="214">
        <v>0</v>
      </c>
      <c r="J36" s="214">
        <v>0</v>
      </c>
      <c r="K36" s="214">
        <v>0</v>
      </c>
      <c r="L36" s="214">
        <v>0</v>
      </c>
      <c r="M36" s="213">
        <v>0</v>
      </c>
      <c r="N36" s="213">
        <v>0</v>
      </c>
      <c r="O36" s="213">
        <v>0</v>
      </c>
      <c r="P36" s="213">
        <v>0</v>
      </c>
      <c r="Q36" s="214">
        <v>0</v>
      </c>
      <c r="R36" s="213">
        <v>0</v>
      </c>
      <c r="S36" s="213">
        <v>0</v>
      </c>
      <c r="T36" s="213">
        <v>0</v>
      </c>
      <c r="U36" s="213">
        <v>0</v>
      </c>
      <c r="V36" s="214">
        <v>0</v>
      </c>
      <c r="W36" s="214">
        <v>0</v>
      </c>
      <c r="X36" s="214">
        <v>0</v>
      </c>
      <c r="Y36" s="214">
        <v>0</v>
      </c>
      <c r="Z36" s="214">
        <v>0</v>
      </c>
      <c r="AA36" s="214">
        <v>0</v>
      </c>
    </row>
    <row r="37" spans="2:27" ht="22.75" customHeight="1" thickBot="1">
      <c r="B37" s="220" t="s">
        <v>99</v>
      </c>
      <c r="C37" s="221">
        <v>0</v>
      </c>
      <c r="D37" s="510">
        <v>0</v>
      </c>
      <c r="E37" s="510">
        <v>0</v>
      </c>
      <c r="F37" s="510">
        <v>0</v>
      </c>
      <c r="G37" s="511">
        <v>0</v>
      </c>
      <c r="H37" s="511">
        <v>0</v>
      </c>
      <c r="I37" s="511">
        <v>0</v>
      </c>
      <c r="J37" s="511">
        <v>0</v>
      </c>
      <c r="K37" s="511">
        <v>0</v>
      </c>
      <c r="L37" s="511">
        <v>0</v>
      </c>
      <c r="M37" s="510">
        <v>0</v>
      </c>
      <c r="N37" s="510">
        <v>0</v>
      </c>
      <c r="O37" s="510">
        <v>0</v>
      </c>
      <c r="P37" s="510">
        <v>0</v>
      </c>
      <c r="Q37" s="511">
        <v>0</v>
      </c>
      <c r="R37" s="510">
        <v>0</v>
      </c>
      <c r="S37" s="510">
        <v>0</v>
      </c>
      <c r="T37" s="510">
        <v>0</v>
      </c>
      <c r="U37" s="510">
        <v>0</v>
      </c>
      <c r="V37" s="511">
        <v>0</v>
      </c>
      <c r="W37" s="511">
        <v>0</v>
      </c>
      <c r="X37" s="511">
        <v>0</v>
      </c>
      <c r="Y37" s="511">
        <v>0</v>
      </c>
      <c r="Z37" s="511">
        <v>0</v>
      </c>
      <c r="AA37" s="511">
        <v>0</v>
      </c>
    </row>
    <row r="38" spans="2:27" ht="16.5" customHeight="1">
      <c r="B38" s="512" t="s">
        <v>32</v>
      </c>
      <c r="C38" s="202"/>
      <c r="D38" s="202"/>
      <c r="E38" s="202"/>
      <c r="F38" s="202"/>
      <c r="G38" s="202"/>
      <c r="H38" s="202"/>
      <c r="I38" s="202"/>
      <c r="J38" s="202"/>
      <c r="K38" s="206"/>
      <c r="L38" s="206"/>
      <c r="M38" s="206"/>
      <c r="N38" s="206"/>
      <c r="O38" s="206"/>
      <c r="P38" s="206"/>
      <c r="Q38" s="206"/>
      <c r="R38" s="206"/>
      <c r="S38" s="206"/>
      <c r="T38" s="206"/>
      <c r="U38" s="206"/>
      <c r="V38" s="206"/>
      <c r="W38" s="206"/>
      <c r="X38" s="206"/>
      <c r="Y38" s="206"/>
      <c r="Z38" s="206"/>
      <c r="AA38" s="206"/>
    </row>
  </sheetData>
  <mergeCells count="6">
    <mergeCell ref="B2:AA2"/>
    <mergeCell ref="H4:L4"/>
    <mergeCell ref="M4:Q4"/>
    <mergeCell ref="R4:V4"/>
    <mergeCell ref="W4:AA4"/>
    <mergeCell ref="B4:B5"/>
  </mergeCells>
  <phoneticPr fontId="32"/>
  <printOptions horizontalCentered="1"/>
  <pageMargins left="0.51181102362204722" right="0.51181102362204722" top="0.74803149606299213" bottom="0.55118110236220474" header="0.51181102362204722" footer="0.51181102362204722"/>
  <pageSetup paperSize="9" scale="98"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0"/>
  <dimension ref="A2:AD63"/>
  <sheetViews>
    <sheetView showGridLines="0" view="pageBreakPreview" zoomScaleSheetLayoutView="100" workbookViewId="0">
      <selection activeCell="S26" sqref="S26"/>
    </sheetView>
  </sheetViews>
  <sheetFormatPr defaultColWidth="9" defaultRowHeight="13"/>
  <cols>
    <col min="1" max="1" width="18.453125" style="72" bestFit="1" customWidth="1"/>
    <col min="2" max="2" width="19.6328125" style="72" customWidth="1"/>
    <col min="3" max="3" width="5.90625" style="72" customWidth="1"/>
    <col min="4" max="5" width="5" style="72" customWidth="1"/>
    <col min="6" max="17" width="4.90625" style="72" customWidth="1"/>
    <col min="18" max="18" width="9" style="72" customWidth="1"/>
    <col min="19" max="16384" width="9" style="72"/>
  </cols>
  <sheetData>
    <row r="2" spans="1:30" s="71" customFormat="1" ht="28.5" customHeight="1">
      <c r="A2" s="20"/>
      <c r="B2" s="898" t="s">
        <v>284</v>
      </c>
      <c r="C2" s="898"/>
      <c r="D2" s="898"/>
      <c r="E2" s="898"/>
      <c r="F2" s="898"/>
      <c r="G2" s="898"/>
      <c r="H2" s="898"/>
      <c r="I2" s="898"/>
      <c r="J2" s="898"/>
      <c r="K2" s="898"/>
      <c r="L2" s="898"/>
      <c r="M2" s="898"/>
      <c r="N2" s="898"/>
      <c r="O2" s="898"/>
      <c r="P2" s="898"/>
      <c r="Q2" s="898"/>
    </row>
    <row r="3" spans="1:30" s="222" customFormat="1" ht="23.25" customHeight="1" thickBot="1">
      <c r="B3" s="513" t="s">
        <v>510</v>
      </c>
      <c r="C3" s="513"/>
      <c r="D3" s="513"/>
      <c r="E3" s="513"/>
      <c r="F3" s="513"/>
      <c r="G3" s="513"/>
      <c r="H3" s="513"/>
      <c r="I3" s="513"/>
      <c r="J3" s="513"/>
      <c r="K3" s="513"/>
      <c r="L3" s="513"/>
      <c r="M3" s="513"/>
      <c r="N3" s="514"/>
      <c r="O3" s="514"/>
      <c r="P3" s="515"/>
      <c r="Q3" s="516" t="s">
        <v>84</v>
      </c>
    </row>
    <row r="4" spans="1:30" s="73" customFormat="1" ht="18" customHeight="1">
      <c r="B4" s="902" t="s">
        <v>147</v>
      </c>
      <c r="C4" s="899" t="s">
        <v>151</v>
      </c>
      <c r="D4" s="900"/>
      <c r="E4" s="901"/>
      <c r="F4" s="899" t="s">
        <v>152</v>
      </c>
      <c r="G4" s="900"/>
      <c r="H4" s="901"/>
      <c r="I4" s="899" t="s">
        <v>153</v>
      </c>
      <c r="J4" s="900"/>
      <c r="K4" s="901"/>
      <c r="L4" s="899" t="s">
        <v>154</v>
      </c>
      <c r="M4" s="900"/>
      <c r="N4" s="901"/>
      <c r="O4" s="899" t="s">
        <v>101</v>
      </c>
      <c r="P4" s="900"/>
      <c r="Q4" s="900"/>
    </row>
    <row r="5" spans="1:30" s="73" customFormat="1" ht="18" customHeight="1">
      <c r="B5" s="903"/>
      <c r="C5" s="142" t="s">
        <v>1</v>
      </c>
      <c r="D5" s="142" t="s">
        <v>5</v>
      </c>
      <c r="E5" s="142" t="s">
        <v>21</v>
      </c>
      <c r="F5" s="142" t="s">
        <v>1</v>
      </c>
      <c r="G5" s="142" t="s">
        <v>5</v>
      </c>
      <c r="H5" s="142" t="s">
        <v>21</v>
      </c>
      <c r="I5" s="142" t="s">
        <v>1</v>
      </c>
      <c r="J5" s="142" t="s">
        <v>5</v>
      </c>
      <c r="K5" s="142" t="s">
        <v>21</v>
      </c>
      <c r="L5" s="142" t="s">
        <v>1</v>
      </c>
      <c r="M5" s="142" t="s">
        <v>5</v>
      </c>
      <c r="N5" s="142" t="s">
        <v>21</v>
      </c>
      <c r="O5" s="142" t="s">
        <v>1</v>
      </c>
      <c r="P5" s="142" t="s">
        <v>5</v>
      </c>
      <c r="Q5" s="142" t="s">
        <v>21</v>
      </c>
    </row>
    <row r="6" spans="1:30" ht="18" customHeight="1">
      <c r="B6" s="322" t="s">
        <v>508</v>
      </c>
      <c r="C6" s="517">
        <v>1415</v>
      </c>
      <c r="D6" s="517">
        <v>924</v>
      </c>
      <c r="E6" s="517">
        <v>491</v>
      </c>
      <c r="F6" s="517">
        <v>407</v>
      </c>
      <c r="G6" s="517">
        <v>248</v>
      </c>
      <c r="H6" s="517">
        <v>159</v>
      </c>
      <c r="I6" s="517">
        <v>118</v>
      </c>
      <c r="J6" s="517">
        <v>79</v>
      </c>
      <c r="K6" s="517">
        <v>39</v>
      </c>
      <c r="L6" s="517">
        <v>378</v>
      </c>
      <c r="M6" s="517">
        <v>349</v>
      </c>
      <c r="N6" s="517">
        <v>29</v>
      </c>
      <c r="O6" s="517">
        <v>261</v>
      </c>
      <c r="P6" s="517">
        <v>104</v>
      </c>
      <c r="Q6" s="517">
        <v>157</v>
      </c>
    </row>
    <row r="7" spans="1:30" ht="18" customHeight="1">
      <c r="B7" s="518" t="s">
        <v>306</v>
      </c>
      <c r="C7" s="517">
        <v>1199</v>
      </c>
      <c r="D7" s="517">
        <v>789</v>
      </c>
      <c r="E7" s="517">
        <v>410</v>
      </c>
      <c r="F7" s="517">
        <v>328</v>
      </c>
      <c r="G7" s="517">
        <v>210</v>
      </c>
      <c r="H7" s="517">
        <v>118</v>
      </c>
      <c r="I7" s="517">
        <v>105</v>
      </c>
      <c r="J7" s="517">
        <v>72</v>
      </c>
      <c r="K7" s="517">
        <v>33</v>
      </c>
      <c r="L7" s="517">
        <v>304</v>
      </c>
      <c r="M7" s="517">
        <v>286</v>
      </c>
      <c r="N7" s="517">
        <v>18</v>
      </c>
      <c r="O7" s="517">
        <v>225</v>
      </c>
      <c r="P7" s="517">
        <v>95</v>
      </c>
      <c r="Q7" s="517">
        <v>130</v>
      </c>
      <c r="AD7" s="277"/>
    </row>
    <row r="8" spans="1:30" ht="18" customHeight="1">
      <c r="B8" s="518" t="s">
        <v>509</v>
      </c>
      <c r="C8" s="517">
        <v>1128</v>
      </c>
      <c r="D8" s="517">
        <v>765</v>
      </c>
      <c r="E8" s="517">
        <v>363</v>
      </c>
      <c r="F8" s="517">
        <v>314</v>
      </c>
      <c r="G8" s="517">
        <v>198</v>
      </c>
      <c r="H8" s="517">
        <v>116</v>
      </c>
      <c r="I8" s="517">
        <v>95</v>
      </c>
      <c r="J8" s="517">
        <v>72</v>
      </c>
      <c r="K8" s="517">
        <v>23</v>
      </c>
      <c r="L8" s="517">
        <v>311</v>
      </c>
      <c r="M8" s="517">
        <v>288</v>
      </c>
      <c r="N8" s="517">
        <v>23</v>
      </c>
      <c r="O8" s="517">
        <v>201</v>
      </c>
      <c r="P8" s="517">
        <v>82</v>
      </c>
      <c r="Q8" s="517">
        <v>119</v>
      </c>
      <c r="AD8" s="277"/>
    </row>
    <row r="9" spans="1:30" ht="18" customHeight="1">
      <c r="A9" s="85"/>
      <c r="B9" s="519" t="s">
        <v>185</v>
      </c>
      <c r="C9" s="517">
        <v>94</v>
      </c>
      <c r="D9" s="517">
        <v>74</v>
      </c>
      <c r="E9" s="517">
        <v>20</v>
      </c>
      <c r="F9" s="517">
        <v>9</v>
      </c>
      <c r="G9" s="517">
        <v>7</v>
      </c>
      <c r="H9" s="517">
        <v>2</v>
      </c>
      <c r="I9" s="517">
        <v>1</v>
      </c>
      <c r="J9" s="517">
        <v>1</v>
      </c>
      <c r="K9" s="517">
        <v>0</v>
      </c>
      <c r="L9" s="517">
        <v>67</v>
      </c>
      <c r="M9" s="517">
        <v>57</v>
      </c>
      <c r="N9" s="517">
        <v>10</v>
      </c>
      <c r="O9" s="517">
        <v>13</v>
      </c>
      <c r="P9" s="517">
        <v>7</v>
      </c>
      <c r="Q9" s="517">
        <v>6</v>
      </c>
      <c r="AD9" s="277"/>
    </row>
    <row r="10" spans="1:30" ht="18" customHeight="1">
      <c r="A10" s="85"/>
      <c r="B10" s="520" t="s">
        <v>186</v>
      </c>
      <c r="C10" s="517">
        <v>89</v>
      </c>
      <c r="D10" s="517">
        <v>9</v>
      </c>
      <c r="E10" s="517">
        <v>80</v>
      </c>
      <c r="F10" s="517">
        <v>24</v>
      </c>
      <c r="G10" s="517">
        <v>3</v>
      </c>
      <c r="H10" s="517">
        <v>21</v>
      </c>
      <c r="I10" s="517">
        <v>0</v>
      </c>
      <c r="J10" s="517">
        <v>0</v>
      </c>
      <c r="K10" s="517">
        <v>0</v>
      </c>
      <c r="L10" s="517">
        <v>3</v>
      </c>
      <c r="M10" s="517">
        <v>2</v>
      </c>
      <c r="N10" s="517">
        <v>1</v>
      </c>
      <c r="O10" s="517">
        <v>49</v>
      </c>
      <c r="P10" s="517">
        <v>1</v>
      </c>
      <c r="Q10" s="517">
        <v>48</v>
      </c>
      <c r="AD10" s="277"/>
    </row>
    <row r="11" spans="1:30" ht="18" customHeight="1">
      <c r="A11" s="85"/>
      <c r="B11" s="520" t="s">
        <v>94</v>
      </c>
      <c r="C11" s="517">
        <v>82</v>
      </c>
      <c r="D11" s="517">
        <v>30</v>
      </c>
      <c r="E11" s="517">
        <v>52</v>
      </c>
      <c r="F11" s="517">
        <v>27</v>
      </c>
      <c r="G11" s="517">
        <v>6</v>
      </c>
      <c r="H11" s="517">
        <v>21</v>
      </c>
      <c r="I11" s="517">
        <v>13</v>
      </c>
      <c r="J11" s="517">
        <v>8</v>
      </c>
      <c r="K11" s="517">
        <v>5</v>
      </c>
      <c r="L11" s="517">
        <v>5</v>
      </c>
      <c r="M11" s="517">
        <v>4</v>
      </c>
      <c r="N11" s="517">
        <v>1</v>
      </c>
      <c r="O11" s="517">
        <v>20</v>
      </c>
      <c r="P11" s="517">
        <v>6</v>
      </c>
      <c r="Q11" s="517">
        <v>14</v>
      </c>
    </row>
    <row r="12" spans="1:30" ht="18" customHeight="1">
      <c r="A12" s="85"/>
      <c r="B12" s="520" t="s">
        <v>189</v>
      </c>
      <c r="C12" s="517">
        <v>109</v>
      </c>
      <c r="D12" s="517">
        <v>38</v>
      </c>
      <c r="E12" s="517">
        <v>71</v>
      </c>
      <c r="F12" s="517">
        <v>38</v>
      </c>
      <c r="G12" s="517">
        <v>13</v>
      </c>
      <c r="H12" s="517">
        <v>25</v>
      </c>
      <c r="I12" s="517">
        <v>5</v>
      </c>
      <c r="J12" s="517">
        <v>5</v>
      </c>
      <c r="K12" s="517">
        <v>0</v>
      </c>
      <c r="L12" s="517">
        <v>2</v>
      </c>
      <c r="M12" s="517">
        <v>1</v>
      </c>
      <c r="N12" s="517">
        <v>1</v>
      </c>
      <c r="O12" s="517">
        <v>17</v>
      </c>
      <c r="P12" s="517">
        <v>8</v>
      </c>
      <c r="Q12" s="517">
        <v>9</v>
      </c>
    </row>
    <row r="13" spans="1:30" ht="18" customHeight="1">
      <c r="A13" s="85"/>
      <c r="B13" s="520" t="s">
        <v>190</v>
      </c>
      <c r="C13" s="517">
        <v>64</v>
      </c>
      <c r="D13" s="517">
        <v>50</v>
      </c>
      <c r="E13" s="517">
        <v>14</v>
      </c>
      <c r="F13" s="517">
        <v>38</v>
      </c>
      <c r="G13" s="517">
        <v>30</v>
      </c>
      <c r="H13" s="517">
        <v>8</v>
      </c>
      <c r="I13" s="517">
        <v>2</v>
      </c>
      <c r="J13" s="517">
        <v>1</v>
      </c>
      <c r="K13" s="517">
        <v>1</v>
      </c>
      <c r="L13" s="517">
        <v>5</v>
      </c>
      <c r="M13" s="517">
        <v>5</v>
      </c>
      <c r="N13" s="517">
        <v>0</v>
      </c>
      <c r="O13" s="517">
        <v>4</v>
      </c>
      <c r="P13" s="517">
        <v>2</v>
      </c>
      <c r="Q13" s="517">
        <v>2</v>
      </c>
    </row>
    <row r="14" spans="1:30" ht="18" customHeight="1">
      <c r="A14" s="85"/>
      <c r="B14" s="520" t="s">
        <v>191</v>
      </c>
      <c r="C14" s="517">
        <v>6</v>
      </c>
      <c r="D14" s="517">
        <v>5</v>
      </c>
      <c r="E14" s="517">
        <v>1</v>
      </c>
      <c r="F14" s="517">
        <v>1</v>
      </c>
      <c r="G14" s="517">
        <v>0</v>
      </c>
      <c r="H14" s="517">
        <v>1</v>
      </c>
      <c r="I14" s="517">
        <v>4</v>
      </c>
      <c r="J14" s="517">
        <v>4</v>
      </c>
      <c r="K14" s="517">
        <v>0</v>
      </c>
      <c r="L14" s="517">
        <v>0</v>
      </c>
      <c r="M14" s="517">
        <v>0</v>
      </c>
      <c r="N14" s="517">
        <v>0</v>
      </c>
      <c r="O14" s="517">
        <v>0</v>
      </c>
      <c r="P14" s="517">
        <v>0</v>
      </c>
      <c r="Q14" s="517">
        <v>0</v>
      </c>
    </row>
    <row r="15" spans="1:30" ht="18" customHeight="1">
      <c r="A15" s="85"/>
      <c r="B15" s="520" t="s">
        <v>192</v>
      </c>
      <c r="C15" s="517">
        <v>2</v>
      </c>
      <c r="D15" s="517">
        <v>2</v>
      </c>
      <c r="E15" s="517">
        <v>0</v>
      </c>
      <c r="F15" s="517">
        <v>0</v>
      </c>
      <c r="G15" s="517">
        <v>0</v>
      </c>
      <c r="H15" s="517">
        <v>0</v>
      </c>
      <c r="I15" s="517">
        <v>0</v>
      </c>
      <c r="J15" s="517">
        <v>0</v>
      </c>
      <c r="K15" s="517">
        <v>0</v>
      </c>
      <c r="L15" s="517">
        <v>0</v>
      </c>
      <c r="M15" s="517">
        <v>0</v>
      </c>
      <c r="N15" s="517">
        <v>0</v>
      </c>
      <c r="O15" s="517">
        <v>0</v>
      </c>
      <c r="P15" s="517">
        <v>0</v>
      </c>
      <c r="Q15" s="517">
        <v>0</v>
      </c>
    </row>
    <row r="16" spans="1:30" ht="18" customHeight="1">
      <c r="A16" s="85"/>
      <c r="B16" s="521" t="s">
        <v>193</v>
      </c>
      <c r="C16" s="517">
        <v>488</v>
      </c>
      <c r="D16" s="517">
        <v>395</v>
      </c>
      <c r="E16" s="517">
        <v>93</v>
      </c>
      <c r="F16" s="517">
        <v>127</v>
      </c>
      <c r="G16" s="517">
        <v>101</v>
      </c>
      <c r="H16" s="517">
        <v>26</v>
      </c>
      <c r="I16" s="517">
        <v>48</v>
      </c>
      <c r="J16" s="517">
        <v>36</v>
      </c>
      <c r="K16" s="517">
        <v>12</v>
      </c>
      <c r="L16" s="517">
        <v>159</v>
      </c>
      <c r="M16" s="517">
        <v>151</v>
      </c>
      <c r="N16" s="517">
        <v>8</v>
      </c>
      <c r="O16" s="517">
        <v>69</v>
      </c>
      <c r="P16" s="517">
        <v>39</v>
      </c>
      <c r="Q16" s="517">
        <v>30</v>
      </c>
    </row>
    <row r="17" spans="1:17" ht="18" customHeight="1">
      <c r="A17" s="85"/>
      <c r="B17" s="520" t="s">
        <v>145</v>
      </c>
      <c r="C17" s="517">
        <v>25</v>
      </c>
      <c r="D17" s="517">
        <v>24</v>
      </c>
      <c r="E17" s="517">
        <v>1</v>
      </c>
      <c r="F17" s="517">
        <v>4</v>
      </c>
      <c r="G17" s="517">
        <v>4</v>
      </c>
      <c r="H17" s="517">
        <v>0</v>
      </c>
      <c r="I17" s="517">
        <v>1</v>
      </c>
      <c r="J17" s="517">
        <v>1</v>
      </c>
      <c r="K17" s="517">
        <v>0</v>
      </c>
      <c r="L17" s="517">
        <v>9</v>
      </c>
      <c r="M17" s="517">
        <v>9</v>
      </c>
      <c r="N17" s="517">
        <v>0</v>
      </c>
      <c r="O17" s="517">
        <v>7</v>
      </c>
      <c r="P17" s="517">
        <v>6</v>
      </c>
      <c r="Q17" s="517">
        <v>1</v>
      </c>
    </row>
    <row r="18" spans="1:17" ht="18" customHeight="1">
      <c r="A18" s="85"/>
      <c r="B18" s="521" t="s">
        <v>72</v>
      </c>
      <c r="C18" s="517">
        <v>68</v>
      </c>
      <c r="D18" s="517">
        <v>67</v>
      </c>
      <c r="E18" s="517">
        <v>1</v>
      </c>
      <c r="F18" s="517">
        <v>14</v>
      </c>
      <c r="G18" s="517">
        <v>14</v>
      </c>
      <c r="H18" s="517">
        <v>0</v>
      </c>
      <c r="I18" s="517">
        <v>7</v>
      </c>
      <c r="J18" s="517">
        <v>7</v>
      </c>
      <c r="K18" s="517">
        <v>0</v>
      </c>
      <c r="L18" s="517">
        <v>36</v>
      </c>
      <c r="M18" s="517">
        <v>35</v>
      </c>
      <c r="N18" s="517">
        <v>1</v>
      </c>
      <c r="O18" s="517">
        <v>4</v>
      </c>
      <c r="P18" s="517">
        <v>4</v>
      </c>
      <c r="Q18" s="517">
        <v>0</v>
      </c>
    </row>
    <row r="19" spans="1:17" ht="18" customHeight="1">
      <c r="A19" s="85"/>
      <c r="B19" s="520" t="s">
        <v>195</v>
      </c>
      <c r="C19" s="517">
        <v>55</v>
      </c>
      <c r="D19" s="517">
        <v>42</v>
      </c>
      <c r="E19" s="517">
        <v>13</v>
      </c>
      <c r="F19" s="517">
        <v>7</v>
      </c>
      <c r="G19" s="517">
        <v>4</v>
      </c>
      <c r="H19" s="517">
        <v>3</v>
      </c>
      <c r="I19" s="517">
        <v>2</v>
      </c>
      <c r="J19" s="517">
        <v>2</v>
      </c>
      <c r="K19" s="517">
        <v>0</v>
      </c>
      <c r="L19" s="517">
        <v>20</v>
      </c>
      <c r="M19" s="517">
        <v>20</v>
      </c>
      <c r="N19" s="517">
        <v>0</v>
      </c>
      <c r="O19" s="517">
        <v>16</v>
      </c>
      <c r="P19" s="517">
        <v>8</v>
      </c>
      <c r="Q19" s="517">
        <v>8</v>
      </c>
    </row>
    <row r="20" spans="1:17" ht="18" customHeight="1">
      <c r="A20" s="85"/>
      <c r="B20" s="520" t="s">
        <v>196</v>
      </c>
      <c r="C20" s="517">
        <v>46</v>
      </c>
      <c r="D20" s="517">
        <v>29</v>
      </c>
      <c r="E20" s="517">
        <v>17</v>
      </c>
      <c r="F20" s="517">
        <v>25</v>
      </c>
      <c r="G20" s="517">
        <v>16</v>
      </c>
      <c r="H20" s="517">
        <v>9</v>
      </c>
      <c r="I20" s="517">
        <v>12</v>
      </c>
      <c r="J20" s="517">
        <v>7</v>
      </c>
      <c r="K20" s="517">
        <v>5</v>
      </c>
      <c r="L20" s="517">
        <v>5</v>
      </c>
      <c r="M20" s="517">
        <v>4</v>
      </c>
      <c r="N20" s="517">
        <v>1</v>
      </c>
      <c r="O20" s="517">
        <v>2</v>
      </c>
      <c r="P20" s="517">
        <v>1</v>
      </c>
      <c r="Q20" s="517">
        <v>1</v>
      </c>
    </row>
    <row r="21" spans="1:17" ht="36" customHeight="1">
      <c r="A21" s="85"/>
      <c r="B21" s="521" t="s">
        <v>107</v>
      </c>
      <c r="C21" s="517">
        <v>890</v>
      </c>
      <c r="D21" s="517">
        <v>603</v>
      </c>
      <c r="E21" s="517">
        <v>287</v>
      </c>
      <c r="F21" s="517">
        <v>213</v>
      </c>
      <c r="G21" s="517">
        <v>127</v>
      </c>
      <c r="H21" s="517">
        <v>86</v>
      </c>
      <c r="I21" s="517">
        <v>35</v>
      </c>
      <c r="J21" s="517">
        <v>28</v>
      </c>
      <c r="K21" s="517">
        <v>7</v>
      </c>
      <c r="L21" s="517">
        <v>287</v>
      </c>
      <c r="M21" s="517">
        <v>268</v>
      </c>
      <c r="N21" s="517">
        <v>19</v>
      </c>
      <c r="O21" s="517">
        <v>183</v>
      </c>
      <c r="P21" s="517">
        <v>78</v>
      </c>
      <c r="Q21" s="517">
        <v>105</v>
      </c>
    </row>
    <row r="22" spans="1:17" ht="20.25" customHeight="1">
      <c r="A22" s="85"/>
      <c r="B22" s="521" t="s">
        <v>197</v>
      </c>
      <c r="C22" s="517">
        <v>21</v>
      </c>
      <c r="D22" s="517">
        <v>14</v>
      </c>
      <c r="E22" s="517">
        <v>7</v>
      </c>
      <c r="F22" s="517">
        <v>3</v>
      </c>
      <c r="G22" s="517">
        <v>1</v>
      </c>
      <c r="H22" s="517">
        <v>2</v>
      </c>
      <c r="I22" s="517">
        <v>0</v>
      </c>
      <c r="J22" s="517">
        <v>0</v>
      </c>
      <c r="K22" s="517">
        <v>0</v>
      </c>
      <c r="L22" s="517">
        <v>15</v>
      </c>
      <c r="M22" s="517">
        <v>12</v>
      </c>
      <c r="N22" s="517">
        <v>3</v>
      </c>
      <c r="O22" s="517">
        <v>0</v>
      </c>
      <c r="P22" s="517">
        <v>0</v>
      </c>
      <c r="Q22" s="517">
        <v>0</v>
      </c>
    </row>
    <row r="23" spans="1:17" ht="4.5" customHeight="1" thickBot="1">
      <c r="B23" s="515"/>
      <c r="C23" s="522"/>
      <c r="D23" s="514"/>
      <c r="E23" s="515"/>
      <c r="F23" s="515"/>
      <c r="G23" s="515"/>
      <c r="H23" s="515"/>
      <c r="I23" s="515"/>
      <c r="J23" s="515"/>
      <c r="K23" s="515"/>
      <c r="L23" s="515"/>
      <c r="M23" s="515"/>
      <c r="N23" s="515"/>
      <c r="O23" s="515"/>
      <c r="P23" s="515"/>
      <c r="Q23" s="515"/>
    </row>
    <row r="24" spans="1:17" ht="20.25" customHeight="1">
      <c r="C24" s="523"/>
    </row>
    <row r="25" spans="1:17" ht="20.25" customHeight="1"/>
    <row r="26" spans="1:17" ht="20.25" customHeight="1"/>
    <row r="27" spans="1:17" ht="20.25" customHeight="1"/>
    <row r="28" spans="1:17" ht="20.25" customHeight="1"/>
    <row r="29" spans="1:17" ht="20.25" customHeight="1"/>
    <row r="30" spans="1:17" ht="20.25" customHeight="1"/>
    <row r="31" spans="1:17" ht="10" customHeight="1"/>
    <row r="32" spans="1:17" ht="10" customHeight="1"/>
    <row r="33" ht="10" customHeight="1"/>
    <row r="34" ht="10" customHeight="1"/>
    <row r="35" ht="10" customHeight="1"/>
    <row r="36" ht="10" customHeight="1"/>
    <row r="37" ht="10" customHeight="1"/>
    <row r="38" ht="10" customHeight="1"/>
    <row r="39" ht="10" customHeight="1"/>
    <row r="40" ht="10" customHeight="1"/>
    <row r="41" ht="10" customHeight="1"/>
    <row r="42" ht="10" customHeight="1"/>
    <row r="43" ht="10" customHeight="1"/>
    <row r="44" ht="10" customHeight="1"/>
    <row r="45" ht="10" customHeight="1"/>
    <row r="46" ht="10" customHeight="1"/>
    <row r="47" ht="10" customHeight="1"/>
    <row r="48" ht="10" customHeight="1"/>
    <row r="49" ht="10" customHeight="1"/>
    <row r="50" ht="10" customHeight="1"/>
    <row r="51" ht="10" customHeight="1"/>
    <row r="52" ht="10" customHeight="1"/>
    <row r="53" ht="10" customHeight="1"/>
    <row r="54" ht="10" customHeight="1"/>
    <row r="55" ht="10" customHeight="1"/>
    <row r="56" ht="10" customHeight="1"/>
    <row r="57" ht="10" customHeight="1"/>
    <row r="58" ht="10" customHeight="1"/>
    <row r="63" ht="3" customHeight="1"/>
  </sheetData>
  <mergeCells count="7">
    <mergeCell ref="B2:Q2"/>
    <mergeCell ref="C4:E4"/>
    <mergeCell ref="F4:H4"/>
    <mergeCell ref="I4:K4"/>
    <mergeCell ref="L4:N4"/>
    <mergeCell ref="O4:Q4"/>
    <mergeCell ref="B4:B5"/>
  </mergeCells>
  <phoneticPr fontId="32"/>
  <printOptions horizontalCentered="1"/>
  <pageMargins left="0.51181102362204722" right="0.51181102362204722" top="0.74803149606299213" bottom="0.55118110236220474" header="0.51181102362204722" footer="0.51181102362204722"/>
  <pageSetup paperSize="9"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B2:U25"/>
  <sheetViews>
    <sheetView showGridLines="0" view="pageBreakPreview" zoomScaleNormal="100" zoomScaleSheetLayoutView="100" workbookViewId="0">
      <selection activeCell="Y27" sqref="Y27"/>
    </sheetView>
  </sheetViews>
  <sheetFormatPr defaultColWidth="9" defaultRowHeight="13"/>
  <cols>
    <col min="1" max="1" width="18.453125" style="23" bestFit="1" customWidth="1"/>
    <col min="2" max="2" width="18.90625" style="23" customWidth="1"/>
    <col min="3" max="17" width="4" style="23" customWidth="1"/>
    <col min="18" max="20" width="4.08984375" style="23" customWidth="1"/>
    <col min="21" max="16384" width="9" style="23"/>
  </cols>
  <sheetData>
    <row r="2" spans="2:21" s="1" customFormat="1" ht="4.1500000000000004" customHeight="1">
      <c r="B2" s="531"/>
      <c r="C2" s="532"/>
      <c r="D2" s="532"/>
      <c r="E2" s="532"/>
      <c r="F2" s="532"/>
      <c r="G2" s="532"/>
      <c r="H2" s="532"/>
      <c r="I2" s="532"/>
      <c r="J2" s="532"/>
      <c r="K2" s="532"/>
      <c r="L2" s="532"/>
      <c r="M2" s="532"/>
      <c r="N2" s="532"/>
      <c r="O2" s="532"/>
      <c r="P2" s="532"/>
      <c r="Q2" s="532"/>
      <c r="R2" s="532"/>
      <c r="S2" s="533"/>
      <c r="T2" s="534"/>
    </row>
    <row r="3" spans="2:21" ht="18" customHeight="1">
      <c r="B3" s="535"/>
      <c r="C3" s="535"/>
      <c r="D3" s="535"/>
      <c r="E3" s="535"/>
      <c r="F3" s="535"/>
      <c r="G3" s="535"/>
      <c r="H3" s="535"/>
      <c r="I3" s="535"/>
      <c r="J3" s="535"/>
      <c r="K3" s="535"/>
      <c r="L3" s="535"/>
      <c r="M3" s="535"/>
      <c r="N3" s="535"/>
      <c r="O3" s="535"/>
      <c r="P3" s="535"/>
      <c r="Q3" s="535"/>
      <c r="R3" s="535"/>
      <c r="S3" s="535"/>
      <c r="T3" s="535"/>
    </row>
    <row r="4" spans="2:21" ht="18" customHeight="1" thickBot="1">
      <c r="B4" s="524"/>
      <c r="C4" s="525"/>
      <c r="D4" s="525"/>
      <c r="E4" s="525"/>
      <c r="F4" s="525"/>
      <c r="G4" s="525"/>
      <c r="H4" s="525"/>
      <c r="I4" s="525"/>
      <c r="J4" s="525"/>
      <c r="K4" s="525"/>
      <c r="L4" s="525"/>
      <c r="M4" s="525"/>
      <c r="N4" s="525"/>
      <c r="O4" s="525"/>
      <c r="P4" s="525"/>
      <c r="Q4" s="525"/>
      <c r="R4" s="525"/>
      <c r="S4" s="526"/>
      <c r="T4" s="527"/>
      <c r="U4" s="1"/>
    </row>
    <row r="5" spans="2:21" ht="18" customHeight="1">
      <c r="B5" s="905" t="s">
        <v>147</v>
      </c>
      <c r="C5" s="904" t="s">
        <v>198</v>
      </c>
      <c r="D5" s="820"/>
      <c r="E5" s="821"/>
      <c r="F5" s="904" t="s">
        <v>62</v>
      </c>
      <c r="G5" s="820"/>
      <c r="H5" s="821"/>
      <c r="I5" s="904" t="s">
        <v>199</v>
      </c>
      <c r="J5" s="820"/>
      <c r="K5" s="821"/>
      <c r="L5" s="906" t="s">
        <v>161</v>
      </c>
      <c r="M5" s="907"/>
      <c r="N5" s="908"/>
      <c r="O5" s="904" t="s">
        <v>354</v>
      </c>
      <c r="P5" s="820"/>
      <c r="Q5" s="821"/>
      <c r="R5" s="904" t="s">
        <v>355</v>
      </c>
      <c r="S5" s="820"/>
      <c r="T5" s="820"/>
    </row>
    <row r="6" spans="2:21" ht="17.149999999999999" customHeight="1">
      <c r="B6" s="821"/>
      <c r="C6" s="142" t="s">
        <v>1</v>
      </c>
      <c r="D6" s="142" t="s">
        <v>5</v>
      </c>
      <c r="E6" s="142" t="s">
        <v>21</v>
      </c>
      <c r="F6" s="142" t="s">
        <v>1</v>
      </c>
      <c r="G6" s="142" t="s">
        <v>5</v>
      </c>
      <c r="H6" s="142" t="s">
        <v>21</v>
      </c>
      <c r="I6" s="142" t="s">
        <v>1</v>
      </c>
      <c r="J6" s="142" t="s">
        <v>5</v>
      </c>
      <c r="K6" s="142" t="s">
        <v>21</v>
      </c>
      <c r="L6" s="142" t="s">
        <v>53</v>
      </c>
      <c r="M6" s="142" t="s">
        <v>67</v>
      </c>
      <c r="N6" s="142" t="s">
        <v>47</v>
      </c>
      <c r="O6" s="142" t="s">
        <v>1</v>
      </c>
      <c r="P6" s="142" t="s">
        <v>5</v>
      </c>
      <c r="Q6" s="142" t="s">
        <v>21</v>
      </c>
      <c r="R6" s="528" t="s">
        <v>1</v>
      </c>
      <c r="S6" s="528" t="s">
        <v>5</v>
      </c>
      <c r="T6" s="528" t="s">
        <v>21</v>
      </c>
    </row>
    <row r="7" spans="2:21" ht="17.149999999999999" customHeight="1">
      <c r="B7" s="322" t="s">
        <v>508</v>
      </c>
      <c r="C7" s="517">
        <v>9</v>
      </c>
      <c r="D7" s="517">
        <v>8</v>
      </c>
      <c r="E7" s="517">
        <v>1</v>
      </c>
      <c r="F7" s="517">
        <v>49</v>
      </c>
      <c r="G7" s="517">
        <v>16</v>
      </c>
      <c r="H7" s="517">
        <v>33</v>
      </c>
      <c r="I7" s="517">
        <v>0</v>
      </c>
      <c r="J7" s="517">
        <v>0</v>
      </c>
      <c r="K7" s="517">
        <v>0</v>
      </c>
      <c r="L7" s="517">
        <v>14</v>
      </c>
      <c r="M7" s="517">
        <v>1</v>
      </c>
      <c r="N7" s="517">
        <v>13</v>
      </c>
      <c r="O7" s="517">
        <v>34</v>
      </c>
      <c r="P7" s="517">
        <v>14</v>
      </c>
      <c r="Q7" s="517">
        <v>20</v>
      </c>
      <c r="R7" s="517">
        <v>161</v>
      </c>
      <c r="S7" s="517">
        <v>100</v>
      </c>
      <c r="T7" s="517">
        <v>61</v>
      </c>
    </row>
    <row r="8" spans="2:21" ht="17.149999999999999" customHeight="1">
      <c r="B8" s="80" t="s">
        <v>306</v>
      </c>
      <c r="C8" s="517">
        <v>6</v>
      </c>
      <c r="D8" s="517">
        <v>6</v>
      </c>
      <c r="E8" s="517">
        <v>0</v>
      </c>
      <c r="F8" s="517">
        <v>42</v>
      </c>
      <c r="G8" s="517">
        <v>15</v>
      </c>
      <c r="H8" s="517">
        <v>27</v>
      </c>
      <c r="I8" s="517">
        <v>0</v>
      </c>
      <c r="J8" s="517">
        <v>0</v>
      </c>
      <c r="K8" s="517">
        <v>0</v>
      </c>
      <c r="L8" s="517">
        <v>13</v>
      </c>
      <c r="M8" s="517">
        <v>2</v>
      </c>
      <c r="N8" s="517">
        <v>11</v>
      </c>
      <c r="O8" s="517">
        <v>31</v>
      </c>
      <c r="P8" s="517">
        <v>19</v>
      </c>
      <c r="Q8" s="517">
        <v>12</v>
      </c>
      <c r="R8" s="517">
        <v>145</v>
      </c>
      <c r="S8" s="517">
        <v>84</v>
      </c>
      <c r="T8" s="517">
        <v>61</v>
      </c>
    </row>
    <row r="9" spans="2:21" ht="17.149999999999999" customHeight="1">
      <c r="B9" s="80" t="s">
        <v>509</v>
      </c>
      <c r="C9" s="517">
        <v>9</v>
      </c>
      <c r="D9" s="517">
        <v>8</v>
      </c>
      <c r="E9" s="517">
        <v>1</v>
      </c>
      <c r="F9" s="517">
        <v>41</v>
      </c>
      <c r="G9" s="517">
        <v>11</v>
      </c>
      <c r="H9" s="517">
        <v>30</v>
      </c>
      <c r="I9" s="517">
        <v>0</v>
      </c>
      <c r="J9" s="517">
        <v>0</v>
      </c>
      <c r="K9" s="517">
        <v>0</v>
      </c>
      <c r="L9" s="517">
        <v>11</v>
      </c>
      <c r="M9" s="517">
        <v>4</v>
      </c>
      <c r="N9" s="517">
        <v>7</v>
      </c>
      <c r="O9" s="517">
        <v>24</v>
      </c>
      <c r="P9" s="517">
        <v>15</v>
      </c>
      <c r="Q9" s="517">
        <v>9</v>
      </c>
      <c r="R9" s="517">
        <v>122</v>
      </c>
      <c r="S9" s="517">
        <v>87</v>
      </c>
      <c r="T9" s="517">
        <v>35</v>
      </c>
    </row>
    <row r="10" spans="2:21" ht="17.149999999999999" customHeight="1">
      <c r="B10" s="81" t="s">
        <v>185</v>
      </c>
      <c r="C10" s="517">
        <v>0</v>
      </c>
      <c r="D10" s="517">
        <v>0</v>
      </c>
      <c r="E10" s="517">
        <v>0</v>
      </c>
      <c r="F10" s="517">
        <v>0</v>
      </c>
      <c r="G10" s="517">
        <v>0</v>
      </c>
      <c r="H10" s="517">
        <v>0</v>
      </c>
      <c r="I10" s="517">
        <v>0</v>
      </c>
      <c r="J10" s="517">
        <v>0</v>
      </c>
      <c r="K10" s="517">
        <v>0</v>
      </c>
      <c r="L10" s="517">
        <v>0</v>
      </c>
      <c r="M10" s="517">
        <v>0</v>
      </c>
      <c r="N10" s="517">
        <v>0</v>
      </c>
      <c r="O10" s="517">
        <v>1</v>
      </c>
      <c r="P10" s="517">
        <v>0</v>
      </c>
      <c r="Q10" s="517">
        <v>1</v>
      </c>
      <c r="R10" s="517">
        <v>3</v>
      </c>
      <c r="S10" s="517">
        <v>2</v>
      </c>
      <c r="T10" s="517">
        <v>1</v>
      </c>
    </row>
    <row r="11" spans="2:21" ht="17.149999999999999" customHeight="1">
      <c r="B11" s="82" t="s">
        <v>186</v>
      </c>
      <c r="C11" s="517">
        <v>0</v>
      </c>
      <c r="D11" s="517">
        <v>0</v>
      </c>
      <c r="E11" s="517">
        <v>0</v>
      </c>
      <c r="F11" s="517">
        <v>3</v>
      </c>
      <c r="G11" s="517">
        <v>0</v>
      </c>
      <c r="H11" s="517">
        <v>3</v>
      </c>
      <c r="I11" s="517">
        <v>0</v>
      </c>
      <c r="J11" s="517">
        <v>0</v>
      </c>
      <c r="K11" s="517">
        <v>0</v>
      </c>
      <c r="L11" s="517">
        <v>0</v>
      </c>
      <c r="M11" s="517">
        <v>0</v>
      </c>
      <c r="N11" s="517">
        <v>0</v>
      </c>
      <c r="O11" s="517">
        <v>1</v>
      </c>
      <c r="P11" s="517">
        <v>0</v>
      </c>
      <c r="Q11" s="517">
        <v>1</v>
      </c>
      <c r="R11" s="517">
        <v>9</v>
      </c>
      <c r="S11" s="517">
        <v>3</v>
      </c>
      <c r="T11" s="517">
        <v>6</v>
      </c>
    </row>
    <row r="12" spans="2:21" ht="17.149999999999999" customHeight="1">
      <c r="B12" s="82" t="s">
        <v>94</v>
      </c>
      <c r="C12" s="517">
        <v>1</v>
      </c>
      <c r="D12" s="517">
        <v>1</v>
      </c>
      <c r="E12" s="517">
        <v>0</v>
      </c>
      <c r="F12" s="517">
        <v>8</v>
      </c>
      <c r="G12" s="517">
        <v>2</v>
      </c>
      <c r="H12" s="517">
        <v>6</v>
      </c>
      <c r="I12" s="517">
        <v>0</v>
      </c>
      <c r="J12" s="517">
        <v>0</v>
      </c>
      <c r="K12" s="517">
        <v>0</v>
      </c>
      <c r="L12" s="517">
        <v>1</v>
      </c>
      <c r="M12" s="517">
        <v>0</v>
      </c>
      <c r="N12" s="517">
        <v>1</v>
      </c>
      <c r="O12" s="517">
        <v>0</v>
      </c>
      <c r="P12" s="517">
        <v>0</v>
      </c>
      <c r="Q12" s="517">
        <v>0</v>
      </c>
      <c r="R12" s="517">
        <v>7</v>
      </c>
      <c r="S12" s="517">
        <v>3</v>
      </c>
      <c r="T12" s="517">
        <v>4</v>
      </c>
    </row>
    <row r="13" spans="2:21" ht="17.149999999999999" customHeight="1">
      <c r="B13" s="82" t="s">
        <v>189</v>
      </c>
      <c r="C13" s="517">
        <v>0</v>
      </c>
      <c r="D13" s="517">
        <v>0</v>
      </c>
      <c r="E13" s="517">
        <v>0</v>
      </c>
      <c r="F13" s="517">
        <v>24</v>
      </c>
      <c r="G13" s="517">
        <v>4</v>
      </c>
      <c r="H13" s="517">
        <v>20</v>
      </c>
      <c r="I13" s="517">
        <v>0</v>
      </c>
      <c r="J13" s="517">
        <v>0</v>
      </c>
      <c r="K13" s="517">
        <v>0</v>
      </c>
      <c r="L13" s="517">
        <v>10</v>
      </c>
      <c r="M13" s="517">
        <v>4</v>
      </c>
      <c r="N13" s="517">
        <v>6</v>
      </c>
      <c r="O13" s="517">
        <v>1</v>
      </c>
      <c r="P13" s="517">
        <v>0</v>
      </c>
      <c r="Q13" s="517">
        <v>1</v>
      </c>
      <c r="R13" s="517">
        <v>12</v>
      </c>
      <c r="S13" s="517">
        <v>3</v>
      </c>
      <c r="T13" s="517">
        <v>9</v>
      </c>
    </row>
    <row r="14" spans="2:21" ht="17.149999999999999" customHeight="1">
      <c r="B14" s="82" t="s">
        <v>190</v>
      </c>
      <c r="C14" s="517">
        <v>1</v>
      </c>
      <c r="D14" s="517">
        <v>1</v>
      </c>
      <c r="E14" s="517">
        <v>0</v>
      </c>
      <c r="F14" s="517">
        <v>2</v>
      </c>
      <c r="G14" s="517">
        <v>2</v>
      </c>
      <c r="H14" s="517">
        <v>0</v>
      </c>
      <c r="I14" s="517">
        <v>0</v>
      </c>
      <c r="J14" s="517">
        <v>0</v>
      </c>
      <c r="K14" s="517">
        <v>0</v>
      </c>
      <c r="L14" s="517">
        <v>0</v>
      </c>
      <c r="M14" s="517">
        <v>0</v>
      </c>
      <c r="N14" s="517">
        <v>0</v>
      </c>
      <c r="O14" s="517">
        <v>5</v>
      </c>
      <c r="P14" s="517">
        <v>2</v>
      </c>
      <c r="Q14" s="517">
        <v>3</v>
      </c>
      <c r="R14" s="517">
        <v>7</v>
      </c>
      <c r="S14" s="517">
        <v>7</v>
      </c>
      <c r="T14" s="517">
        <v>0</v>
      </c>
    </row>
    <row r="15" spans="2:21" ht="17.149999999999999" customHeight="1">
      <c r="B15" s="82" t="s">
        <v>191</v>
      </c>
      <c r="C15" s="517">
        <v>0</v>
      </c>
      <c r="D15" s="517">
        <v>0</v>
      </c>
      <c r="E15" s="517">
        <v>0</v>
      </c>
      <c r="F15" s="517">
        <v>0</v>
      </c>
      <c r="G15" s="517">
        <v>0</v>
      </c>
      <c r="H15" s="517">
        <v>0</v>
      </c>
      <c r="I15" s="517">
        <v>0</v>
      </c>
      <c r="J15" s="517">
        <v>0</v>
      </c>
      <c r="K15" s="517">
        <v>0</v>
      </c>
      <c r="L15" s="517">
        <v>0</v>
      </c>
      <c r="M15" s="517">
        <v>0</v>
      </c>
      <c r="N15" s="517">
        <v>0</v>
      </c>
      <c r="O15" s="517">
        <v>1</v>
      </c>
      <c r="P15" s="517">
        <v>1</v>
      </c>
      <c r="Q15" s="517">
        <v>0</v>
      </c>
      <c r="R15" s="517">
        <v>0</v>
      </c>
      <c r="S15" s="517">
        <v>0</v>
      </c>
      <c r="T15" s="517">
        <v>0</v>
      </c>
    </row>
    <row r="16" spans="2:21" ht="17.149999999999999" customHeight="1">
      <c r="B16" s="82" t="s">
        <v>192</v>
      </c>
      <c r="C16" s="517">
        <v>1</v>
      </c>
      <c r="D16" s="517">
        <v>1</v>
      </c>
      <c r="E16" s="517">
        <v>0</v>
      </c>
      <c r="F16" s="517">
        <v>0</v>
      </c>
      <c r="G16" s="517">
        <v>0</v>
      </c>
      <c r="H16" s="517">
        <v>0</v>
      </c>
      <c r="I16" s="517">
        <v>0</v>
      </c>
      <c r="J16" s="517">
        <v>0</v>
      </c>
      <c r="K16" s="517">
        <v>0</v>
      </c>
      <c r="L16" s="517">
        <v>0</v>
      </c>
      <c r="M16" s="517">
        <v>0</v>
      </c>
      <c r="N16" s="517">
        <v>0</v>
      </c>
      <c r="O16" s="517">
        <v>0</v>
      </c>
      <c r="P16" s="517">
        <v>0</v>
      </c>
      <c r="Q16" s="517">
        <v>0</v>
      </c>
      <c r="R16" s="517">
        <v>1</v>
      </c>
      <c r="S16" s="517">
        <v>1</v>
      </c>
      <c r="T16" s="517">
        <v>0</v>
      </c>
    </row>
    <row r="17" spans="2:20" ht="17.149999999999999" customHeight="1">
      <c r="B17" s="83" t="s">
        <v>193</v>
      </c>
      <c r="C17" s="517">
        <v>5</v>
      </c>
      <c r="D17" s="517">
        <v>4</v>
      </c>
      <c r="E17" s="517">
        <v>1</v>
      </c>
      <c r="F17" s="517">
        <v>4</v>
      </c>
      <c r="G17" s="517">
        <v>3</v>
      </c>
      <c r="H17" s="517">
        <v>1</v>
      </c>
      <c r="I17" s="517">
        <v>0</v>
      </c>
      <c r="J17" s="517">
        <v>0</v>
      </c>
      <c r="K17" s="517">
        <v>0</v>
      </c>
      <c r="L17" s="517">
        <v>0</v>
      </c>
      <c r="M17" s="517">
        <v>0</v>
      </c>
      <c r="N17" s="517">
        <v>0</v>
      </c>
      <c r="O17" s="517">
        <v>15</v>
      </c>
      <c r="P17" s="517">
        <v>12</v>
      </c>
      <c r="Q17" s="517">
        <v>3</v>
      </c>
      <c r="R17" s="517">
        <v>61</v>
      </c>
      <c r="S17" s="517">
        <v>49</v>
      </c>
      <c r="T17" s="517">
        <v>12</v>
      </c>
    </row>
    <row r="18" spans="2:20" ht="17.149999999999999" customHeight="1">
      <c r="B18" s="82" t="s">
        <v>145</v>
      </c>
      <c r="C18" s="517">
        <v>1</v>
      </c>
      <c r="D18" s="517">
        <v>1</v>
      </c>
      <c r="E18" s="517">
        <v>0</v>
      </c>
      <c r="F18" s="517">
        <v>0</v>
      </c>
      <c r="G18" s="517">
        <v>0</v>
      </c>
      <c r="H18" s="517">
        <v>0</v>
      </c>
      <c r="I18" s="517">
        <v>0</v>
      </c>
      <c r="J18" s="517">
        <v>0</v>
      </c>
      <c r="K18" s="517">
        <v>0</v>
      </c>
      <c r="L18" s="517">
        <v>0</v>
      </c>
      <c r="M18" s="517">
        <v>0</v>
      </c>
      <c r="N18" s="517">
        <v>0</v>
      </c>
      <c r="O18" s="517">
        <v>0</v>
      </c>
      <c r="P18" s="517">
        <v>0</v>
      </c>
      <c r="Q18" s="517">
        <v>0</v>
      </c>
      <c r="R18" s="517">
        <v>3</v>
      </c>
      <c r="S18" s="517">
        <v>3</v>
      </c>
      <c r="T18" s="517">
        <v>0</v>
      </c>
    </row>
    <row r="19" spans="2:20">
      <c r="B19" s="83" t="s">
        <v>72</v>
      </c>
      <c r="C19" s="517">
        <v>0</v>
      </c>
      <c r="D19" s="517">
        <v>0</v>
      </c>
      <c r="E19" s="517">
        <v>0</v>
      </c>
      <c r="F19" s="517">
        <v>0</v>
      </c>
      <c r="G19" s="517">
        <v>0</v>
      </c>
      <c r="H19" s="517">
        <v>0</v>
      </c>
      <c r="I19" s="517">
        <v>0</v>
      </c>
      <c r="J19" s="517">
        <v>0</v>
      </c>
      <c r="K19" s="517">
        <v>0</v>
      </c>
      <c r="L19" s="517">
        <v>0</v>
      </c>
      <c r="M19" s="517">
        <v>0</v>
      </c>
      <c r="N19" s="517">
        <v>0</v>
      </c>
      <c r="O19" s="517">
        <v>0</v>
      </c>
      <c r="P19" s="517">
        <v>0</v>
      </c>
      <c r="Q19" s="517">
        <v>0</v>
      </c>
      <c r="R19" s="517">
        <v>7</v>
      </c>
      <c r="S19" s="517">
        <v>7</v>
      </c>
      <c r="T19" s="517">
        <v>0</v>
      </c>
    </row>
    <row r="20" spans="2:20" ht="33.75" customHeight="1">
      <c r="B20" s="82" t="s">
        <v>195</v>
      </c>
      <c r="C20" s="517">
        <v>0</v>
      </c>
      <c r="D20" s="517">
        <v>0</v>
      </c>
      <c r="E20" s="517">
        <v>0</v>
      </c>
      <c r="F20" s="517">
        <v>0</v>
      </c>
      <c r="G20" s="517">
        <v>0</v>
      </c>
      <c r="H20" s="517">
        <v>0</v>
      </c>
      <c r="I20" s="517">
        <v>0</v>
      </c>
      <c r="J20" s="517">
        <v>0</v>
      </c>
      <c r="K20" s="517">
        <v>0</v>
      </c>
      <c r="L20" s="517">
        <v>0</v>
      </c>
      <c r="M20" s="517">
        <v>0</v>
      </c>
      <c r="N20" s="517">
        <v>0</v>
      </c>
      <c r="O20" s="517">
        <v>0</v>
      </c>
      <c r="P20" s="517">
        <v>0</v>
      </c>
      <c r="Q20" s="517">
        <v>0</v>
      </c>
      <c r="R20" s="517">
        <v>10</v>
      </c>
      <c r="S20" s="517">
        <v>8</v>
      </c>
      <c r="T20" s="517">
        <v>2</v>
      </c>
    </row>
    <row r="21" spans="2:20" ht="25.5" customHeight="1">
      <c r="B21" s="82" t="s">
        <v>196</v>
      </c>
      <c r="C21" s="517">
        <v>0</v>
      </c>
      <c r="D21" s="517">
        <v>0</v>
      </c>
      <c r="E21" s="517">
        <v>0</v>
      </c>
      <c r="F21" s="517">
        <v>0</v>
      </c>
      <c r="G21" s="517">
        <v>0</v>
      </c>
      <c r="H21" s="517">
        <v>0</v>
      </c>
      <c r="I21" s="517">
        <v>0</v>
      </c>
      <c r="J21" s="517">
        <v>0</v>
      </c>
      <c r="K21" s="517">
        <v>0</v>
      </c>
      <c r="L21" s="517">
        <v>0</v>
      </c>
      <c r="M21" s="517">
        <v>0</v>
      </c>
      <c r="N21" s="517">
        <v>0</v>
      </c>
      <c r="O21" s="517">
        <v>0</v>
      </c>
      <c r="P21" s="517">
        <v>0</v>
      </c>
      <c r="Q21" s="517">
        <v>0</v>
      </c>
      <c r="R21" s="517">
        <v>2</v>
      </c>
      <c r="S21" s="517">
        <v>1</v>
      </c>
      <c r="T21" s="517">
        <v>1</v>
      </c>
    </row>
    <row r="22" spans="2:20" ht="33">
      <c r="B22" s="83" t="s">
        <v>107</v>
      </c>
      <c r="C22" s="517">
        <v>8</v>
      </c>
      <c r="D22" s="517">
        <v>7</v>
      </c>
      <c r="E22" s="517">
        <v>1</v>
      </c>
      <c r="F22" s="517">
        <v>35</v>
      </c>
      <c r="G22" s="517">
        <v>9</v>
      </c>
      <c r="H22" s="517">
        <v>26</v>
      </c>
      <c r="I22" s="517">
        <v>0</v>
      </c>
      <c r="J22" s="517">
        <v>0</v>
      </c>
      <c r="K22" s="517">
        <v>0</v>
      </c>
      <c r="L22" s="517">
        <v>11</v>
      </c>
      <c r="M22" s="517">
        <v>4</v>
      </c>
      <c r="N22" s="517">
        <v>7</v>
      </c>
      <c r="O22" s="517">
        <v>20</v>
      </c>
      <c r="P22" s="517">
        <v>13</v>
      </c>
      <c r="Q22" s="517">
        <v>7</v>
      </c>
      <c r="R22" s="517">
        <v>98</v>
      </c>
      <c r="S22" s="517">
        <v>69</v>
      </c>
      <c r="T22" s="517">
        <v>29</v>
      </c>
    </row>
    <row r="23" spans="2:20" ht="25.5" customHeight="1">
      <c r="B23" s="83" t="s">
        <v>197</v>
      </c>
      <c r="C23" s="517">
        <v>1</v>
      </c>
      <c r="D23" s="517">
        <v>1</v>
      </c>
      <c r="E23" s="517">
        <v>0</v>
      </c>
      <c r="F23" s="517">
        <v>0</v>
      </c>
      <c r="G23" s="517">
        <v>0</v>
      </c>
      <c r="H23" s="517">
        <v>0</v>
      </c>
      <c r="I23" s="517">
        <v>0</v>
      </c>
      <c r="J23" s="517">
        <v>0</v>
      </c>
      <c r="K23" s="517">
        <v>0</v>
      </c>
      <c r="L23" s="517">
        <v>0</v>
      </c>
      <c r="M23" s="517">
        <v>0</v>
      </c>
      <c r="N23" s="517">
        <v>0</v>
      </c>
      <c r="O23" s="517">
        <v>0</v>
      </c>
      <c r="P23" s="517">
        <v>0</v>
      </c>
      <c r="Q23" s="517">
        <v>0</v>
      </c>
      <c r="R23" s="517">
        <v>2</v>
      </c>
      <c r="S23" s="517">
        <v>0</v>
      </c>
      <c r="T23" s="517">
        <v>2</v>
      </c>
    </row>
    <row r="24" spans="2:20" ht="15" customHeight="1" thickBot="1">
      <c r="B24" s="323"/>
      <c r="C24" s="529"/>
      <c r="D24" s="530"/>
      <c r="E24" s="530"/>
      <c r="F24" s="530"/>
      <c r="G24" s="530"/>
      <c r="H24" s="530"/>
      <c r="I24" s="530"/>
      <c r="J24" s="530"/>
      <c r="K24" s="530"/>
      <c r="L24" s="530"/>
      <c r="M24" s="530"/>
      <c r="N24" s="530"/>
      <c r="O24" s="530"/>
      <c r="P24" s="530"/>
      <c r="Q24" s="530"/>
      <c r="R24" s="530"/>
      <c r="S24" s="530"/>
      <c r="T24" s="530"/>
    </row>
    <row r="25" spans="2:20">
      <c r="B25" s="84" t="s">
        <v>356</v>
      </c>
      <c r="C25" s="84"/>
      <c r="D25" s="84"/>
      <c r="E25" s="84"/>
      <c r="F25" s="84"/>
      <c r="G25" s="84"/>
      <c r="H25" s="85"/>
      <c r="I25" s="85"/>
      <c r="J25" s="85"/>
      <c r="K25" s="85"/>
      <c r="L25" s="85"/>
      <c r="M25" s="85"/>
      <c r="N25" s="85"/>
      <c r="O25" s="85"/>
      <c r="P25" s="85"/>
      <c r="Q25" s="85"/>
      <c r="R25" s="85"/>
      <c r="S25" s="85"/>
      <c r="T25" s="85"/>
    </row>
  </sheetData>
  <mergeCells count="7">
    <mergeCell ref="O5:Q5"/>
    <mergeCell ref="R5:T5"/>
    <mergeCell ref="B5:B6"/>
    <mergeCell ref="C5:E5"/>
    <mergeCell ref="F5:H5"/>
    <mergeCell ref="I5:K5"/>
    <mergeCell ref="L5:N5"/>
  </mergeCells>
  <phoneticPr fontId="62"/>
  <printOptions horizontalCentered="1"/>
  <pageMargins left="0.51181102362204722" right="0.51181102362204722" top="0.74803149606299213" bottom="0.74803149606299213" header="0.51181102362204722" footer="0.51181102362204722"/>
  <pageSetup paperSize="9"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AF8AC7-540B-4790-ADB6-A5A0AC05B68B}">
  <dimension ref="A2:BG57"/>
  <sheetViews>
    <sheetView showGridLines="0" view="pageBreakPreview" zoomScaleNormal="120" zoomScaleSheetLayoutView="100" workbookViewId="0">
      <selection activeCell="B47" sqref="B47"/>
    </sheetView>
  </sheetViews>
  <sheetFormatPr defaultColWidth="9" defaultRowHeight="11"/>
  <cols>
    <col min="1" max="1" width="1.08984375" style="158" customWidth="1"/>
    <col min="2" max="2" width="3.90625" style="158" customWidth="1"/>
    <col min="3" max="3" width="11.90625" style="158" customWidth="1"/>
    <col min="4" max="18" width="7.6328125" style="158" customWidth="1"/>
    <col min="19" max="19" width="7.6328125" style="231" customWidth="1"/>
    <col min="20" max="20" width="7.6328125" style="158" customWidth="1"/>
    <col min="21" max="21" width="7.6328125" style="231" customWidth="1"/>
    <col min="22" max="36" width="7.6328125" style="158" customWidth="1"/>
    <col min="37" max="37" width="7.6328125" style="231" customWidth="1"/>
    <col min="38" max="38" width="7.6328125" style="158" customWidth="1"/>
    <col min="39" max="39" width="7.6328125" style="232" customWidth="1"/>
    <col min="40" max="48" width="7.6328125" style="158" customWidth="1"/>
    <col min="49" max="50" width="7.6328125" style="99" customWidth="1"/>
    <col min="51" max="54" width="7.6328125" style="100" customWidth="1"/>
    <col min="55" max="55" width="7.6328125" style="101" customWidth="1"/>
    <col min="56" max="56" width="7.6328125" style="100" customWidth="1"/>
    <col min="57" max="57" width="7.6328125" style="101" customWidth="1"/>
    <col min="58" max="58" width="0.453125" style="158" customWidth="1"/>
    <col min="59" max="60" width="6.7265625" style="158" customWidth="1"/>
    <col min="61" max="16384" width="9" style="158"/>
  </cols>
  <sheetData>
    <row r="2" spans="1:59" s="48" customFormat="1" ht="41.5" customHeight="1">
      <c r="B2" s="909" t="s">
        <v>323</v>
      </c>
      <c r="C2" s="910"/>
      <c r="D2" s="910"/>
      <c r="E2" s="910"/>
      <c r="F2" s="910"/>
      <c r="G2" s="910"/>
      <c r="H2" s="910"/>
      <c r="I2" s="910"/>
      <c r="J2" s="910"/>
      <c r="K2" s="910"/>
      <c r="L2" s="910"/>
      <c r="M2" s="910"/>
      <c r="N2" s="910"/>
      <c r="O2" s="910"/>
      <c r="P2" s="910"/>
      <c r="Q2" s="910"/>
      <c r="R2" s="910"/>
      <c r="S2" s="910"/>
      <c r="T2" s="910"/>
      <c r="U2" s="910"/>
      <c r="V2" s="910"/>
      <c r="W2" s="910"/>
      <c r="X2" s="86"/>
      <c r="Y2" s="86"/>
      <c r="Z2" s="86"/>
      <c r="AA2" s="87"/>
      <c r="AB2" s="87"/>
      <c r="AC2" s="87"/>
      <c r="AD2" s="87"/>
      <c r="AE2" s="87"/>
      <c r="AF2" s="87"/>
      <c r="AG2" s="87"/>
      <c r="AH2" s="87"/>
      <c r="AI2" s="87"/>
      <c r="AJ2" s="87"/>
      <c r="AK2" s="88"/>
      <c r="AL2" s="87"/>
      <c r="AM2" s="89"/>
      <c r="AN2" s="87"/>
      <c r="AO2" s="87"/>
      <c r="AP2" s="87"/>
      <c r="AQ2" s="87"/>
      <c r="AR2" s="87"/>
      <c r="AS2" s="87"/>
      <c r="AT2" s="87"/>
      <c r="AU2" s="87"/>
      <c r="AV2" s="87"/>
      <c r="AW2" s="90"/>
      <c r="AX2" s="90"/>
      <c r="AY2" s="90"/>
      <c r="AZ2" s="90"/>
      <c r="BA2" s="90"/>
      <c r="BB2" s="90"/>
      <c r="BC2" s="91"/>
      <c r="BD2" s="90"/>
      <c r="BE2" s="91"/>
    </row>
    <row r="3" spans="1:59" ht="34.9" customHeight="1" thickBot="1">
      <c r="B3" s="536" t="s">
        <v>511</v>
      </c>
      <c r="C3" s="537"/>
      <c r="D3" s="92"/>
      <c r="E3" s="92"/>
      <c r="F3" s="92"/>
      <c r="G3" s="92"/>
      <c r="H3" s="92"/>
      <c r="I3" s="43"/>
      <c r="J3" s="43"/>
      <c r="K3" s="43"/>
      <c r="L3" s="92"/>
      <c r="M3" s="92"/>
      <c r="N3" s="92"/>
      <c r="O3" s="92"/>
      <c r="P3" s="92"/>
      <c r="Q3" s="93"/>
      <c r="R3" s="93"/>
      <c r="S3" s="94"/>
      <c r="T3" s="93"/>
      <c r="U3" s="94"/>
      <c r="V3" s="93"/>
      <c r="W3" s="93"/>
      <c r="X3" s="95"/>
      <c r="Y3" s="95"/>
      <c r="Z3" s="95"/>
      <c r="AA3" s="95"/>
      <c r="AB3" s="95"/>
      <c r="AC3" s="95"/>
      <c r="AD3" s="537"/>
      <c r="AE3" s="537"/>
      <c r="AF3" s="95"/>
      <c r="AG3" s="95"/>
      <c r="AH3" s="95"/>
      <c r="AI3" s="95"/>
      <c r="AJ3" s="95"/>
      <c r="AK3" s="96"/>
      <c r="AL3" s="95"/>
      <c r="AM3" s="97"/>
      <c r="AN3" s="95"/>
      <c r="AO3" s="95"/>
      <c r="AP3" s="95"/>
      <c r="AQ3" s="95"/>
      <c r="AR3" s="95"/>
      <c r="AS3" s="537"/>
      <c r="AT3" s="537"/>
      <c r="AU3" s="95"/>
      <c r="AV3" s="98"/>
      <c r="BE3" s="538" t="s">
        <v>166</v>
      </c>
    </row>
    <row r="4" spans="1:59" s="50" customFormat="1" ht="25.15" customHeight="1">
      <c r="B4" s="911" t="s">
        <v>227</v>
      </c>
      <c r="C4" s="912"/>
      <c r="D4" s="917" t="s">
        <v>53</v>
      </c>
      <c r="E4" s="918"/>
      <c r="F4" s="918"/>
      <c r="G4" s="918"/>
      <c r="H4" s="918"/>
      <c r="I4" s="919"/>
      <c r="J4" s="919"/>
      <c r="K4" s="919"/>
      <c r="L4" s="919"/>
      <c r="M4" s="919"/>
      <c r="N4" s="919"/>
      <c r="O4" s="919"/>
      <c r="P4" s="919"/>
      <c r="Q4" s="919"/>
      <c r="R4" s="919"/>
      <c r="S4" s="919"/>
      <c r="T4" s="919"/>
      <c r="U4" s="920"/>
      <c r="V4" s="917" t="s">
        <v>512</v>
      </c>
      <c r="W4" s="918"/>
      <c r="X4" s="918"/>
      <c r="Y4" s="918"/>
      <c r="Z4" s="918"/>
      <c r="AA4" s="919"/>
      <c r="AB4" s="919"/>
      <c r="AC4" s="919"/>
      <c r="AD4" s="919"/>
      <c r="AE4" s="919"/>
      <c r="AF4" s="919"/>
      <c r="AG4" s="919"/>
      <c r="AH4" s="919"/>
      <c r="AI4" s="919"/>
      <c r="AJ4" s="919"/>
      <c r="AK4" s="919"/>
      <c r="AL4" s="919"/>
      <c r="AM4" s="920"/>
      <c r="AN4" s="917" t="s">
        <v>47</v>
      </c>
      <c r="AO4" s="918"/>
      <c r="AP4" s="918"/>
      <c r="AQ4" s="918"/>
      <c r="AR4" s="918"/>
      <c r="AS4" s="919"/>
      <c r="AT4" s="919"/>
      <c r="AU4" s="919"/>
      <c r="AV4" s="919"/>
      <c r="AW4" s="919"/>
      <c r="AX4" s="919"/>
      <c r="AY4" s="919"/>
      <c r="AZ4" s="919"/>
      <c r="BA4" s="919"/>
      <c r="BB4" s="919"/>
      <c r="BC4" s="919"/>
      <c r="BD4" s="919"/>
      <c r="BE4" s="920"/>
    </row>
    <row r="5" spans="1:59" s="104" customFormat="1" ht="24" customHeight="1">
      <c r="B5" s="913"/>
      <c r="C5" s="914"/>
      <c r="D5" s="539"/>
      <c r="E5" s="540"/>
      <c r="F5" s="540"/>
      <c r="G5" s="540"/>
      <c r="H5" s="540"/>
      <c r="I5" s="921" t="s">
        <v>287</v>
      </c>
      <c r="J5" s="922"/>
      <c r="K5" s="922"/>
      <c r="L5" s="923"/>
      <c r="M5" s="541"/>
      <c r="N5" s="542"/>
      <c r="O5" s="927" t="s">
        <v>293</v>
      </c>
      <c r="P5" s="928"/>
      <c r="Q5" s="928"/>
      <c r="R5" s="929"/>
      <c r="S5" s="543"/>
      <c r="T5" s="544"/>
      <c r="U5" s="545"/>
      <c r="V5" s="539"/>
      <c r="W5" s="540"/>
      <c r="X5" s="540"/>
      <c r="Y5" s="540"/>
      <c r="Z5" s="540"/>
      <c r="AA5" s="921" t="s">
        <v>287</v>
      </c>
      <c r="AB5" s="922"/>
      <c r="AC5" s="922"/>
      <c r="AD5" s="923"/>
      <c r="AE5" s="541"/>
      <c r="AF5" s="542"/>
      <c r="AG5" s="927" t="s">
        <v>293</v>
      </c>
      <c r="AH5" s="928"/>
      <c r="AI5" s="928"/>
      <c r="AJ5" s="929"/>
      <c r="AK5" s="543"/>
      <c r="AL5" s="544"/>
      <c r="AM5" s="545"/>
      <c r="AN5" s="539"/>
      <c r="AO5" s="540"/>
      <c r="AP5" s="540"/>
      <c r="AQ5" s="540"/>
      <c r="AR5" s="540"/>
      <c r="AS5" s="921" t="s">
        <v>287</v>
      </c>
      <c r="AT5" s="922"/>
      <c r="AU5" s="922"/>
      <c r="AV5" s="923"/>
      <c r="AW5" s="541"/>
      <c r="AX5" s="542"/>
      <c r="AY5" s="927" t="s">
        <v>293</v>
      </c>
      <c r="AZ5" s="928"/>
      <c r="BA5" s="928"/>
      <c r="BB5" s="929"/>
      <c r="BC5" s="543"/>
      <c r="BD5" s="544"/>
      <c r="BE5" s="545"/>
    </row>
    <row r="6" spans="1:59" s="104" customFormat="1" ht="41.25" customHeight="1">
      <c r="B6" s="913"/>
      <c r="C6" s="914"/>
      <c r="D6" s="931" t="s">
        <v>53</v>
      </c>
      <c r="E6" s="930" t="s">
        <v>513</v>
      </c>
      <c r="F6" s="930" t="s">
        <v>514</v>
      </c>
      <c r="G6" s="930" t="s">
        <v>515</v>
      </c>
      <c r="H6" s="930" t="s">
        <v>516</v>
      </c>
      <c r="I6" s="924"/>
      <c r="J6" s="925"/>
      <c r="K6" s="925"/>
      <c r="L6" s="926"/>
      <c r="M6" s="931" t="s">
        <v>137</v>
      </c>
      <c r="N6" s="932" t="s">
        <v>517</v>
      </c>
      <c r="O6" s="933" t="s">
        <v>507</v>
      </c>
      <c r="P6" s="934"/>
      <c r="Q6" s="935"/>
      <c r="R6" s="936" t="s">
        <v>247</v>
      </c>
      <c r="S6" s="938" t="s">
        <v>518</v>
      </c>
      <c r="T6" s="546" t="s">
        <v>292</v>
      </c>
      <c r="U6" s="547" t="s">
        <v>172</v>
      </c>
      <c r="V6" s="931" t="s">
        <v>53</v>
      </c>
      <c r="W6" s="930" t="s">
        <v>513</v>
      </c>
      <c r="X6" s="930" t="s">
        <v>514</v>
      </c>
      <c r="Y6" s="930" t="s">
        <v>515</v>
      </c>
      <c r="Z6" s="930" t="s">
        <v>516</v>
      </c>
      <c r="AA6" s="924"/>
      <c r="AB6" s="925"/>
      <c r="AC6" s="925"/>
      <c r="AD6" s="926"/>
      <c r="AE6" s="931" t="s">
        <v>137</v>
      </c>
      <c r="AF6" s="932" t="s">
        <v>517</v>
      </c>
      <c r="AG6" s="933" t="s">
        <v>507</v>
      </c>
      <c r="AH6" s="934"/>
      <c r="AI6" s="935"/>
      <c r="AJ6" s="936" t="s">
        <v>247</v>
      </c>
      <c r="AK6" s="938" t="s">
        <v>518</v>
      </c>
      <c r="AL6" s="546" t="s">
        <v>292</v>
      </c>
      <c r="AM6" s="547" t="s">
        <v>172</v>
      </c>
      <c r="AN6" s="931" t="s">
        <v>53</v>
      </c>
      <c r="AO6" s="930" t="s">
        <v>513</v>
      </c>
      <c r="AP6" s="930" t="s">
        <v>514</v>
      </c>
      <c r="AQ6" s="930" t="s">
        <v>515</v>
      </c>
      <c r="AR6" s="930" t="s">
        <v>516</v>
      </c>
      <c r="AS6" s="924"/>
      <c r="AT6" s="925"/>
      <c r="AU6" s="925"/>
      <c r="AV6" s="926"/>
      <c r="AW6" s="931" t="s">
        <v>137</v>
      </c>
      <c r="AX6" s="932" t="s">
        <v>517</v>
      </c>
      <c r="AY6" s="933" t="s">
        <v>507</v>
      </c>
      <c r="AZ6" s="934"/>
      <c r="BA6" s="935"/>
      <c r="BB6" s="936" t="s">
        <v>247</v>
      </c>
      <c r="BC6" s="938" t="s">
        <v>518</v>
      </c>
      <c r="BD6" s="546" t="s">
        <v>292</v>
      </c>
      <c r="BE6" s="547" t="s">
        <v>172</v>
      </c>
      <c r="BF6" s="104">
        <v>0</v>
      </c>
    </row>
    <row r="7" spans="1:59" s="104" customFormat="1" ht="41.25" customHeight="1">
      <c r="B7" s="913"/>
      <c r="C7" s="914"/>
      <c r="D7" s="931"/>
      <c r="E7" s="930"/>
      <c r="F7" s="930"/>
      <c r="G7" s="930"/>
      <c r="H7" s="930"/>
      <c r="I7" s="939" t="s">
        <v>519</v>
      </c>
      <c r="J7" s="941" t="s">
        <v>289</v>
      </c>
      <c r="K7" s="942"/>
      <c r="L7" s="943" t="s">
        <v>520</v>
      </c>
      <c r="M7" s="931"/>
      <c r="N7" s="932"/>
      <c r="O7" s="945" t="s">
        <v>159</v>
      </c>
      <c r="P7" s="947" t="s">
        <v>79</v>
      </c>
      <c r="Q7" s="947" t="s">
        <v>291</v>
      </c>
      <c r="R7" s="937"/>
      <c r="S7" s="938"/>
      <c r="T7" s="546" t="s">
        <v>293</v>
      </c>
      <c r="U7" s="545"/>
      <c r="V7" s="931"/>
      <c r="W7" s="930"/>
      <c r="X7" s="930"/>
      <c r="Y7" s="930"/>
      <c r="Z7" s="930"/>
      <c r="AA7" s="939" t="s">
        <v>519</v>
      </c>
      <c r="AB7" s="941" t="s">
        <v>289</v>
      </c>
      <c r="AC7" s="942"/>
      <c r="AD7" s="943" t="s">
        <v>520</v>
      </c>
      <c r="AE7" s="931"/>
      <c r="AF7" s="932"/>
      <c r="AG7" s="945" t="s">
        <v>159</v>
      </c>
      <c r="AH7" s="947" t="s">
        <v>79</v>
      </c>
      <c r="AI7" s="947" t="s">
        <v>291</v>
      </c>
      <c r="AJ7" s="937"/>
      <c r="AK7" s="938"/>
      <c r="AL7" s="546" t="s">
        <v>293</v>
      </c>
      <c r="AM7" s="545"/>
      <c r="AN7" s="931"/>
      <c r="AO7" s="930"/>
      <c r="AP7" s="930"/>
      <c r="AQ7" s="930"/>
      <c r="AR7" s="930"/>
      <c r="AS7" s="939" t="s">
        <v>519</v>
      </c>
      <c r="AT7" s="941" t="s">
        <v>289</v>
      </c>
      <c r="AU7" s="942"/>
      <c r="AV7" s="943" t="s">
        <v>520</v>
      </c>
      <c r="AW7" s="931"/>
      <c r="AX7" s="932"/>
      <c r="AY7" s="945" t="s">
        <v>159</v>
      </c>
      <c r="AZ7" s="947" t="s">
        <v>79</v>
      </c>
      <c r="BA7" s="947" t="s">
        <v>291</v>
      </c>
      <c r="BB7" s="937"/>
      <c r="BC7" s="938"/>
      <c r="BD7" s="546" t="s">
        <v>293</v>
      </c>
      <c r="BE7" s="545"/>
    </row>
    <row r="8" spans="1:59" s="104" customFormat="1" ht="41.25" customHeight="1">
      <c r="B8" s="913"/>
      <c r="C8" s="914"/>
      <c r="D8" s="931"/>
      <c r="E8" s="930"/>
      <c r="F8" s="930"/>
      <c r="G8" s="930"/>
      <c r="H8" s="930"/>
      <c r="I8" s="940"/>
      <c r="J8" s="950" t="s">
        <v>521</v>
      </c>
      <c r="K8" s="952" t="s">
        <v>522</v>
      </c>
      <c r="L8" s="944"/>
      <c r="M8" s="931"/>
      <c r="N8" s="932"/>
      <c r="O8" s="946"/>
      <c r="P8" s="948"/>
      <c r="Q8" s="948"/>
      <c r="R8" s="937"/>
      <c r="S8" s="938"/>
      <c r="T8" s="544"/>
      <c r="U8" s="545"/>
      <c r="V8" s="931"/>
      <c r="W8" s="930"/>
      <c r="X8" s="930"/>
      <c r="Y8" s="930"/>
      <c r="Z8" s="930"/>
      <c r="AA8" s="940"/>
      <c r="AB8" s="950" t="s">
        <v>521</v>
      </c>
      <c r="AC8" s="952" t="s">
        <v>522</v>
      </c>
      <c r="AD8" s="944"/>
      <c r="AE8" s="931"/>
      <c r="AF8" s="932"/>
      <c r="AG8" s="946"/>
      <c r="AH8" s="948"/>
      <c r="AI8" s="948"/>
      <c r="AJ8" s="937"/>
      <c r="AK8" s="938"/>
      <c r="AL8" s="544"/>
      <c r="AM8" s="545"/>
      <c r="AN8" s="931"/>
      <c r="AO8" s="930"/>
      <c r="AP8" s="930"/>
      <c r="AQ8" s="930"/>
      <c r="AR8" s="930"/>
      <c r="AS8" s="940"/>
      <c r="AT8" s="950" t="s">
        <v>521</v>
      </c>
      <c r="AU8" s="952" t="s">
        <v>522</v>
      </c>
      <c r="AV8" s="944"/>
      <c r="AW8" s="931"/>
      <c r="AX8" s="932"/>
      <c r="AY8" s="946"/>
      <c r="AZ8" s="948"/>
      <c r="BA8" s="948"/>
      <c r="BB8" s="937"/>
      <c r="BC8" s="938"/>
      <c r="BD8" s="544"/>
      <c r="BE8" s="545"/>
    </row>
    <row r="9" spans="1:59" s="104" customFormat="1" ht="72.75" customHeight="1">
      <c r="B9" s="913"/>
      <c r="C9" s="914"/>
      <c r="D9" s="931"/>
      <c r="E9" s="930"/>
      <c r="F9" s="930"/>
      <c r="G9" s="930"/>
      <c r="H9" s="930"/>
      <c r="I9" s="940"/>
      <c r="J9" s="951"/>
      <c r="K9" s="946"/>
      <c r="L9" s="944"/>
      <c r="M9" s="931"/>
      <c r="N9" s="932"/>
      <c r="O9" s="946"/>
      <c r="P9" s="948"/>
      <c r="Q9" s="948"/>
      <c r="R9" s="937"/>
      <c r="S9" s="938"/>
      <c r="T9" s="544"/>
      <c r="U9" s="545"/>
      <c r="V9" s="931"/>
      <c r="W9" s="930"/>
      <c r="X9" s="930"/>
      <c r="Y9" s="930"/>
      <c r="Z9" s="930"/>
      <c r="AA9" s="940"/>
      <c r="AB9" s="951"/>
      <c r="AC9" s="946"/>
      <c r="AD9" s="944"/>
      <c r="AE9" s="931"/>
      <c r="AF9" s="932"/>
      <c r="AG9" s="946"/>
      <c r="AH9" s="948"/>
      <c r="AI9" s="948"/>
      <c r="AJ9" s="937"/>
      <c r="AK9" s="938"/>
      <c r="AL9" s="544"/>
      <c r="AM9" s="545"/>
      <c r="AN9" s="931"/>
      <c r="AO9" s="930"/>
      <c r="AP9" s="930"/>
      <c r="AQ9" s="930"/>
      <c r="AR9" s="930"/>
      <c r="AS9" s="940"/>
      <c r="AT9" s="951"/>
      <c r="AU9" s="946"/>
      <c r="AV9" s="944"/>
      <c r="AW9" s="931"/>
      <c r="AX9" s="932"/>
      <c r="AY9" s="946"/>
      <c r="AZ9" s="948"/>
      <c r="BA9" s="948"/>
      <c r="BB9" s="937"/>
      <c r="BC9" s="938"/>
      <c r="BD9" s="544"/>
      <c r="BE9" s="545"/>
    </row>
    <row r="10" spans="1:59" s="49" customFormat="1" ht="41.25" customHeight="1">
      <c r="A10" s="49">
        <v>0</v>
      </c>
      <c r="B10" s="915"/>
      <c r="C10" s="916"/>
      <c r="D10" s="548" t="s">
        <v>307</v>
      </c>
      <c r="E10" s="549" t="s">
        <v>175</v>
      </c>
      <c r="F10" s="549" t="s">
        <v>86</v>
      </c>
      <c r="G10" s="549" t="s">
        <v>176</v>
      </c>
      <c r="H10" s="549" t="s">
        <v>16</v>
      </c>
      <c r="I10" s="550" t="s">
        <v>288</v>
      </c>
      <c r="J10" s="551" t="s">
        <v>0</v>
      </c>
      <c r="K10" s="550"/>
      <c r="L10" s="552"/>
      <c r="M10" s="549" t="s">
        <v>205</v>
      </c>
      <c r="N10" s="549" t="s">
        <v>290</v>
      </c>
      <c r="O10" s="550" t="s">
        <v>275</v>
      </c>
      <c r="P10" s="949"/>
      <c r="Q10" s="949"/>
      <c r="R10" s="552" t="s">
        <v>223</v>
      </c>
      <c r="S10" s="553" t="s">
        <v>165</v>
      </c>
      <c r="T10" s="554" t="s">
        <v>141</v>
      </c>
      <c r="U10" s="555" t="s">
        <v>165</v>
      </c>
      <c r="V10" s="548" t="s">
        <v>307</v>
      </c>
      <c r="W10" s="549" t="s">
        <v>175</v>
      </c>
      <c r="X10" s="549" t="s">
        <v>86</v>
      </c>
      <c r="Y10" s="549" t="s">
        <v>176</v>
      </c>
      <c r="Z10" s="549" t="s">
        <v>16</v>
      </c>
      <c r="AA10" s="550" t="s">
        <v>288</v>
      </c>
      <c r="AB10" s="551" t="s">
        <v>0</v>
      </c>
      <c r="AC10" s="550"/>
      <c r="AD10" s="552"/>
      <c r="AE10" s="549" t="s">
        <v>205</v>
      </c>
      <c r="AF10" s="549" t="s">
        <v>290</v>
      </c>
      <c r="AG10" s="550" t="s">
        <v>275</v>
      </c>
      <c r="AH10" s="949"/>
      <c r="AI10" s="949"/>
      <c r="AJ10" s="552" t="s">
        <v>223</v>
      </c>
      <c r="AK10" s="553" t="s">
        <v>165</v>
      </c>
      <c r="AL10" s="554" t="s">
        <v>141</v>
      </c>
      <c r="AM10" s="555" t="s">
        <v>165</v>
      </c>
      <c r="AN10" s="548" t="s">
        <v>307</v>
      </c>
      <c r="AO10" s="549" t="s">
        <v>175</v>
      </c>
      <c r="AP10" s="549" t="s">
        <v>86</v>
      </c>
      <c r="AQ10" s="549" t="s">
        <v>176</v>
      </c>
      <c r="AR10" s="549" t="s">
        <v>16</v>
      </c>
      <c r="AS10" s="550" t="s">
        <v>288</v>
      </c>
      <c r="AT10" s="551" t="s">
        <v>0</v>
      </c>
      <c r="AU10" s="550"/>
      <c r="AV10" s="552"/>
      <c r="AW10" s="549" t="s">
        <v>205</v>
      </c>
      <c r="AX10" s="549" t="s">
        <v>290</v>
      </c>
      <c r="AY10" s="550" t="s">
        <v>275</v>
      </c>
      <c r="AZ10" s="949"/>
      <c r="BA10" s="949"/>
      <c r="BB10" s="552" t="s">
        <v>223</v>
      </c>
      <c r="BC10" s="553" t="s">
        <v>165</v>
      </c>
      <c r="BD10" s="554" t="s">
        <v>141</v>
      </c>
      <c r="BE10" s="555" t="s">
        <v>165</v>
      </c>
    </row>
    <row r="11" spans="1:59" s="49" customFormat="1" ht="25.15" customHeight="1">
      <c r="B11" s="556"/>
      <c r="C11" s="557"/>
      <c r="D11" s="102"/>
      <c r="E11" s="102"/>
      <c r="F11" s="102"/>
      <c r="G11" s="102"/>
      <c r="H11" s="102"/>
      <c r="I11" s="102"/>
      <c r="J11" s="102"/>
      <c r="K11" s="102"/>
      <c r="L11" s="102"/>
      <c r="M11" s="102"/>
      <c r="N11" s="102"/>
      <c r="O11" s="223"/>
      <c r="P11" s="224"/>
      <c r="Q11" s="224"/>
      <c r="R11" s="223"/>
      <c r="S11" s="102"/>
      <c r="T11" s="102"/>
      <c r="U11" s="103"/>
      <c r="V11" s="104"/>
      <c r="W11" s="104"/>
      <c r="X11" s="104"/>
      <c r="Y11" s="104"/>
      <c r="Z11" s="104"/>
      <c r="AA11" s="104"/>
      <c r="AB11" s="104"/>
      <c r="AC11" s="104"/>
      <c r="AD11" s="104"/>
      <c r="AE11" s="104"/>
      <c r="AF11" s="104"/>
      <c r="AG11" s="225"/>
      <c r="AH11" s="226"/>
      <c r="AI11" s="226"/>
      <c r="AJ11" s="225"/>
      <c r="AK11" s="103"/>
      <c r="AL11" s="104"/>
      <c r="AM11" s="105"/>
      <c r="AN11" s="104"/>
      <c r="AO11" s="104"/>
      <c r="AP11" s="104"/>
      <c r="AQ11" s="104"/>
      <c r="AR11" s="104"/>
      <c r="AS11" s="104"/>
      <c r="AT11" s="104"/>
      <c r="AU11" s="104"/>
      <c r="AV11" s="104"/>
      <c r="AW11" s="106"/>
      <c r="AX11" s="106"/>
      <c r="AY11" s="227"/>
      <c r="AZ11" s="228"/>
      <c r="BA11" s="228"/>
      <c r="BB11" s="227"/>
      <c r="BC11" s="107"/>
      <c r="BD11" s="106"/>
      <c r="BE11" s="107"/>
    </row>
    <row r="12" spans="1:59" s="50" customFormat="1" ht="22.15" customHeight="1">
      <c r="B12" s="953" t="s">
        <v>523</v>
      </c>
      <c r="C12" s="954"/>
      <c r="D12" s="558">
        <v>6173</v>
      </c>
      <c r="E12" s="559">
        <v>3318</v>
      </c>
      <c r="F12" s="559">
        <v>998</v>
      </c>
      <c r="G12" s="559">
        <v>170</v>
      </c>
      <c r="H12" s="559">
        <v>89</v>
      </c>
      <c r="I12" s="559">
        <v>37</v>
      </c>
      <c r="J12" s="559">
        <v>1376</v>
      </c>
      <c r="K12" s="559">
        <v>7</v>
      </c>
      <c r="L12" s="559">
        <v>36</v>
      </c>
      <c r="M12" s="559">
        <v>142</v>
      </c>
      <c r="N12" s="560">
        <v>0</v>
      </c>
      <c r="O12" s="559">
        <v>1</v>
      </c>
      <c r="P12" s="559">
        <v>0</v>
      </c>
      <c r="Q12" s="559">
        <v>1</v>
      </c>
      <c r="R12" s="559">
        <v>1</v>
      </c>
      <c r="S12" s="561">
        <v>53.750202494735134</v>
      </c>
      <c r="T12" s="559">
        <v>1415</v>
      </c>
      <c r="U12" s="561">
        <v>22.922404017495545</v>
      </c>
      <c r="V12" s="559">
        <v>3137</v>
      </c>
      <c r="W12" s="559">
        <v>1533</v>
      </c>
      <c r="X12" s="559">
        <v>394</v>
      </c>
      <c r="Y12" s="559">
        <v>132</v>
      </c>
      <c r="Z12" s="559">
        <v>67</v>
      </c>
      <c r="AA12" s="559"/>
      <c r="AB12" s="559">
        <v>896</v>
      </c>
      <c r="AC12" s="559">
        <v>5</v>
      </c>
      <c r="AD12" s="559">
        <v>9</v>
      </c>
      <c r="AE12" s="559">
        <v>73</v>
      </c>
      <c r="AF12" s="560">
        <v>0</v>
      </c>
      <c r="AG12" s="560">
        <v>0</v>
      </c>
      <c r="AH12" s="559">
        <v>0</v>
      </c>
      <c r="AI12" s="559">
        <v>0</v>
      </c>
      <c r="AJ12" s="559">
        <v>0</v>
      </c>
      <c r="AK12" s="561">
        <v>48.868345553076189</v>
      </c>
      <c r="AL12" s="559">
        <v>924</v>
      </c>
      <c r="AM12" s="562">
        <v>29.454893210073319</v>
      </c>
      <c r="AN12" s="559">
        <v>3036</v>
      </c>
      <c r="AO12" s="559">
        <v>1785</v>
      </c>
      <c r="AP12" s="559">
        <v>604</v>
      </c>
      <c r="AQ12" s="559">
        <v>38</v>
      </c>
      <c r="AR12" s="559">
        <v>22</v>
      </c>
      <c r="AS12" s="559">
        <v>9</v>
      </c>
      <c r="AT12" s="559">
        <v>480</v>
      </c>
      <c r="AU12" s="559">
        <v>2</v>
      </c>
      <c r="AV12" s="559">
        <v>27</v>
      </c>
      <c r="AW12" s="559">
        <v>69</v>
      </c>
      <c r="AX12" s="560">
        <v>0</v>
      </c>
      <c r="AY12" s="560">
        <v>1</v>
      </c>
      <c r="AZ12" s="559">
        <v>0</v>
      </c>
      <c r="BA12" s="559">
        <v>1</v>
      </c>
      <c r="BB12" s="559">
        <v>1</v>
      </c>
      <c r="BC12" s="563">
        <v>58.794466403162062</v>
      </c>
      <c r="BD12" s="559">
        <v>491</v>
      </c>
      <c r="BE12" s="561">
        <v>16.172595520421606</v>
      </c>
      <c r="BF12" s="564"/>
      <c r="BG12" s="51"/>
    </row>
    <row r="13" spans="1:59" s="50" customFormat="1" ht="22.15" customHeight="1">
      <c r="B13" s="565"/>
      <c r="C13" s="566"/>
      <c r="D13" s="567"/>
      <c r="E13" s="567"/>
      <c r="F13" s="567"/>
      <c r="G13" s="567"/>
      <c r="H13" s="567"/>
      <c r="I13" s="567"/>
      <c r="J13" s="567"/>
      <c r="K13" s="567"/>
      <c r="L13" s="567"/>
      <c r="M13" s="567"/>
      <c r="N13" s="567"/>
      <c r="O13" s="567"/>
      <c r="P13" s="567"/>
      <c r="Q13" s="567"/>
      <c r="R13" s="567"/>
      <c r="S13" s="568"/>
      <c r="T13" s="567"/>
      <c r="U13" s="568"/>
      <c r="V13" s="567"/>
      <c r="W13" s="567"/>
      <c r="X13" s="567"/>
      <c r="Y13" s="567"/>
      <c r="Z13" s="567"/>
      <c r="AA13" s="567"/>
      <c r="AB13" s="567"/>
      <c r="AC13" s="567"/>
      <c r="AD13" s="567"/>
      <c r="AE13" s="567"/>
      <c r="AF13" s="567"/>
      <c r="AG13" s="567"/>
      <c r="AH13" s="567"/>
      <c r="AI13" s="567"/>
      <c r="AJ13" s="567"/>
      <c r="AK13" s="568"/>
      <c r="AL13" s="567"/>
      <c r="AM13" s="569"/>
      <c r="AN13" s="567"/>
      <c r="AO13" s="567"/>
      <c r="AP13" s="567"/>
      <c r="AQ13" s="567"/>
      <c r="AR13" s="567"/>
      <c r="AS13" s="567"/>
      <c r="AT13" s="567"/>
      <c r="AU13" s="567"/>
      <c r="AV13" s="567"/>
      <c r="AW13" s="570"/>
      <c r="AX13" s="570"/>
      <c r="AY13" s="570"/>
      <c r="AZ13" s="570"/>
      <c r="BA13" s="570"/>
      <c r="BB13" s="570"/>
      <c r="BC13" s="571"/>
      <c r="BD13" s="570"/>
      <c r="BE13" s="572"/>
      <c r="BF13" s="564"/>
    </row>
    <row r="14" spans="1:59" s="50" customFormat="1" ht="22.15" customHeight="1">
      <c r="B14" s="955" t="s">
        <v>524</v>
      </c>
      <c r="C14" s="956"/>
      <c r="D14" s="558">
        <v>5886</v>
      </c>
      <c r="E14" s="559">
        <v>3328</v>
      </c>
      <c r="F14" s="559">
        <v>980</v>
      </c>
      <c r="G14" s="559">
        <v>146</v>
      </c>
      <c r="H14" s="559">
        <v>76</v>
      </c>
      <c r="I14" s="559">
        <v>9</v>
      </c>
      <c r="J14" s="559">
        <v>1187</v>
      </c>
      <c r="K14" s="559">
        <v>11</v>
      </c>
      <c r="L14" s="559">
        <v>15</v>
      </c>
      <c r="M14" s="560">
        <v>134</v>
      </c>
      <c r="N14" s="560">
        <v>0</v>
      </c>
      <c r="O14" s="559">
        <v>0</v>
      </c>
      <c r="P14" s="560">
        <v>0</v>
      </c>
      <c r="Q14" s="559">
        <v>0</v>
      </c>
      <c r="R14" s="559">
        <v>3</v>
      </c>
      <c r="S14" s="561">
        <v>56.5</v>
      </c>
      <c r="T14" s="559">
        <v>1199</v>
      </c>
      <c r="U14" s="561">
        <v>20.399999999999999</v>
      </c>
      <c r="V14" s="559">
        <v>2951</v>
      </c>
      <c r="W14" s="559">
        <v>1512</v>
      </c>
      <c r="X14" s="559">
        <v>390</v>
      </c>
      <c r="Y14" s="559">
        <v>105</v>
      </c>
      <c r="Z14" s="559">
        <v>66</v>
      </c>
      <c r="AA14" s="559">
        <v>4</v>
      </c>
      <c r="AB14" s="560">
        <v>783</v>
      </c>
      <c r="AC14" s="559">
        <v>5</v>
      </c>
      <c r="AD14" s="559">
        <v>10</v>
      </c>
      <c r="AE14" s="559">
        <v>76</v>
      </c>
      <c r="AF14" s="560">
        <v>0</v>
      </c>
      <c r="AG14" s="560">
        <v>0</v>
      </c>
      <c r="AH14" s="560">
        <v>0</v>
      </c>
      <c r="AI14" s="560">
        <v>0</v>
      </c>
      <c r="AJ14" s="560">
        <v>2</v>
      </c>
      <c r="AK14" s="561">
        <v>51.2</v>
      </c>
      <c r="AL14" s="559">
        <v>789</v>
      </c>
      <c r="AM14" s="562">
        <v>26.7</v>
      </c>
      <c r="AN14" s="559">
        <v>2935</v>
      </c>
      <c r="AO14" s="559">
        <v>1816</v>
      </c>
      <c r="AP14" s="559">
        <v>590</v>
      </c>
      <c r="AQ14" s="560">
        <v>41</v>
      </c>
      <c r="AR14" s="559">
        <v>10</v>
      </c>
      <c r="AS14" s="559">
        <v>5</v>
      </c>
      <c r="AT14" s="559">
        <v>404</v>
      </c>
      <c r="AU14" s="559">
        <v>6</v>
      </c>
      <c r="AV14" s="559">
        <v>5</v>
      </c>
      <c r="AW14" s="560">
        <v>58</v>
      </c>
      <c r="AX14" s="560">
        <v>0</v>
      </c>
      <c r="AY14" s="560">
        <v>0</v>
      </c>
      <c r="AZ14" s="560">
        <v>0</v>
      </c>
      <c r="BA14" s="560">
        <v>0</v>
      </c>
      <c r="BB14" s="570">
        <v>1</v>
      </c>
      <c r="BC14" s="571">
        <v>61.9</v>
      </c>
      <c r="BD14" s="570">
        <v>410</v>
      </c>
      <c r="BE14" s="572">
        <v>14</v>
      </c>
      <c r="BF14" s="564"/>
      <c r="BG14" s="51"/>
    </row>
    <row r="15" spans="1:59" s="50" customFormat="1" ht="22.15" customHeight="1">
      <c r="B15" s="565"/>
      <c r="C15" s="566"/>
      <c r="D15" s="567"/>
      <c r="E15" s="567"/>
      <c r="F15" s="567"/>
      <c r="G15" s="567"/>
      <c r="H15" s="567"/>
      <c r="I15" s="567"/>
      <c r="J15" s="567"/>
      <c r="K15" s="567"/>
      <c r="L15" s="567"/>
      <c r="M15" s="567"/>
      <c r="N15" s="567"/>
      <c r="O15" s="567"/>
      <c r="P15" s="567"/>
      <c r="Q15" s="567"/>
      <c r="R15" s="567"/>
      <c r="S15" s="568"/>
      <c r="T15" s="567"/>
      <c r="U15" s="568"/>
      <c r="V15" s="567"/>
      <c r="W15" s="567"/>
      <c r="X15" s="567"/>
      <c r="Y15" s="567"/>
      <c r="Z15" s="567"/>
      <c r="AA15" s="567"/>
      <c r="AB15" s="567"/>
      <c r="AC15" s="567"/>
      <c r="AD15" s="567"/>
      <c r="AE15" s="567"/>
      <c r="AF15" s="567"/>
      <c r="AG15" s="567"/>
      <c r="AH15" s="567"/>
      <c r="AI15" s="567"/>
      <c r="AJ15" s="567"/>
      <c r="AK15" s="568"/>
      <c r="AL15" s="567"/>
      <c r="AM15" s="569"/>
      <c r="AN15" s="567"/>
      <c r="AO15" s="567"/>
      <c r="AP15" s="567"/>
      <c r="AQ15" s="567"/>
      <c r="AR15" s="567"/>
      <c r="AS15" s="567"/>
      <c r="AT15" s="567"/>
      <c r="AU15" s="567"/>
      <c r="AV15" s="567"/>
      <c r="AW15" s="570"/>
      <c r="AX15" s="570"/>
      <c r="AY15" s="570"/>
      <c r="AZ15" s="570"/>
      <c r="BA15" s="570"/>
      <c r="BB15" s="570"/>
      <c r="BC15" s="571"/>
      <c r="BD15" s="570"/>
      <c r="BE15" s="572"/>
      <c r="BF15" s="564"/>
    </row>
    <row r="16" spans="1:59" s="50" customFormat="1" ht="22.15" customHeight="1">
      <c r="B16" s="955" t="s">
        <v>525</v>
      </c>
      <c r="C16" s="956"/>
      <c r="D16" s="558">
        <v>5742</v>
      </c>
      <c r="E16" s="559">
        <v>3319</v>
      </c>
      <c r="F16" s="559">
        <v>937</v>
      </c>
      <c r="G16" s="559">
        <v>143</v>
      </c>
      <c r="H16" s="559">
        <v>62</v>
      </c>
      <c r="I16" s="559">
        <v>5</v>
      </c>
      <c r="J16" s="559">
        <v>1119</v>
      </c>
      <c r="K16" s="559">
        <v>10</v>
      </c>
      <c r="L16" s="559">
        <v>11</v>
      </c>
      <c r="M16" s="560">
        <v>136</v>
      </c>
      <c r="N16" s="560">
        <v>0</v>
      </c>
      <c r="O16" s="559">
        <v>0</v>
      </c>
      <c r="P16" s="560">
        <v>0</v>
      </c>
      <c r="Q16" s="559">
        <v>0</v>
      </c>
      <c r="R16" s="559">
        <v>4</v>
      </c>
      <c r="S16" s="561">
        <v>57.8</v>
      </c>
      <c r="T16" s="559">
        <v>1128</v>
      </c>
      <c r="U16" s="561">
        <v>19.600000000000001</v>
      </c>
      <c r="V16" s="559">
        <v>2887</v>
      </c>
      <c r="W16" s="559">
        <v>1548</v>
      </c>
      <c r="X16" s="559">
        <v>354</v>
      </c>
      <c r="Y16" s="559">
        <v>91</v>
      </c>
      <c r="Z16" s="559">
        <v>49</v>
      </c>
      <c r="AA16" s="559">
        <v>3</v>
      </c>
      <c r="AB16" s="560">
        <v>761</v>
      </c>
      <c r="AC16" s="559">
        <v>2</v>
      </c>
      <c r="AD16" s="559">
        <v>4</v>
      </c>
      <c r="AE16" s="559">
        <v>75</v>
      </c>
      <c r="AF16" s="560">
        <v>0</v>
      </c>
      <c r="AG16" s="560">
        <v>0</v>
      </c>
      <c r="AH16" s="560">
        <v>0</v>
      </c>
      <c r="AI16" s="560">
        <v>0</v>
      </c>
      <c r="AJ16" s="560">
        <v>1</v>
      </c>
      <c r="AK16" s="561">
        <v>53.6</v>
      </c>
      <c r="AL16" s="559">
        <v>765</v>
      </c>
      <c r="AM16" s="562">
        <v>26.5</v>
      </c>
      <c r="AN16" s="559">
        <v>2855</v>
      </c>
      <c r="AO16" s="559">
        <v>1771</v>
      </c>
      <c r="AP16" s="559">
        <v>583</v>
      </c>
      <c r="AQ16" s="560">
        <v>52</v>
      </c>
      <c r="AR16" s="559">
        <v>13</v>
      </c>
      <c r="AS16" s="559">
        <v>2</v>
      </c>
      <c r="AT16" s="559">
        <v>358</v>
      </c>
      <c r="AU16" s="559">
        <v>8</v>
      </c>
      <c r="AV16" s="559">
        <v>7</v>
      </c>
      <c r="AW16" s="560">
        <v>61</v>
      </c>
      <c r="AX16" s="560">
        <v>0</v>
      </c>
      <c r="AY16" s="560">
        <v>0</v>
      </c>
      <c r="AZ16" s="560">
        <v>0</v>
      </c>
      <c r="BA16" s="560">
        <v>0</v>
      </c>
      <c r="BB16" s="570">
        <v>3</v>
      </c>
      <c r="BC16" s="571">
        <v>62</v>
      </c>
      <c r="BD16" s="570">
        <v>363</v>
      </c>
      <c r="BE16" s="572">
        <v>12.7</v>
      </c>
      <c r="BF16" s="564"/>
      <c r="BG16" s="76"/>
    </row>
    <row r="17" spans="2:59" s="50" customFormat="1" ht="62.15" customHeight="1">
      <c r="B17" s="573"/>
      <c r="C17" s="573"/>
      <c r="D17" s="558"/>
      <c r="E17" s="559"/>
      <c r="F17" s="559"/>
      <c r="G17" s="559"/>
      <c r="H17" s="559"/>
      <c r="I17" s="559"/>
      <c r="J17" s="559"/>
      <c r="K17" s="559"/>
      <c r="L17" s="559"/>
      <c r="M17" s="560"/>
      <c r="N17" s="559"/>
      <c r="O17" s="559"/>
      <c r="P17" s="559"/>
      <c r="Q17" s="559"/>
      <c r="R17" s="559"/>
      <c r="S17" s="561"/>
      <c r="T17" s="559"/>
      <c r="U17" s="561"/>
      <c r="V17" s="559"/>
      <c r="W17" s="559"/>
      <c r="X17" s="559"/>
      <c r="Y17" s="559"/>
      <c r="Z17" s="559"/>
      <c r="AA17" s="559"/>
      <c r="AB17" s="560"/>
      <c r="AC17" s="559"/>
      <c r="AD17" s="559"/>
      <c r="AE17" s="559"/>
      <c r="AF17" s="559"/>
      <c r="AG17" s="559"/>
      <c r="AH17" s="559"/>
      <c r="AI17" s="559"/>
      <c r="AJ17" s="559"/>
      <c r="AK17" s="561"/>
      <c r="AL17" s="559"/>
      <c r="AM17" s="562"/>
      <c r="AN17" s="559"/>
      <c r="AO17" s="559"/>
      <c r="AP17" s="559"/>
      <c r="AQ17" s="560"/>
      <c r="AR17" s="559"/>
      <c r="AS17" s="559"/>
      <c r="AT17" s="559"/>
      <c r="AU17" s="559"/>
      <c r="AV17" s="559"/>
      <c r="AW17" s="570"/>
      <c r="AX17" s="570"/>
      <c r="AY17" s="570"/>
      <c r="AZ17" s="560"/>
      <c r="BA17" s="570"/>
      <c r="BB17" s="570"/>
      <c r="BC17" s="571"/>
      <c r="BD17" s="570"/>
      <c r="BE17" s="572"/>
      <c r="BF17" s="564"/>
      <c r="BG17" s="51"/>
    </row>
    <row r="18" spans="2:59" s="50" customFormat="1" ht="47.15" customHeight="1">
      <c r="B18" s="574"/>
      <c r="C18" s="574" t="s">
        <v>152</v>
      </c>
      <c r="D18" s="575">
        <v>3672</v>
      </c>
      <c r="E18" s="559">
        <v>2553</v>
      </c>
      <c r="F18" s="559">
        <v>557</v>
      </c>
      <c r="G18" s="559">
        <v>118</v>
      </c>
      <c r="H18" s="559">
        <v>22</v>
      </c>
      <c r="I18" s="559">
        <v>1</v>
      </c>
      <c r="J18" s="559">
        <v>310</v>
      </c>
      <c r="K18" s="559">
        <v>6</v>
      </c>
      <c r="L18" s="559">
        <v>11</v>
      </c>
      <c r="M18" s="560">
        <v>94</v>
      </c>
      <c r="N18" s="560">
        <v>0</v>
      </c>
      <c r="O18" s="559">
        <v>0</v>
      </c>
      <c r="P18" s="560">
        <v>0</v>
      </c>
      <c r="Q18" s="559">
        <v>0</v>
      </c>
      <c r="R18" s="560">
        <v>3</v>
      </c>
      <c r="S18" s="561">
        <v>69.5</v>
      </c>
      <c r="T18" s="559">
        <v>314</v>
      </c>
      <c r="U18" s="561">
        <v>8.6</v>
      </c>
      <c r="V18" s="559">
        <v>1716</v>
      </c>
      <c r="W18" s="559">
        <v>1177</v>
      </c>
      <c r="X18" s="559">
        <v>186</v>
      </c>
      <c r="Y18" s="559">
        <v>79</v>
      </c>
      <c r="Z18" s="559">
        <v>17</v>
      </c>
      <c r="AA18" s="559">
        <v>1</v>
      </c>
      <c r="AB18" s="560">
        <v>197</v>
      </c>
      <c r="AC18" s="559">
        <v>0</v>
      </c>
      <c r="AD18" s="559">
        <v>4</v>
      </c>
      <c r="AE18" s="559">
        <v>55</v>
      </c>
      <c r="AF18" s="560">
        <v>0</v>
      </c>
      <c r="AG18" s="560">
        <v>0</v>
      </c>
      <c r="AH18" s="560">
        <v>0</v>
      </c>
      <c r="AI18" s="560">
        <v>0</v>
      </c>
      <c r="AJ18" s="560">
        <v>0</v>
      </c>
      <c r="AK18" s="561">
        <v>68.599999999999994</v>
      </c>
      <c r="AL18" s="559">
        <v>198</v>
      </c>
      <c r="AM18" s="562">
        <v>11.5</v>
      </c>
      <c r="AN18" s="559">
        <v>1956</v>
      </c>
      <c r="AO18" s="559">
        <v>1376</v>
      </c>
      <c r="AP18" s="559">
        <v>371</v>
      </c>
      <c r="AQ18" s="560">
        <v>39</v>
      </c>
      <c r="AR18" s="559">
        <v>5</v>
      </c>
      <c r="AS18" s="560">
        <v>0</v>
      </c>
      <c r="AT18" s="559">
        <v>113</v>
      </c>
      <c r="AU18" s="559">
        <v>6</v>
      </c>
      <c r="AV18" s="559">
        <v>7</v>
      </c>
      <c r="AW18" s="560">
        <v>39</v>
      </c>
      <c r="AX18" s="560">
        <v>0</v>
      </c>
      <c r="AY18" s="560">
        <v>0</v>
      </c>
      <c r="AZ18" s="560">
        <v>0</v>
      </c>
      <c r="BA18" s="560">
        <v>0</v>
      </c>
      <c r="BB18" s="560">
        <v>3</v>
      </c>
      <c r="BC18" s="576">
        <v>70.3</v>
      </c>
      <c r="BD18" s="560">
        <v>116</v>
      </c>
      <c r="BE18" s="577">
        <v>5.9</v>
      </c>
      <c r="BF18" s="564"/>
      <c r="BG18" s="51"/>
    </row>
    <row r="19" spans="2:59" s="50" customFormat="1" ht="47.15" customHeight="1">
      <c r="B19" s="574"/>
      <c r="C19" s="574" t="s">
        <v>153</v>
      </c>
      <c r="D19" s="575">
        <v>220</v>
      </c>
      <c r="E19" s="559">
        <v>38</v>
      </c>
      <c r="F19" s="559">
        <v>69</v>
      </c>
      <c r="G19" s="560">
        <v>0</v>
      </c>
      <c r="H19" s="559">
        <v>6</v>
      </c>
      <c r="I19" s="559">
        <v>2</v>
      </c>
      <c r="J19" s="559">
        <v>92</v>
      </c>
      <c r="K19" s="560">
        <v>1</v>
      </c>
      <c r="L19" s="559">
        <v>0</v>
      </c>
      <c r="M19" s="560">
        <v>12</v>
      </c>
      <c r="N19" s="560">
        <v>0</v>
      </c>
      <c r="O19" s="560">
        <v>0</v>
      </c>
      <c r="P19" s="560">
        <v>0</v>
      </c>
      <c r="Q19" s="560">
        <v>0</v>
      </c>
      <c r="R19" s="560">
        <v>1</v>
      </c>
      <c r="S19" s="561">
        <v>17.3</v>
      </c>
      <c r="T19" s="559">
        <v>95</v>
      </c>
      <c r="U19" s="561">
        <v>43.2</v>
      </c>
      <c r="V19" s="560">
        <v>153</v>
      </c>
      <c r="W19" s="559">
        <v>26</v>
      </c>
      <c r="X19" s="559">
        <v>46</v>
      </c>
      <c r="Y19" s="560">
        <v>0</v>
      </c>
      <c r="Z19" s="559">
        <v>5</v>
      </c>
      <c r="AA19" s="559">
        <v>2</v>
      </c>
      <c r="AB19" s="560">
        <v>69</v>
      </c>
      <c r="AC19" s="560">
        <v>1</v>
      </c>
      <c r="AD19" s="559">
        <v>0</v>
      </c>
      <c r="AE19" s="559">
        <v>4</v>
      </c>
      <c r="AF19" s="560">
        <v>0</v>
      </c>
      <c r="AG19" s="560">
        <v>0</v>
      </c>
      <c r="AH19" s="560">
        <v>0</v>
      </c>
      <c r="AI19" s="560">
        <v>0</v>
      </c>
      <c r="AJ19" s="560">
        <v>1</v>
      </c>
      <c r="AK19" s="577">
        <v>17</v>
      </c>
      <c r="AL19" s="559">
        <v>72</v>
      </c>
      <c r="AM19" s="562">
        <v>47.1</v>
      </c>
      <c r="AN19" s="559">
        <v>67</v>
      </c>
      <c r="AO19" s="559">
        <v>12</v>
      </c>
      <c r="AP19" s="559">
        <v>23</v>
      </c>
      <c r="AQ19" s="560">
        <v>0</v>
      </c>
      <c r="AR19" s="559">
        <v>1</v>
      </c>
      <c r="AS19" s="559">
        <v>0</v>
      </c>
      <c r="AT19" s="559">
        <v>23</v>
      </c>
      <c r="AU19" s="560">
        <v>0</v>
      </c>
      <c r="AV19" s="559">
        <v>0</v>
      </c>
      <c r="AW19" s="560">
        <v>8</v>
      </c>
      <c r="AX19" s="560">
        <v>0</v>
      </c>
      <c r="AY19" s="560">
        <v>0</v>
      </c>
      <c r="AZ19" s="560">
        <v>0</v>
      </c>
      <c r="BA19" s="560">
        <v>0</v>
      </c>
      <c r="BB19" s="560">
        <v>0</v>
      </c>
      <c r="BC19" s="576">
        <v>17.899999999999999</v>
      </c>
      <c r="BD19" s="560">
        <v>23</v>
      </c>
      <c r="BE19" s="577">
        <v>34.299999999999997</v>
      </c>
      <c r="BF19" s="564"/>
      <c r="BG19" s="51"/>
    </row>
    <row r="20" spans="2:59" s="50" customFormat="1" ht="47.15" customHeight="1">
      <c r="B20" s="574"/>
      <c r="C20" s="574" t="s">
        <v>154</v>
      </c>
      <c r="D20" s="575">
        <v>483</v>
      </c>
      <c r="E20" s="559">
        <v>111</v>
      </c>
      <c r="F20" s="559">
        <v>43</v>
      </c>
      <c r="G20" s="560">
        <v>5</v>
      </c>
      <c r="H20" s="559">
        <v>7</v>
      </c>
      <c r="I20" s="559">
        <v>0</v>
      </c>
      <c r="J20" s="559">
        <v>311</v>
      </c>
      <c r="K20" s="559">
        <v>2</v>
      </c>
      <c r="L20" s="560">
        <v>0</v>
      </c>
      <c r="M20" s="560">
        <v>4</v>
      </c>
      <c r="N20" s="560">
        <v>0</v>
      </c>
      <c r="O20" s="560">
        <v>0</v>
      </c>
      <c r="P20" s="560">
        <v>0</v>
      </c>
      <c r="Q20" s="560">
        <v>0</v>
      </c>
      <c r="R20" s="560">
        <v>0</v>
      </c>
      <c r="S20" s="561">
        <v>23</v>
      </c>
      <c r="T20" s="559">
        <v>311</v>
      </c>
      <c r="U20" s="561">
        <v>64.400000000000006</v>
      </c>
      <c r="V20" s="560">
        <v>439</v>
      </c>
      <c r="W20" s="559">
        <v>99</v>
      </c>
      <c r="X20" s="559">
        <v>35</v>
      </c>
      <c r="Y20" s="560">
        <v>5</v>
      </c>
      <c r="Z20" s="559">
        <v>7</v>
      </c>
      <c r="AA20" s="559">
        <v>0</v>
      </c>
      <c r="AB20" s="560">
        <v>288</v>
      </c>
      <c r="AC20" s="559">
        <v>1</v>
      </c>
      <c r="AD20" s="560">
        <v>0</v>
      </c>
      <c r="AE20" s="559">
        <v>4</v>
      </c>
      <c r="AF20" s="560">
        <v>0</v>
      </c>
      <c r="AG20" s="560">
        <v>0</v>
      </c>
      <c r="AH20" s="560">
        <v>0</v>
      </c>
      <c r="AI20" s="560">
        <v>0</v>
      </c>
      <c r="AJ20" s="560">
        <v>0</v>
      </c>
      <c r="AK20" s="577">
        <v>22.6</v>
      </c>
      <c r="AL20" s="559">
        <v>288</v>
      </c>
      <c r="AM20" s="562">
        <v>65.599999999999994</v>
      </c>
      <c r="AN20" s="559">
        <v>44</v>
      </c>
      <c r="AO20" s="559">
        <v>12</v>
      </c>
      <c r="AP20" s="560">
        <v>8</v>
      </c>
      <c r="AQ20" s="560">
        <v>0</v>
      </c>
      <c r="AR20" s="559">
        <v>0</v>
      </c>
      <c r="AS20" s="560">
        <v>0</v>
      </c>
      <c r="AT20" s="559">
        <v>23</v>
      </c>
      <c r="AU20" s="560">
        <v>1</v>
      </c>
      <c r="AV20" s="560">
        <v>0</v>
      </c>
      <c r="AW20" s="560">
        <v>0</v>
      </c>
      <c r="AX20" s="560">
        <v>0</v>
      </c>
      <c r="AY20" s="560">
        <v>0</v>
      </c>
      <c r="AZ20" s="560">
        <v>0</v>
      </c>
      <c r="BA20" s="560">
        <v>0</v>
      </c>
      <c r="BB20" s="560">
        <v>0</v>
      </c>
      <c r="BC20" s="576">
        <v>27.3</v>
      </c>
      <c r="BD20" s="560">
        <v>23</v>
      </c>
      <c r="BE20" s="577">
        <v>52.3</v>
      </c>
      <c r="BF20" s="564"/>
      <c r="BG20" s="51"/>
    </row>
    <row r="21" spans="2:59" s="50" customFormat="1" ht="47.15" customHeight="1">
      <c r="B21" s="574"/>
      <c r="C21" s="574" t="s">
        <v>101</v>
      </c>
      <c r="D21" s="575">
        <v>485</v>
      </c>
      <c r="E21" s="559">
        <v>145</v>
      </c>
      <c r="F21" s="559">
        <v>121</v>
      </c>
      <c r="G21" s="559">
        <v>0</v>
      </c>
      <c r="H21" s="559">
        <v>8</v>
      </c>
      <c r="I21" s="560">
        <v>0</v>
      </c>
      <c r="J21" s="559">
        <v>201</v>
      </c>
      <c r="K21" s="559">
        <v>1</v>
      </c>
      <c r="L21" s="559">
        <v>0</v>
      </c>
      <c r="M21" s="560">
        <v>9</v>
      </c>
      <c r="N21" s="560">
        <v>0</v>
      </c>
      <c r="O21" s="560">
        <v>0</v>
      </c>
      <c r="P21" s="560">
        <v>0</v>
      </c>
      <c r="Q21" s="560">
        <v>0</v>
      </c>
      <c r="R21" s="559">
        <v>0</v>
      </c>
      <c r="S21" s="561">
        <v>29.9</v>
      </c>
      <c r="T21" s="559">
        <v>201</v>
      </c>
      <c r="U21" s="561">
        <v>41.4</v>
      </c>
      <c r="V21" s="560">
        <v>175</v>
      </c>
      <c r="W21" s="559">
        <v>45</v>
      </c>
      <c r="X21" s="559">
        <v>39</v>
      </c>
      <c r="Y21" s="560">
        <v>0</v>
      </c>
      <c r="Z21" s="559">
        <v>4</v>
      </c>
      <c r="AA21" s="560">
        <v>0</v>
      </c>
      <c r="AB21" s="560">
        <v>82</v>
      </c>
      <c r="AC21" s="560">
        <v>0</v>
      </c>
      <c r="AD21" s="560">
        <v>0</v>
      </c>
      <c r="AE21" s="559">
        <v>5</v>
      </c>
      <c r="AF21" s="560"/>
      <c r="AG21" s="560">
        <v>0</v>
      </c>
      <c r="AH21" s="560">
        <v>0</v>
      </c>
      <c r="AI21" s="560">
        <v>0</v>
      </c>
      <c r="AJ21" s="560">
        <v>0</v>
      </c>
      <c r="AK21" s="561">
        <v>25.7</v>
      </c>
      <c r="AL21" s="559">
        <v>82</v>
      </c>
      <c r="AM21" s="562">
        <v>46.9</v>
      </c>
      <c r="AN21" s="559">
        <v>310</v>
      </c>
      <c r="AO21" s="559">
        <v>100</v>
      </c>
      <c r="AP21" s="559">
        <v>82</v>
      </c>
      <c r="AQ21" s="560">
        <v>0</v>
      </c>
      <c r="AR21" s="559">
        <v>4</v>
      </c>
      <c r="AS21" s="560">
        <v>0</v>
      </c>
      <c r="AT21" s="559">
        <v>119</v>
      </c>
      <c r="AU21" s="559">
        <v>1</v>
      </c>
      <c r="AV21" s="559">
        <v>0</v>
      </c>
      <c r="AW21" s="560">
        <v>4</v>
      </c>
      <c r="AX21" s="560">
        <v>0</v>
      </c>
      <c r="AY21" s="560">
        <v>0</v>
      </c>
      <c r="AZ21" s="560">
        <v>0</v>
      </c>
      <c r="BA21" s="560">
        <v>0</v>
      </c>
      <c r="BB21" s="560">
        <v>0</v>
      </c>
      <c r="BC21" s="576">
        <v>32.299999999999997</v>
      </c>
      <c r="BD21" s="560">
        <v>119</v>
      </c>
      <c r="BE21" s="577">
        <v>38.4</v>
      </c>
      <c r="BF21" s="564"/>
      <c r="BG21" s="51"/>
    </row>
    <row r="22" spans="2:59" s="50" customFormat="1" ht="47.15" customHeight="1">
      <c r="B22" s="957" t="s">
        <v>1</v>
      </c>
      <c r="C22" s="574" t="s">
        <v>198</v>
      </c>
      <c r="D22" s="575">
        <v>29</v>
      </c>
      <c r="E22" s="559">
        <v>7</v>
      </c>
      <c r="F22" s="559">
        <v>6</v>
      </c>
      <c r="G22" s="560">
        <v>0</v>
      </c>
      <c r="H22" s="559">
        <v>7</v>
      </c>
      <c r="I22" s="560">
        <v>0</v>
      </c>
      <c r="J22" s="559">
        <v>9</v>
      </c>
      <c r="K22" s="560">
        <v>0</v>
      </c>
      <c r="L22" s="560">
        <v>0</v>
      </c>
      <c r="M22" s="560">
        <v>0</v>
      </c>
      <c r="N22" s="560">
        <v>0</v>
      </c>
      <c r="O22" s="560">
        <v>0</v>
      </c>
      <c r="P22" s="560">
        <v>0</v>
      </c>
      <c r="Q22" s="560">
        <v>0</v>
      </c>
      <c r="R22" s="560">
        <v>0</v>
      </c>
      <c r="S22" s="561">
        <v>24.1</v>
      </c>
      <c r="T22" s="559">
        <v>9</v>
      </c>
      <c r="U22" s="561">
        <v>31</v>
      </c>
      <c r="V22" s="560">
        <v>25</v>
      </c>
      <c r="W22" s="559">
        <v>6</v>
      </c>
      <c r="X22" s="559">
        <v>5</v>
      </c>
      <c r="Y22" s="560">
        <v>0</v>
      </c>
      <c r="Z22" s="559">
        <v>6</v>
      </c>
      <c r="AA22" s="560">
        <v>0</v>
      </c>
      <c r="AB22" s="560">
        <v>8</v>
      </c>
      <c r="AC22" s="560">
        <v>0</v>
      </c>
      <c r="AD22" s="560">
        <v>0</v>
      </c>
      <c r="AE22" s="559">
        <v>0</v>
      </c>
      <c r="AF22" s="560">
        <v>0</v>
      </c>
      <c r="AG22" s="560">
        <v>0</v>
      </c>
      <c r="AH22" s="560">
        <v>0</v>
      </c>
      <c r="AI22" s="560">
        <v>0</v>
      </c>
      <c r="AJ22" s="560">
        <v>0</v>
      </c>
      <c r="AK22" s="577">
        <v>24</v>
      </c>
      <c r="AL22" s="559">
        <v>8</v>
      </c>
      <c r="AM22" s="562">
        <v>32</v>
      </c>
      <c r="AN22" s="559">
        <v>4</v>
      </c>
      <c r="AO22" s="559">
        <v>1</v>
      </c>
      <c r="AP22" s="560">
        <v>1</v>
      </c>
      <c r="AQ22" s="560">
        <v>0</v>
      </c>
      <c r="AR22" s="559">
        <v>1</v>
      </c>
      <c r="AS22" s="560">
        <v>0</v>
      </c>
      <c r="AT22" s="559">
        <v>1</v>
      </c>
      <c r="AU22" s="560">
        <v>0</v>
      </c>
      <c r="AV22" s="560">
        <v>0</v>
      </c>
      <c r="AW22" s="560">
        <v>0</v>
      </c>
      <c r="AX22" s="560">
        <v>0</v>
      </c>
      <c r="AY22" s="560">
        <v>0</v>
      </c>
      <c r="AZ22" s="560">
        <v>0</v>
      </c>
      <c r="BA22" s="560">
        <v>0</v>
      </c>
      <c r="BB22" s="560">
        <v>0</v>
      </c>
      <c r="BC22" s="576">
        <v>25</v>
      </c>
      <c r="BD22" s="560">
        <v>1</v>
      </c>
      <c r="BE22" s="577">
        <v>25</v>
      </c>
      <c r="BF22" s="564"/>
      <c r="BG22" s="51"/>
    </row>
    <row r="23" spans="2:59" s="50" customFormat="1" ht="47.15" customHeight="1">
      <c r="B23" s="957"/>
      <c r="C23" s="574" t="s">
        <v>62</v>
      </c>
      <c r="D23" s="575">
        <v>79</v>
      </c>
      <c r="E23" s="559">
        <v>14</v>
      </c>
      <c r="F23" s="559">
        <v>19</v>
      </c>
      <c r="G23" s="560">
        <v>0</v>
      </c>
      <c r="H23" s="560">
        <v>2</v>
      </c>
      <c r="I23" s="560">
        <v>0</v>
      </c>
      <c r="J23" s="559">
        <v>41</v>
      </c>
      <c r="K23" s="560">
        <v>0</v>
      </c>
      <c r="L23" s="560">
        <v>0</v>
      </c>
      <c r="M23" s="560">
        <v>3</v>
      </c>
      <c r="N23" s="560">
        <v>0</v>
      </c>
      <c r="O23" s="560">
        <v>0</v>
      </c>
      <c r="P23" s="560">
        <v>0</v>
      </c>
      <c r="Q23" s="560">
        <v>0</v>
      </c>
      <c r="R23" s="560">
        <v>0</v>
      </c>
      <c r="S23" s="561">
        <v>17.7</v>
      </c>
      <c r="T23" s="559">
        <v>41</v>
      </c>
      <c r="U23" s="561">
        <v>51.9</v>
      </c>
      <c r="V23" s="560">
        <v>19</v>
      </c>
      <c r="W23" s="560">
        <v>2</v>
      </c>
      <c r="X23" s="559">
        <v>1</v>
      </c>
      <c r="Y23" s="560">
        <v>0</v>
      </c>
      <c r="Z23" s="560">
        <v>2</v>
      </c>
      <c r="AA23" s="560">
        <v>0</v>
      </c>
      <c r="AB23" s="560">
        <v>11</v>
      </c>
      <c r="AC23" s="560">
        <v>0</v>
      </c>
      <c r="AD23" s="560">
        <v>0</v>
      </c>
      <c r="AE23" s="560">
        <v>3</v>
      </c>
      <c r="AF23" s="560">
        <v>0</v>
      </c>
      <c r="AG23" s="560">
        <v>0</v>
      </c>
      <c r="AH23" s="560">
        <v>0</v>
      </c>
      <c r="AI23" s="560">
        <v>0</v>
      </c>
      <c r="AJ23" s="560">
        <v>0</v>
      </c>
      <c r="AK23" s="577">
        <v>10.5</v>
      </c>
      <c r="AL23" s="560">
        <v>11</v>
      </c>
      <c r="AM23" s="562">
        <v>57.9</v>
      </c>
      <c r="AN23" s="559">
        <v>60</v>
      </c>
      <c r="AO23" s="559">
        <v>12</v>
      </c>
      <c r="AP23" s="560">
        <v>18</v>
      </c>
      <c r="AQ23" s="560">
        <v>0</v>
      </c>
      <c r="AR23" s="560">
        <v>0</v>
      </c>
      <c r="AS23" s="560">
        <v>0</v>
      </c>
      <c r="AT23" s="559">
        <v>30</v>
      </c>
      <c r="AU23" s="560">
        <v>0</v>
      </c>
      <c r="AV23" s="559">
        <v>0</v>
      </c>
      <c r="AW23" s="560">
        <v>0</v>
      </c>
      <c r="AX23" s="560">
        <v>0</v>
      </c>
      <c r="AY23" s="560">
        <v>0</v>
      </c>
      <c r="AZ23" s="560">
        <v>0</v>
      </c>
      <c r="BA23" s="560">
        <v>0</v>
      </c>
      <c r="BB23" s="560">
        <v>0</v>
      </c>
      <c r="BC23" s="576">
        <v>20</v>
      </c>
      <c r="BD23" s="560">
        <v>30</v>
      </c>
      <c r="BE23" s="577">
        <v>50</v>
      </c>
      <c r="BF23" s="564"/>
      <c r="BG23" s="51"/>
    </row>
    <row r="24" spans="2:59" s="50" customFormat="1" ht="47.15" customHeight="1">
      <c r="B24" s="574"/>
      <c r="C24" s="574" t="s">
        <v>199</v>
      </c>
      <c r="D24" s="575">
        <v>39</v>
      </c>
      <c r="E24" s="559">
        <v>38</v>
      </c>
      <c r="F24" s="559">
        <v>0</v>
      </c>
      <c r="G24" s="560">
        <v>0</v>
      </c>
      <c r="H24" s="560">
        <v>0</v>
      </c>
      <c r="I24" s="560">
        <v>0</v>
      </c>
      <c r="J24" s="560">
        <v>0</v>
      </c>
      <c r="K24" s="560">
        <v>0</v>
      </c>
      <c r="L24" s="560">
        <v>0</v>
      </c>
      <c r="M24" s="560">
        <v>1</v>
      </c>
      <c r="N24" s="560">
        <v>0</v>
      </c>
      <c r="O24" s="560">
        <v>0</v>
      </c>
      <c r="P24" s="560">
        <v>0</v>
      </c>
      <c r="Q24" s="560">
        <v>0</v>
      </c>
      <c r="R24" s="560">
        <v>0</v>
      </c>
      <c r="S24" s="577">
        <v>97.4</v>
      </c>
      <c r="T24" s="560">
        <v>0</v>
      </c>
      <c r="U24" s="577">
        <v>0</v>
      </c>
      <c r="V24" s="560">
        <v>0</v>
      </c>
      <c r="W24" s="560">
        <v>0</v>
      </c>
      <c r="X24" s="560">
        <v>0</v>
      </c>
      <c r="Y24" s="560">
        <v>0</v>
      </c>
      <c r="Z24" s="560">
        <v>0</v>
      </c>
      <c r="AA24" s="560">
        <v>0</v>
      </c>
      <c r="AB24" s="560">
        <v>0</v>
      </c>
      <c r="AC24" s="560">
        <v>0</v>
      </c>
      <c r="AD24" s="560">
        <v>0</v>
      </c>
      <c r="AE24" s="560">
        <v>0</v>
      </c>
      <c r="AF24" s="560">
        <v>0</v>
      </c>
      <c r="AG24" s="560">
        <v>0</v>
      </c>
      <c r="AH24" s="560">
        <v>0</v>
      </c>
      <c r="AI24" s="560">
        <v>0</v>
      </c>
      <c r="AJ24" s="560">
        <v>0</v>
      </c>
      <c r="AK24" s="577" t="s">
        <v>61</v>
      </c>
      <c r="AL24" s="560">
        <v>0</v>
      </c>
      <c r="AM24" s="577" t="s">
        <v>61</v>
      </c>
      <c r="AN24" s="559">
        <v>39</v>
      </c>
      <c r="AO24" s="559">
        <v>38</v>
      </c>
      <c r="AP24" s="560">
        <v>0</v>
      </c>
      <c r="AQ24" s="560">
        <v>0</v>
      </c>
      <c r="AR24" s="560">
        <v>0</v>
      </c>
      <c r="AS24" s="560">
        <v>0</v>
      </c>
      <c r="AT24" s="560">
        <v>0</v>
      </c>
      <c r="AU24" s="560">
        <v>0</v>
      </c>
      <c r="AV24" s="560">
        <v>0</v>
      </c>
      <c r="AW24" s="560">
        <v>1</v>
      </c>
      <c r="AX24" s="560">
        <v>0</v>
      </c>
      <c r="AY24" s="560">
        <v>0</v>
      </c>
      <c r="AZ24" s="560">
        <v>0</v>
      </c>
      <c r="BA24" s="560">
        <v>0</v>
      </c>
      <c r="BB24" s="560">
        <v>0</v>
      </c>
      <c r="BC24" s="576">
        <v>97.4</v>
      </c>
      <c r="BD24" s="560">
        <v>0</v>
      </c>
      <c r="BE24" s="577">
        <v>0</v>
      </c>
      <c r="BF24" s="564"/>
      <c r="BG24" s="51"/>
    </row>
    <row r="25" spans="2:59" s="50" customFormat="1" ht="47.15" customHeight="1">
      <c r="B25" s="574"/>
      <c r="C25" s="574" t="s">
        <v>161</v>
      </c>
      <c r="D25" s="575">
        <v>30</v>
      </c>
      <c r="E25" s="559">
        <v>6</v>
      </c>
      <c r="F25" s="559">
        <v>8</v>
      </c>
      <c r="G25" s="559">
        <v>4</v>
      </c>
      <c r="H25" s="560">
        <v>0</v>
      </c>
      <c r="I25" s="560">
        <v>0</v>
      </c>
      <c r="J25" s="559">
        <v>11</v>
      </c>
      <c r="K25" s="560">
        <v>0</v>
      </c>
      <c r="L25" s="560">
        <v>0</v>
      </c>
      <c r="M25" s="560">
        <v>1</v>
      </c>
      <c r="N25" s="560">
        <v>0</v>
      </c>
      <c r="O25" s="578">
        <v>0</v>
      </c>
      <c r="P25" s="560">
        <v>0</v>
      </c>
      <c r="Q25" s="560">
        <v>0</v>
      </c>
      <c r="R25" s="560">
        <v>0</v>
      </c>
      <c r="S25" s="561">
        <v>20</v>
      </c>
      <c r="T25" s="559">
        <v>11</v>
      </c>
      <c r="U25" s="561">
        <v>36.700000000000003</v>
      </c>
      <c r="V25" s="560">
        <v>9</v>
      </c>
      <c r="W25" s="560">
        <v>3</v>
      </c>
      <c r="X25" s="559">
        <v>2</v>
      </c>
      <c r="Y25" s="560">
        <v>0</v>
      </c>
      <c r="Z25" s="560">
        <v>0</v>
      </c>
      <c r="AA25" s="560">
        <v>0</v>
      </c>
      <c r="AB25" s="560">
        <v>4</v>
      </c>
      <c r="AC25" s="560">
        <v>0</v>
      </c>
      <c r="AD25" s="560">
        <v>0</v>
      </c>
      <c r="AE25" s="560">
        <v>0</v>
      </c>
      <c r="AF25" s="560">
        <v>0</v>
      </c>
      <c r="AG25" s="560">
        <v>0</v>
      </c>
      <c r="AH25" s="560">
        <v>0</v>
      </c>
      <c r="AI25" s="560">
        <v>0</v>
      </c>
      <c r="AJ25" s="560">
        <v>0</v>
      </c>
      <c r="AK25" s="561">
        <v>33.299999999999997</v>
      </c>
      <c r="AL25" s="560">
        <v>4</v>
      </c>
      <c r="AM25" s="562">
        <v>44.4</v>
      </c>
      <c r="AN25" s="559">
        <v>21</v>
      </c>
      <c r="AO25" s="559">
        <v>3</v>
      </c>
      <c r="AP25" s="560">
        <v>6</v>
      </c>
      <c r="AQ25" s="560">
        <v>4</v>
      </c>
      <c r="AR25" s="560">
        <v>0</v>
      </c>
      <c r="AS25" s="560">
        <v>0</v>
      </c>
      <c r="AT25" s="559">
        <v>7</v>
      </c>
      <c r="AU25" s="560">
        <v>0</v>
      </c>
      <c r="AV25" s="559">
        <v>0</v>
      </c>
      <c r="AW25" s="560">
        <v>1</v>
      </c>
      <c r="AX25" s="560">
        <v>0</v>
      </c>
      <c r="AY25" s="560">
        <v>0</v>
      </c>
      <c r="AZ25" s="560">
        <v>0</v>
      </c>
      <c r="BA25" s="560">
        <v>0</v>
      </c>
      <c r="BB25" s="560">
        <v>0</v>
      </c>
      <c r="BC25" s="576">
        <v>14.3</v>
      </c>
      <c r="BD25" s="560">
        <v>7</v>
      </c>
      <c r="BE25" s="577">
        <v>33.299999999999997</v>
      </c>
      <c r="BF25" s="564"/>
      <c r="BG25" s="51"/>
    </row>
    <row r="26" spans="2:59" s="50" customFormat="1" ht="47.15" customHeight="1">
      <c r="B26" s="574"/>
      <c r="C26" s="579" t="s">
        <v>203</v>
      </c>
      <c r="D26" s="575">
        <v>358</v>
      </c>
      <c r="E26" s="559">
        <v>291</v>
      </c>
      <c r="F26" s="559">
        <v>20</v>
      </c>
      <c r="G26" s="559">
        <v>16</v>
      </c>
      <c r="H26" s="559">
        <v>2</v>
      </c>
      <c r="I26" s="560">
        <v>0</v>
      </c>
      <c r="J26" s="559">
        <v>24</v>
      </c>
      <c r="K26" s="560">
        <v>0</v>
      </c>
      <c r="L26" s="560">
        <v>0</v>
      </c>
      <c r="M26" s="560">
        <v>5</v>
      </c>
      <c r="N26" s="560">
        <v>0</v>
      </c>
      <c r="O26" s="560">
        <v>0</v>
      </c>
      <c r="P26" s="560">
        <v>0</v>
      </c>
      <c r="Q26" s="560">
        <v>0</v>
      </c>
      <c r="R26" s="560">
        <v>0</v>
      </c>
      <c r="S26" s="561">
        <v>81.3</v>
      </c>
      <c r="T26" s="559">
        <v>24</v>
      </c>
      <c r="U26" s="561">
        <v>6.7</v>
      </c>
      <c r="V26" s="559">
        <v>160</v>
      </c>
      <c r="W26" s="559">
        <v>129</v>
      </c>
      <c r="X26" s="559">
        <v>5</v>
      </c>
      <c r="Y26" s="559">
        <v>7</v>
      </c>
      <c r="Z26" s="559">
        <v>2</v>
      </c>
      <c r="AA26" s="560">
        <v>0</v>
      </c>
      <c r="AB26" s="560">
        <v>15</v>
      </c>
      <c r="AC26" s="560">
        <v>0</v>
      </c>
      <c r="AD26" s="560">
        <v>0</v>
      </c>
      <c r="AE26" s="559">
        <v>2</v>
      </c>
      <c r="AF26" s="560">
        <v>0</v>
      </c>
      <c r="AG26" s="560">
        <v>0</v>
      </c>
      <c r="AH26" s="560">
        <v>0</v>
      </c>
      <c r="AI26" s="560">
        <v>0</v>
      </c>
      <c r="AJ26" s="560">
        <v>0</v>
      </c>
      <c r="AK26" s="561">
        <v>80.599999999999994</v>
      </c>
      <c r="AL26" s="560">
        <v>15</v>
      </c>
      <c r="AM26" s="562">
        <v>9.4</v>
      </c>
      <c r="AN26" s="559">
        <v>198</v>
      </c>
      <c r="AO26" s="559">
        <v>162</v>
      </c>
      <c r="AP26" s="559">
        <v>15</v>
      </c>
      <c r="AQ26" s="560">
        <v>9</v>
      </c>
      <c r="AR26" s="560">
        <v>0</v>
      </c>
      <c r="AS26" s="560">
        <v>0</v>
      </c>
      <c r="AT26" s="559">
        <v>9</v>
      </c>
      <c r="AU26" s="560">
        <v>0</v>
      </c>
      <c r="AV26" s="560">
        <v>0</v>
      </c>
      <c r="AW26" s="560">
        <v>3</v>
      </c>
      <c r="AX26" s="560">
        <v>0</v>
      </c>
      <c r="AY26" s="560">
        <v>0</v>
      </c>
      <c r="AZ26" s="560">
        <v>0</v>
      </c>
      <c r="BA26" s="560">
        <v>0</v>
      </c>
      <c r="BB26" s="560">
        <v>0</v>
      </c>
      <c r="BC26" s="576">
        <v>81.8</v>
      </c>
      <c r="BD26" s="560">
        <v>9</v>
      </c>
      <c r="BE26" s="577">
        <v>4.5</v>
      </c>
      <c r="BF26" s="564"/>
      <c r="BG26" s="51"/>
    </row>
    <row r="27" spans="2:59" s="50" customFormat="1" ht="47.15" customHeight="1">
      <c r="B27" s="574"/>
      <c r="C27" s="579" t="s">
        <v>188</v>
      </c>
      <c r="D27" s="575">
        <v>347</v>
      </c>
      <c r="E27" s="559">
        <v>116</v>
      </c>
      <c r="F27" s="559">
        <v>94</v>
      </c>
      <c r="G27" s="559">
        <v>0</v>
      </c>
      <c r="H27" s="559">
        <v>8</v>
      </c>
      <c r="I27" s="559">
        <v>2</v>
      </c>
      <c r="J27" s="559">
        <v>120</v>
      </c>
      <c r="K27" s="560">
        <v>0</v>
      </c>
      <c r="L27" s="559">
        <v>0</v>
      </c>
      <c r="M27" s="560">
        <v>7</v>
      </c>
      <c r="N27" s="560">
        <v>0</v>
      </c>
      <c r="O27" s="560">
        <v>0</v>
      </c>
      <c r="P27" s="560">
        <v>0</v>
      </c>
      <c r="Q27" s="560">
        <v>0</v>
      </c>
      <c r="R27" s="560">
        <v>0</v>
      </c>
      <c r="S27" s="561">
        <v>33.4</v>
      </c>
      <c r="T27" s="559">
        <v>122</v>
      </c>
      <c r="U27" s="561">
        <v>35.200000000000003</v>
      </c>
      <c r="V27" s="560">
        <v>191</v>
      </c>
      <c r="W27" s="559">
        <v>61</v>
      </c>
      <c r="X27" s="559">
        <v>35</v>
      </c>
      <c r="Y27" s="560">
        <v>0</v>
      </c>
      <c r="Z27" s="559">
        <v>6</v>
      </c>
      <c r="AA27" s="559">
        <v>0</v>
      </c>
      <c r="AB27" s="560">
        <v>87</v>
      </c>
      <c r="AC27" s="560">
        <v>0</v>
      </c>
      <c r="AD27" s="559">
        <v>0</v>
      </c>
      <c r="AE27" s="559">
        <v>2</v>
      </c>
      <c r="AF27" s="560">
        <v>0</v>
      </c>
      <c r="AG27" s="560">
        <v>0</v>
      </c>
      <c r="AH27" s="560">
        <v>0</v>
      </c>
      <c r="AI27" s="560">
        <v>0</v>
      </c>
      <c r="AJ27" s="560">
        <v>0</v>
      </c>
      <c r="AK27" s="561">
        <v>31.9</v>
      </c>
      <c r="AL27" s="559">
        <v>87</v>
      </c>
      <c r="AM27" s="562">
        <v>45.5</v>
      </c>
      <c r="AN27" s="559">
        <v>156</v>
      </c>
      <c r="AO27" s="559">
        <v>55</v>
      </c>
      <c r="AP27" s="559">
        <v>59</v>
      </c>
      <c r="AQ27" s="560">
        <v>0</v>
      </c>
      <c r="AR27" s="559">
        <v>2</v>
      </c>
      <c r="AS27" s="559">
        <v>2</v>
      </c>
      <c r="AT27" s="559">
        <v>33</v>
      </c>
      <c r="AU27" s="560">
        <v>0</v>
      </c>
      <c r="AV27" s="559">
        <v>0</v>
      </c>
      <c r="AW27" s="560">
        <v>5</v>
      </c>
      <c r="AX27" s="560">
        <v>0</v>
      </c>
      <c r="AY27" s="560">
        <v>0</v>
      </c>
      <c r="AZ27" s="560">
        <v>0</v>
      </c>
      <c r="BA27" s="560">
        <v>0</v>
      </c>
      <c r="BB27" s="560">
        <v>0</v>
      </c>
      <c r="BC27" s="576">
        <v>35.299999999999997</v>
      </c>
      <c r="BD27" s="560">
        <v>35</v>
      </c>
      <c r="BE27" s="577">
        <v>22.4</v>
      </c>
      <c r="BF27" s="564"/>
      <c r="BG27" s="51"/>
    </row>
    <row r="28" spans="2:59" s="50" customFormat="1" ht="47.15" customHeight="1">
      <c r="B28" s="574"/>
      <c r="C28" s="574"/>
      <c r="D28" s="575"/>
      <c r="E28" s="559"/>
      <c r="F28" s="559"/>
      <c r="G28" s="559"/>
      <c r="H28" s="559"/>
      <c r="I28" s="559"/>
      <c r="J28" s="559"/>
      <c r="K28" s="559"/>
      <c r="L28" s="559"/>
      <c r="M28" s="560"/>
      <c r="N28" s="559"/>
      <c r="O28" s="559"/>
      <c r="P28" s="559"/>
      <c r="Q28" s="559"/>
      <c r="R28" s="559"/>
      <c r="S28" s="561"/>
      <c r="T28" s="559"/>
      <c r="U28" s="561"/>
      <c r="V28" s="559"/>
      <c r="W28" s="559"/>
      <c r="X28" s="559"/>
      <c r="Y28" s="559"/>
      <c r="Z28" s="559"/>
      <c r="AA28" s="559"/>
      <c r="AB28" s="559"/>
      <c r="AC28" s="559"/>
      <c r="AD28" s="559"/>
      <c r="AE28" s="559"/>
      <c r="AF28" s="559"/>
      <c r="AG28" s="559"/>
      <c r="AH28" s="559"/>
      <c r="AI28" s="559"/>
      <c r="AJ28" s="559"/>
      <c r="AK28" s="561"/>
      <c r="AL28" s="559"/>
      <c r="AM28" s="562"/>
      <c r="AN28" s="559"/>
      <c r="AO28" s="559"/>
      <c r="AP28" s="559"/>
      <c r="AQ28" s="559"/>
      <c r="AR28" s="559"/>
      <c r="AS28" s="559"/>
      <c r="AT28" s="559"/>
      <c r="AU28" s="559"/>
      <c r="AV28" s="559"/>
      <c r="AW28" s="560"/>
      <c r="AX28" s="560"/>
      <c r="AY28" s="560"/>
      <c r="AZ28" s="560"/>
      <c r="BA28" s="560"/>
      <c r="BB28" s="560"/>
      <c r="BC28" s="576"/>
      <c r="BD28" s="560"/>
      <c r="BE28" s="577"/>
      <c r="BF28" s="564"/>
      <c r="BG28" s="51"/>
    </row>
    <row r="29" spans="2:59" s="50" customFormat="1" ht="47.15" customHeight="1">
      <c r="B29" s="574"/>
      <c r="C29" s="574" t="s">
        <v>1</v>
      </c>
      <c r="D29" s="575">
        <v>5627</v>
      </c>
      <c r="E29" s="559">
        <v>3301</v>
      </c>
      <c r="F29" s="559">
        <v>906</v>
      </c>
      <c r="G29" s="559">
        <v>142</v>
      </c>
      <c r="H29" s="559">
        <v>58</v>
      </c>
      <c r="I29" s="559">
        <v>5</v>
      </c>
      <c r="J29" s="559">
        <v>1076</v>
      </c>
      <c r="K29" s="559">
        <v>6</v>
      </c>
      <c r="L29" s="559">
        <v>4</v>
      </c>
      <c r="M29" s="560">
        <v>129</v>
      </c>
      <c r="N29" s="560">
        <v>0</v>
      </c>
      <c r="O29" s="560">
        <v>0</v>
      </c>
      <c r="P29" s="560">
        <v>0</v>
      </c>
      <c r="Q29" s="560">
        <v>0</v>
      </c>
      <c r="R29" s="559">
        <v>4</v>
      </c>
      <c r="S29" s="561">
        <v>58.7</v>
      </c>
      <c r="T29" s="559">
        <v>1085</v>
      </c>
      <c r="U29" s="561">
        <v>19.3</v>
      </c>
      <c r="V29" s="559">
        <v>2822</v>
      </c>
      <c r="W29" s="559">
        <v>1537</v>
      </c>
      <c r="X29" s="559">
        <v>339</v>
      </c>
      <c r="Y29" s="559">
        <v>91</v>
      </c>
      <c r="Z29" s="559">
        <v>45</v>
      </c>
      <c r="AA29" s="559">
        <v>3</v>
      </c>
      <c r="AB29" s="560">
        <v>731</v>
      </c>
      <c r="AC29" s="560">
        <v>1</v>
      </c>
      <c r="AD29" s="559">
        <v>4</v>
      </c>
      <c r="AE29" s="559">
        <v>71</v>
      </c>
      <c r="AF29" s="560">
        <v>0</v>
      </c>
      <c r="AG29" s="560">
        <v>0</v>
      </c>
      <c r="AH29" s="560">
        <v>0</v>
      </c>
      <c r="AI29" s="560">
        <v>0</v>
      </c>
      <c r="AJ29" s="560">
        <v>1</v>
      </c>
      <c r="AK29" s="561">
        <v>54.5</v>
      </c>
      <c r="AL29" s="559">
        <v>735</v>
      </c>
      <c r="AM29" s="562">
        <v>26</v>
      </c>
      <c r="AN29" s="559">
        <v>2805</v>
      </c>
      <c r="AO29" s="559">
        <v>1764</v>
      </c>
      <c r="AP29" s="559">
        <v>567</v>
      </c>
      <c r="AQ29" s="560">
        <v>51</v>
      </c>
      <c r="AR29" s="559">
        <v>13</v>
      </c>
      <c r="AS29" s="559">
        <v>2</v>
      </c>
      <c r="AT29" s="559">
        <v>345</v>
      </c>
      <c r="AU29" s="559">
        <v>5</v>
      </c>
      <c r="AV29" s="559">
        <v>0</v>
      </c>
      <c r="AW29" s="560">
        <v>58</v>
      </c>
      <c r="AX29" s="560">
        <v>0</v>
      </c>
      <c r="AY29" s="560">
        <v>0</v>
      </c>
      <c r="AZ29" s="560">
        <v>0</v>
      </c>
      <c r="BA29" s="560">
        <v>0</v>
      </c>
      <c r="BB29" s="560">
        <v>3</v>
      </c>
      <c r="BC29" s="576">
        <v>62.9</v>
      </c>
      <c r="BD29" s="560">
        <v>350</v>
      </c>
      <c r="BE29" s="577">
        <v>12.5</v>
      </c>
      <c r="BF29" s="564"/>
      <c r="BG29" s="51"/>
    </row>
    <row r="30" spans="2:59" s="50" customFormat="1" ht="47.15" customHeight="1">
      <c r="B30" s="574"/>
      <c r="C30" s="574" t="s">
        <v>152</v>
      </c>
      <c r="D30" s="575">
        <v>3574</v>
      </c>
      <c r="E30" s="559">
        <v>2537</v>
      </c>
      <c r="F30" s="559">
        <v>532</v>
      </c>
      <c r="G30" s="559">
        <v>117</v>
      </c>
      <c r="H30" s="559">
        <v>18</v>
      </c>
      <c r="I30" s="559">
        <v>1</v>
      </c>
      <c r="J30" s="559">
        <v>273</v>
      </c>
      <c r="K30" s="560">
        <v>4</v>
      </c>
      <c r="L30" s="559">
        <v>4</v>
      </c>
      <c r="M30" s="560">
        <v>88</v>
      </c>
      <c r="N30" s="560">
        <v>0</v>
      </c>
      <c r="O30" s="560">
        <v>0</v>
      </c>
      <c r="P30" s="560">
        <v>0</v>
      </c>
      <c r="Q30" s="560">
        <v>0</v>
      </c>
      <c r="R30" s="560">
        <v>3</v>
      </c>
      <c r="S30" s="561">
        <v>71</v>
      </c>
      <c r="T30" s="559">
        <v>277</v>
      </c>
      <c r="U30" s="561">
        <v>7.8</v>
      </c>
      <c r="V30" s="559">
        <v>1666</v>
      </c>
      <c r="W30" s="559">
        <v>1167</v>
      </c>
      <c r="X30" s="559">
        <v>177</v>
      </c>
      <c r="Y30" s="559">
        <v>79</v>
      </c>
      <c r="Z30" s="559">
        <v>13</v>
      </c>
      <c r="AA30" s="559">
        <v>1</v>
      </c>
      <c r="AB30" s="560">
        <v>173</v>
      </c>
      <c r="AC30" s="560">
        <v>0</v>
      </c>
      <c r="AD30" s="560">
        <v>4</v>
      </c>
      <c r="AE30" s="559">
        <v>52</v>
      </c>
      <c r="AF30" s="560">
        <v>0</v>
      </c>
      <c r="AG30" s="560">
        <v>0</v>
      </c>
      <c r="AH30" s="560">
        <v>0</v>
      </c>
      <c r="AI30" s="560">
        <v>0</v>
      </c>
      <c r="AJ30" s="560">
        <v>0</v>
      </c>
      <c r="AK30" s="561">
        <v>70</v>
      </c>
      <c r="AL30" s="559">
        <v>174</v>
      </c>
      <c r="AM30" s="562">
        <v>10.4</v>
      </c>
      <c r="AN30" s="559">
        <v>1908</v>
      </c>
      <c r="AO30" s="559">
        <v>1370</v>
      </c>
      <c r="AP30" s="559">
        <v>355</v>
      </c>
      <c r="AQ30" s="560">
        <v>38</v>
      </c>
      <c r="AR30" s="559">
        <v>5</v>
      </c>
      <c r="AS30" s="560">
        <v>0</v>
      </c>
      <c r="AT30" s="559">
        <v>100</v>
      </c>
      <c r="AU30" s="560">
        <v>4</v>
      </c>
      <c r="AV30" s="559">
        <v>0</v>
      </c>
      <c r="AW30" s="560">
        <v>36</v>
      </c>
      <c r="AX30" s="560">
        <v>0</v>
      </c>
      <c r="AY30" s="560">
        <v>0</v>
      </c>
      <c r="AZ30" s="560">
        <v>0</v>
      </c>
      <c r="BA30" s="560">
        <v>0</v>
      </c>
      <c r="BB30" s="560">
        <v>3</v>
      </c>
      <c r="BC30" s="576">
        <v>71.8</v>
      </c>
      <c r="BD30" s="560">
        <v>103</v>
      </c>
      <c r="BE30" s="577">
        <v>5.4</v>
      </c>
      <c r="BF30" s="564"/>
      <c r="BG30" s="51"/>
    </row>
    <row r="31" spans="2:59" s="50" customFormat="1" ht="47.15" customHeight="1">
      <c r="B31" s="574"/>
      <c r="C31" s="574" t="s">
        <v>153</v>
      </c>
      <c r="D31" s="575">
        <v>220</v>
      </c>
      <c r="E31" s="559">
        <v>38</v>
      </c>
      <c r="F31" s="559">
        <v>69</v>
      </c>
      <c r="G31" s="560">
        <v>0</v>
      </c>
      <c r="H31" s="559">
        <v>6</v>
      </c>
      <c r="I31" s="559">
        <v>2</v>
      </c>
      <c r="J31" s="559">
        <v>92</v>
      </c>
      <c r="K31" s="560">
        <v>1</v>
      </c>
      <c r="L31" s="559">
        <v>0</v>
      </c>
      <c r="M31" s="560">
        <v>12</v>
      </c>
      <c r="N31" s="560">
        <v>0</v>
      </c>
      <c r="O31" s="560">
        <v>0</v>
      </c>
      <c r="P31" s="560">
        <v>0</v>
      </c>
      <c r="Q31" s="560">
        <v>0</v>
      </c>
      <c r="R31" s="560">
        <v>1</v>
      </c>
      <c r="S31" s="561">
        <v>17.3</v>
      </c>
      <c r="T31" s="559">
        <v>95</v>
      </c>
      <c r="U31" s="561">
        <v>43.2</v>
      </c>
      <c r="V31" s="560">
        <v>153</v>
      </c>
      <c r="W31" s="559">
        <v>26</v>
      </c>
      <c r="X31" s="559">
        <v>46</v>
      </c>
      <c r="Y31" s="560">
        <v>0</v>
      </c>
      <c r="Z31" s="559">
        <v>5</v>
      </c>
      <c r="AA31" s="559">
        <v>2</v>
      </c>
      <c r="AB31" s="560">
        <v>69</v>
      </c>
      <c r="AC31" s="560">
        <v>1</v>
      </c>
      <c r="AD31" s="559">
        <v>0</v>
      </c>
      <c r="AE31" s="559">
        <v>4</v>
      </c>
      <c r="AF31" s="560">
        <v>0</v>
      </c>
      <c r="AG31" s="560">
        <v>0</v>
      </c>
      <c r="AH31" s="560">
        <v>0</v>
      </c>
      <c r="AI31" s="560">
        <v>0</v>
      </c>
      <c r="AJ31" s="560">
        <v>1</v>
      </c>
      <c r="AK31" s="577">
        <v>17</v>
      </c>
      <c r="AL31" s="559">
        <v>72</v>
      </c>
      <c r="AM31" s="562">
        <v>47.1</v>
      </c>
      <c r="AN31" s="559">
        <v>67</v>
      </c>
      <c r="AO31" s="559">
        <v>12</v>
      </c>
      <c r="AP31" s="559">
        <v>23</v>
      </c>
      <c r="AQ31" s="560">
        <v>0</v>
      </c>
      <c r="AR31" s="559">
        <v>1</v>
      </c>
      <c r="AS31" s="559">
        <v>0</v>
      </c>
      <c r="AT31" s="559">
        <v>23</v>
      </c>
      <c r="AU31" s="560">
        <v>0</v>
      </c>
      <c r="AV31" s="559">
        <v>0</v>
      </c>
      <c r="AW31" s="560">
        <v>8</v>
      </c>
      <c r="AX31" s="560">
        <v>0</v>
      </c>
      <c r="AY31" s="560">
        <v>0</v>
      </c>
      <c r="AZ31" s="560">
        <v>0</v>
      </c>
      <c r="BA31" s="560">
        <v>0</v>
      </c>
      <c r="BB31" s="560">
        <v>0</v>
      </c>
      <c r="BC31" s="576">
        <v>17.899999999999999</v>
      </c>
      <c r="BD31" s="560">
        <v>23</v>
      </c>
      <c r="BE31" s="577">
        <v>34.299999999999997</v>
      </c>
      <c r="BF31" s="564"/>
      <c r="BG31" s="51"/>
    </row>
    <row r="32" spans="2:59" s="50" customFormat="1" ht="47.15" customHeight="1">
      <c r="B32" s="580"/>
      <c r="C32" s="574" t="s">
        <v>154</v>
      </c>
      <c r="D32" s="575">
        <v>466</v>
      </c>
      <c r="E32" s="559">
        <v>109</v>
      </c>
      <c r="F32" s="559">
        <v>37</v>
      </c>
      <c r="G32" s="560">
        <v>5</v>
      </c>
      <c r="H32" s="559">
        <v>7</v>
      </c>
      <c r="I32" s="559">
        <v>0</v>
      </c>
      <c r="J32" s="559">
        <v>305</v>
      </c>
      <c r="K32" s="560">
        <v>0</v>
      </c>
      <c r="L32" s="560">
        <v>0</v>
      </c>
      <c r="M32" s="560">
        <v>3</v>
      </c>
      <c r="N32" s="560">
        <v>0</v>
      </c>
      <c r="O32" s="560">
        <v>0</v>
      </c>
      <c r="P32" s="560">
        <v>0</v>
      </c>
      <c r="Q32" s="560">
        <v>0</v>
      </c>
      <c r="R32" s="560">
        <v>0</v>
      </c>
      <c r="S32" s="561">
        <v>23.4</v>
      </c>
      <c r="T32" s="559">
        <v>305</v>
      </c>
      <c r="U32" s="561">
        <v>65.5</v>
      </c>
      <c r="V32" s="560">
        <v>424</v>
      </c>
      <c r="W32" s="559">
        <v>98</v>
      </c>
      <c r="X32" s="559">
        <v>29</v>
      </c>
      <c r="Y32" s="560">
        <v>5</v>
      </c>
      <c r="Z32" s="559">
        <v>7</v>
      </c>
      <c r="AA32" s="559">
        <v>0</v>
      </c>
      <c r="AB32" s="560">
        <v>282</v>
      </c>
      <c r="AC32" s="560">
        <v>0</v>
      </c>
      <c r="AD32" s="560">
        <v>0</v>
      </c>
      <c r="AE32" s="559">
        <v>3</v>
      </c>
      <c r="AF32" s="560">
        <v>0</v>
      </c>
      <c r="AG32" s="560">
        <v>0</v>
      </c>
      <c r="AH32" s="560">
        <v>0</v>
      </c>
      <c r="AI32" s="560">
        <v>0</v>
      </c>
      <c r="AJ32" s="560">
        <v>0</v>
      </c>
      <c r="AK32" s="577">
        <v>23.1</v>
      </c>
      <c r="AL32" s="559">
        <v>282</v>
      </c>
      <c r="AM32" s="562">
        <v>66.5</v>
      </c>
      <c r="AN32" s="559">
        <v>42</v>
      </c>
      <c r="AO32" s="559">
        <v>11</v>
      </c>
      <c r="AP32" s="560">
        <v>8</v>
      </c>
      <c r="AQ32" s="560">
        <v>0</v>
      </c>
      <c r="AR32" s="559">
        <v>0</v>
      </c>
      <c r="AS32" s="560">
        <v>0</v>
      </c>
      <c r="AT32" s="559">
        <v>23</v>
      </c>
      <c r="AU32" s="560">
        <v>0</v>
      </c>
      <c r="AV32" s="560">
        <v>0</v>
      </c>
      <c r="AW32" s="560">
        <v>0</v>
      </c>
      <c r="AX32" s="560">
        <v>0</v>
      </c>
      <c r="AY32" s="560">
        <v>0</v>
      </c>
      <c r="AZ32" s="560">
        <v>0</v>
      </c>
      <c r="BA32" s="560">
        <v>0</v>
      </c>
      <c r="BB32" s="560">
        <v>0</v>
      </c>
      <c r="BC32" s="576">
        <v>26.2</v>
      </c>
      <c r="BD32" s="560">
        <v>23</v>
      </c>
      <c r="BE32" s="577">
        <v>54.8</v>
      </c>
      <c r="BF32" s="564"/>
      <c r="BG32" s="51"/>
    </row>
    <row r="33" spans="2:59" s="50" customFormat="1" ht="47.15" customHeight="1">
      <c r="B33" s="581" t="s">
        <v>206</v>
      </c>
      <c r="C33" s="574" t="s">
        <v>101</v>
      </c>
      <c r="D33" s="575">
        <v>485</v>
      </c>
      <c r="E33" s="559">
        <v>145</v>
      </c>
      <c r="F33" s="559">
        <v>121</v>
      </c>
      <c r="G33" s="559">
        <v>0</v>
      </c>
      <c r="H33" s="559">
        <v>8</v>
      </c>
      <c r="I33" s="560">
        <v>0</v>
      </c>
      <c r="J33" s="559">
        <v>201</v>
      </c>
      <c r="K33" s="559">
        <v>1</v>
      </c>
      <c r="L33" s="559">
        <v>0</v>
      </c>
      <c r="M33" s="560">
        <v>9</v>
      </c>
      <c r="N33" s="560">
        <v>0</v>
      </c>
      <c r="O33" s="560">
        <v>0</v>
      </c>
      <c r="P33" s="560">
        <v>0</v>
      </c>
      <c r="Q33" s="560">
        <v>0</v>
      </c>
      <c r="R33" s="559">
        <v>0</v>
      </c>
      <c r="S33" s="561">
        <v>29.9</v>
      </c>
      <c r="T33" s="559">
        <v>201</v>
      </c>
      <c r="U33" s="561">
        <v>41.4</v>
      </c>
      <c r="V33" s="560">
        <v>175</v>
      </c>
      <c r="W33" s="559">
        <v>45</v>
      </c>
      <c r="X33" s="559">
        <v>39</v>
      </c>
      <c r="Y33" s="560">
        <v>0</v>
      </c>
      <c r="Z33" s="559">
        <v>4</v>
      </c>
      <c r="AA33" s="560">
        <v>0</v>
      </c>
      <c r="AB33" s="560">
        <v>82</v>
      </c>
      <c r="AC33" s="560">
        <v>0</v>
      </c>
      <c r="AD33" s="560">
        <v>0</v>
      </c>
      <c r="AE33" s="559">
        <v>5</v>
      </c>
      <c r="AF33" s="560">
        <v>0</v>
      </c>
      <c r="AG33" s="560">
        <v>0</v>
      </c>
      <c r="AH33" s="560">
        <v>0</v>
      </c>
      <c r="AI33" s="560">
        <v>0</v>
      </c>
      <c r="AJ33" s="560">
        <v>0</v>
      </c>
      <c r="AK33" s="561">
        <v>25.7</v>
      </c>
      <c r="AL33" s="559">
        <v>82</v>
      </c>
      <c r="AM33" s="562">
        <v>46.9</v>
      </c>
      <c r="AN33" s="559">
        <v>310</v>
      </c>
      <c r="AO33" s="559">
        <v>100</v>
      </c>
      <c r="AP33" s="559">
        <v>82</v>
      </c>
      <c r="AQ33" s="560">
        <v>0</v>
      </c>
      <c r="AR33" s="559">
        <v>4</v>
      </c>
      <c r="AS33" s="560">
        <v>0</v>
      </c>
      <c r="AT33" s="559">
        <v>119</v>
      </c>
      <c r="AU33" s="559">
        <v>1</v>
      </c>
      <c r="AV33" s="559">
        <v>0</v>
      </c>
      <c r="AW33" s="560">
        <v>4</v>
      </c>
      <c r="AX33" s="560">
        <v>0</v>
      </c>
      <c r="AY33" s="560">
        <v>0</v>
      </c>
      <c r="AZ33" s="560">
        <v>0</v>
      </c>
      <c r="BA33" s="560">
        <v>0</v>
      </c>
      <c r="BB33" s="560">
        <v>0</v>
      </c>
      <c r="BC33" s="576">
        <v>32.299999999999997</v>
      </c>
      <c r="BD33" s="560">
        <v>119</v>
      </c>
      <c r="BE33" s="577">
        <v>38.4</v>
      </c>
      <c r="BF33" s="564"/>
      <c r="BG33" s="51"/>
    </row>
    <row r="34" spans="2:59" s="50" customFormat="1" ht="47.15" customHeight="1">
      <c r="B34" s="581" t="s">
        <v>207</v>
      </c>
      <c r="C34" s="574" t="s">
        <v>198</v>
      </c>
      <c r="D34" s="575">
        <v>29</v>
      </c>
      <c r="E34" s="559">
        <v>7</v>
      </c>
      <c r="F34" s="559">
        <v>6</v>
      </c>
      <c r="G34" s="560">
        <v>0</v>
      </c>
      <c r="H34" s="559">
        <v>7</v>
      </c>
      <c r="I34" s="560">
        <v>0</v>
      </c>
      <c r="J34" s="559">
        <v>9</v>
      </c>
      <c r="K34" s="560">
        <v>0</v>
      </c>
      <c r="L34" s="560">
        <v>0</v>
      </c>
      <c r="M34" s="560">
        <v>0</v>
      </c>
      <c r="N34" s="560">
        <v>0</v>
      </c>
      <c r="O34" s="560">
        <v>0</v>
      </c>
      <c r="P34" s="560">
        <v>0</v>
      </c>
      <c r="Q34" s="560">
        <v>0</v>
      </c>
      <c r="R34" s="560">
        <v>0</v>
      </c>
      <c r="S34" s="561">
        <v>24.1</v>
      </c>
      <c r="T34" s="559">
        <v>9</v>
      </c>
      <c r="U34" s="561">
        <v>31</v>
      </c>
      <c r="V34" s="560">
        <v>25</v>
      </c>
      <c r="W34" s="559">
        <v>6</v>
      </c>
      <c r="X34" s="559">
        <v>5</v>
      </c>
      <c r="Y34" s="560">
        <v>0</v>
      </c>
      <c r="Z34" s="559">
        <v>6</v>
      </c>
      <c r="AA34" s="560">
        <v>0</v>
      </c>
      <c r="AB34" s="560">
        <v>8</v>
      </c>
      <c r="AC34" s="560">
        <v>0</v>
      </c>
      <c r="AD34" s="560">
        <v>0</v>
      </c>
      <c r="AE34" s="559">
        <v>0</v>
      </c>
      <c r="AF34" s="560">
        <v>0</v>
      </c>
      <c r="AG34" s="560">
        <v>0</v>
      </c>
      <c r="AH34" s="560">
        <v>0</v>
      </c>
      <c r="AI34" s="560">
        <v>0</v>
      </c>
      <c r="AJ34" s="560">
        <v>0</v>
      </c>
      <c r="AK34" s="577">
        <v>24</v>
      </c>
      <c r="AL34" s="559">
        <v>8</v>
      </c>
      <c r="AM34" s="562">
        <v>32</v>
      </c>
      <c r="AN34" s="559">
        <v>4</v>
      </c>
      <c r="AO34" s="559">
        <v>1</v>
      </c>
      <c r="AP34" s="560">
        <v>1</v>
      </c>
      <c r="AQ34" s="560">
        <v>0</v>
      </c>
      <c r="AR34" s="559">
        <v>1</v>
      </c>
      <c r="AS34" s="560">
        <v>0</v>
      </c>
      <c r="AT34" s="559">
        <v>1</v>
      </c>
      <c r="AU34" s="560">
        <v>0</v>
      </c>
      <c r="AV34" s="560">
        <v>0</v>
      </c>
      <c r="AW34" s="560">
        <v>0</v>
      </c>
      <c r="AX34" s="560">
        <v>0</v>
      </c>
      <c r="AY34" s="560">
        <v>0</v>
      </c>
      <c r="AZ34" s="560">
        <v>0</v>
      </c>
      <c r="BA34" s="560">
        <v>0</v>
      </c>
      <c r="BB34" s="560">
        <v>0</v>
      </c>
      <c r="BC34" s="576">
        <v>25</v>
      </c>
      <c r="BD34" s="560">
        <v>1</v>
      </c>
      <c r="BE34" s="577">
        <v>25</v>
      </c>
      <c r="BF34" s="564"/>
      <c r="BG34" s="51"/>
    </row>
    <row r="35" spans="2:59" s="50" customFormat="1" ht="47.15" customHeight="1">
      <c r="B35" s="581" t="s">
        <v>209</v>
      </c>
      <c r="C35" s="574" t="s">
        <v>62</v>
      </c>
      <c r="D35" s="575">
        <v>79</v>
      </c>
      <c r="E35" s="559">
        <v>14</v>
      </c>
      <c r="F35" s="559">
        <v>19</v>
      </c>
      <c r="G35" s="560">
        <v>0</v>
      </c>
      <c r="H35" s="560">
        <v>2</v>
      </c>
      <c r="I35" s="560">
        <v>0</v>
      </c>
      <c r="J35" s="559">
        <v>41</v>
      </c>
      <c r="K35" s="560">
        <v>0</v>
      </c>
      <c r="L35" s="560">
        <v>0</v>
      </c>
      <c r="M35" s="560">
        <v>3</v>
      </c>
      <c r="N35" s="560">
        <v>0</v>
      </c>
      <c r="O35" s="560">
        <v>0</v>
      </c>
      <c r="P35" s="560">
        <v>0</v>
      </c>
      <c r="Q35" s="560">
        <v>0</v>
      </c>
      <c r="R35" s="560">
        <v>0</v>
      </c>
      <c r="S35" s="561">
        <v>17.7</v>
      </c>
      <c r="T35" s="559">
        <v>41</v>
      </c>
      <c r="U35" s="561">
        <v>51.9</v>
      </c>
      <c r="V35" s="560">
        <v>19</v>
      </c>
      <c r="W35" s="560">
        <v>2</v>
      </c>
      <c r="X35" s="559">
        <v>1</v>
      </c>
      <c r="Y35" s="560">
        <v>0</v>
      </c>
      <c r="Z35" s="560">
        <v>2</v>
      </c>
      <c r="AA35" s="560">
        <v>0</v>
      </c>
      <c r="AB35" s="560">
        <v>11</v>
      </c>
      <c r="AC35" s="560">
        <v>0</v>
      </c>
      <c r="AD35" s="560">
        <v>0</v>
      </c>
      <c r="AE35" s="560">
        <v>3</v>
      </c>
      <c r="AF35" s="560">
        <v>0</v>
      </c>
      <c r="AG35" s="560">
        <v>0</v>
      </c>
      <c r="AH35" s="560">
        <v>0</v>
      </c>
      <c r="AI35" s="560">
        <v>0</v>
      </c>
      <c r="AJ35" s="560">
        <v>0</v>
      </c>
      <c r="AK35" s="577">
        <v>10.5</v>
      </c>
      <c r="AL35" s="560">
        <v>11</v>
      </c>
      <c r="AM35" s="562">
        <v>57.9</v>
      </c>
      <c r="AN35" s="559">
        <v>60</v>
      </c>
      <c r="AO35" s="559">
        <v>12</v>
      </c>
      <c r="AP35" s="560">
        <v>18</v>
      </c>
      <c r="AQ35" s="560">
        <v>0</v>
      </c>
      <c r="AR35" s="560">
        <v>0</v>
      </c>
      <c r="AS35" s="560">
        <v>0</v>
      </c>
      <c r="AT35" s="559">
        <v>30</v>
      </c>
      <c r="AU35" s="560">
        <v>0</v>
      </c>
      <c r="AV35" s="559">
        <v>0</v>
      </c>
      <c r="AW35" s="560">
        <v>0</v>
      </c>
      <c r="AX35" s="560">
        <v>0</v>
      </c>
      <c r="AY35" s="560">
        <v>0</v>
      </c>
      <c r="AZ35" s="560">
        <v>0</v>
      </c>
      <c r="BA35" s="560">
        <v>0</v>
      </c>
      <c r="BB35" s="560">
        <v>0</v>
      </c>
      <c r="BC35" s="576">
        <v>20</v>
      </c>
      <c r="BD35" s="560">
        <v>30</v>
      </c>
      <c r="BE35" s="577">
        <v>50</v>
      </c>
      <c r="BF35" s="564"/>
      <c r="BG35" s="51"/>
    </row>
    <row r="36" spans="2:59" s="50" customFormat="1" ht="47.15" customHeight="1">
      <c r="B36" s="574"/>
      <c r="C36" s="574" t="s">
        <v>199</v>
      </c>
      <c r="D36" s="575">
        <v>39</v>
      </c>
      <c r="E36" s="559">
        <v>38</v>
      </c>
      <c r="F36" s="559">
        <v>0</v>
      </c>
      <c r="G36" s="560">
        <v>0</v>
      </c>
      <c r="H36" s="560">
        <v>0</v>
      </c>
      <c r="I36" s="560">
        <v>0</v>
      </c>
      <c r="J36" s="560">
        <v>0</v>
      </c>
      <c r="K36" s="560">
        <v>0</v>
      </c>
      <c r="L36" s="560">
        <v>0</v>
      </c>
      <c r="M36" s="560">
        <v>1</v>
      </c>
      <c r="N36" s="560">
        <v>0</v>
      </c>
      <c r="O36" s="560">
        <v>0</v>
      </c>
      <c r="P36" s="560">
        <v>0</v>
      </c>
      <c r="Q36" s="560">
        <v>0</v>
      </c>
      <c r="R36" s="560">
        <v>0</v>
      </c>
      <c r="S36" s="577">
        <v>97.4</v>
      </c>
      <c r="T36" s="560">
        <v>0</v>
      </c>
      <c r="U36" s="577">
        <v>0</v>
      </c>
      <c r="V36" s="560">
        <v>0</v>
      </c>
      <c r="W36" s="560">
        <v>0</v>
      </c>
      <c r="X36" s="560">
        <v>0</v>
      </c>
      <c r="Y36" s="560">
        <v>0</v>
      </c>
      <c r="Z36" s="560">
        <v>0</v>
      </c>
      <c r="AA36" s="560">
        <v>0</v>
      </c>
      <c r="AB36" s="560">
        <v>0</v>
      </c>
      <c r="AC36" s="560">
        <v>0</v>
      </c>
      <c r="AD36" s="560">
        <v>0</v>
      </c>
      <c r="AE36" s="560">
        <v>0</v>
      </c>
      <c r="AF36" s="560">
        <v>0</v>
      </c>
      <c r="AG36" s="560">
        <v>0</v>
      </c>
      <c r="AH36" s="560">
        <v>0</v>
      </c>
      <c r="AI36" s="560">
        <v>0</v>
      </c>
      <c r="AJ36" s="560">
        <v>0</v>
      </c>
      <c r="AK36" s="577" t="s">
        <v>61</v>
      </c>
      <c r="AL36" s="560">
        <v>0</v>
      </c>
      <c r="AM36" s="577" t="s">
        <v>61</v>
      </c>
      <c r="AN36" s="559">
        <v>39</v>
      </c>
      <c r="AO36" s="559">
        <v>38</v>
      </c>
      <c r="AP36" s="560">
        <v>0</v>
      </c>
      <c r="AQ36" s="560">
        <v>0</v>
      </c>
      <c r="AR36" s="560">
        <v>0</v>
      </c>
      <c r="AS36" s="560">
        <v>0</v>
      </c>
      <c r="AT36" s="560">
        <v>0</v>
      </c>
      <c r="AU36" s="560">
        <v>0</v>
      </c>
      <c r="AV36" s="560">
        <v>0</v>
      </c>
      <c r="AW36" s="560">
        <v>1</v>
      </c>
      <c r="AX36" s="560">
        <v>0</v>
      </c>
      <c r="AY36" s="560">
        <v>0</v>
      </c>
      <c r="AZ36" s="560">
        <v>0</v>
      </c>
      <c r="BA36" s="560">
        <v>0</v>
      </c>
      <c r="BB36" s="560">
        <v>0</v>
      </c>
      <c r="BC36" s="576">
        <v>97.4</v>
      </c>
      <c r="BD36" s="560">
        <v>0</v>
      </c>
      <c r="BE36" s="577">
        <v>0</v>
      </c>
      <c r="BF36" s="564"/>
      <c r="BG36" s="51"/>
    </row>
    <row r="37" spans="2:59" s="50" customFormat="1" ht="47.15" customHeight="1">
      <c r="B37" s="574"/>
      <c r="C37" s="574" t="s">
        <v>161</v>
      </c>
      <c r="D37" s="575">
        <v>30</v>
      </c>
      <c r="E37" s="559">
        <v>6</v>
      </c>
      <c r="F37" s="559">
        <v>8</v>
      </c>
      <c r="G37" s="559">
        <v>4</v>
      </c>
      <c r="H37" s="560">
        <v>0</v>
      </c>
      <c r="I37" s="560">
        <v>0</v>
      </c>
      <c r="J37" s="559">
        <v>11</v>
      </c>
      <c r="K37" s="560">
        <v>0</v>
      </c>
      <c r="L37" s="560">
        <v>0</v>
      </c>
      <c r="M37" s="560">
        <v>1</v>
      </c>
      <c r="N37" s="560">
        <v>0</v>
      </c>
      <c r="O37" s="560">
        <v>0</v>
      </c>
      <c r="P37" s="560">
        <v>0</v>
      </c>
      <c r="Q37" s="560">
        <v>0</v>
      </c>
      <c r="R37" s="560">
        <v>0</v>
      </c>
      <c r="S37" s="561">
        <v>20</v>
      </c>
      <c r="T37" s="559">
        <v>11</v>
      </c>
      <c r="U37" s="561">
        <v>36.700000000000003</v>
      </c>
      <c r="V37" s="560">
        <v>9</v>
      </c>
      <c r="W37" s="560">
        <v>3</v>
      </c>
      <c r="X37" s="559">
        <v>2</v>
      </c>
      <c r="Y37" s="560">
        <v>0</v>
      </c>
      <c r="Z37" s="560">
        <v>0</v>
      </c>
      <c r="AA37" s="560">
        <v>0</v>
      </c>
      <c r="AB37" s="560">
        <v>4</v>
      </c>
      <c r="AC37" s="560">
        <v>0</v>
      </c>
      <c r="AD37" s="560">
        <v>0</v>
      </c>
      <c r="AE37" s="560">
        <v>0</v>
      </c>
      <c r="AF37" s="560">
        <v>0</v>
      </c>
      <c r="AG37" s="560">
        <v>0</v>
      </c>
      <c r="AH37" s="560">
        <v>0</v>
      </c>
      <c r="AI37" s="560">
        <v>0</v>
      </c>
      <c r="AJ37" s="560">
        <v>0</v>
      </c>
      <c r="AK37" s="561">
        <v>33.299999999999997</v>
      </c>
      <c r="AL37" s="560">
        <v>4</v>
      </c>
      <c r="AM37" s="562">
        <v>44.4</v>
      </c>
      <c r="AN37" s="559">
        <v>21</v>
      </c>
      <c r="AO37" s="559">
        <v>3</v>
      </c>
      <c r="AP37" s="560">
        <v>6</v>
      </c>
      <c r="AQ37" s="560">
        <v>4</v>
      </c>
      <c r="AR37" s="560">
        <v>0</v>
      </c>
      <c r="AS37" s="560">
        <v>0</v>
      </c>
      <c r="AT37" s="559">
        <v>7</v>
      </c>
      <c r="AU37" s="560">
        <v>0</v>
      </c>
      <c r="AV37" s="559">
        <v>0</v>
      </c>
      <c r="AW37" s="560">
        <v>1</v>
      </c>
      <c r="AX37" s="560">
        <v>0</v>
      </c>
      <c r="AY37" s="560">
        <v>0</v>
      </c>
      <c r="AZ37" s="560">
        <v>0</v>
      </c>
      <c r="BA37" s="560">
        <v>0</v>
      </c>
      <c r="BB37" s="560">
        <v>0</v>
      </c>
      <c r="BC37" s="576">
        <v>14.3</v>
      </c>
      <c r="BD37" s="560">
        <v>7</v>
      </c>
      <c r="BE37" s="577">
        <v>33.299999999999997</v>
      </c>
      <c r="BF37" s="564"/>
      <c r="BG37" s="51"/>
    </row>
    <row r="38" spans="2:59" s="50" customFormat="1" ht="47.15" customHeight="1">
      <c r="B38" s="574"/>
      <c r="C38" s="579" t="s">
        <v>203</v>
      </c>
      <c r="D38" s="575">
        <v>358</v>
      </c>
      <c r="E38" s="559">
        <v>291</v>
      </c>
      <c r="F38" s="559">
        <v>20</v>
      </c>
      <c r="G38" s="559">
        <v>16</v>
      </c>
      <c r="H38" s="559">
        <v>2</v>
      </c>
      <c r="I38" s="560">
        <v>0</v>
      </c>
      <c r="J38" s="559">
        <v>24</v>
      </c>
      <c r="K38" s="560">
        <v>0</v>
      </c>
      <c r="L38" s="560">
        <v>0</v>
      </c>
      <c r="M38" s="560">
        <v>5</v>
      </c>
      <c r="N38" s="560">
        <v>0</v>
      </c>
      <c r="O38" s="560">
        <v>0</v>
      </c>
      <c r="P38" s="560">
        <v>0</v>
      </c>
      <c r="Q38" s="560">
        <v>0</v>
      </c>
      <c r="R38" s="560">
        <v>0</v>
      </c>
      <c r="S38" s="561">
        <v>81.3</v>
      </c>
      <c r="T38" s="559">
        <v>24</v>
      </c>
      <c r="U38" s="561">
        <v>6.7</v>
      </c>
      <c r="V38" s="559">
        <v>160</v>
      </c>
      <c r="W38" s="559">
        <v>129</v>
      </c>
      <c r="X38" s="559">
        <v>5</v>
      </c>
      <c r="Y38" s="559">
        <v>7</v>
      </c>
      <c r="Z38" s="559">
        <v>2</v>
      </c>
      <c r="AA38" s="560">
        <v>0</v>
      </c>
      <c r="AB38" s="560">
        <v>15</v>
      </c>
      <c r="AC38" s="560">
        <v>0</v>
      </c>
      <c r="AD38" s="560">
        <v>0</v>
      </c>
      <c r="AE38" s="559">
        <v>2</v>
      </c>
      <c r="AF38" s="560">
        <v>0</v>
      </c>
      <c r="AG38" s="560">
        <v>0</v>
      </c>
      <c r="AH38" s="560">
        <v>0</v>
      </c>
      <c r="AI38" s="560">
        <v>0</v>
      </c>
      <c r="AJ38" s="560">
        <v>0</v>
      </c>
      <c r="AK38" s="561">
        <v>80.599999999999994</v>
      </c>
      <c r="AL38" s="560">
        <v>15</v>
      </c>
      <c r="AM38" s="562">
        <v>9.4</v>
      </c>
      <c r="AN38" s="559">
        <v>198</v>
      </c>
      <c r="AO38" s="559">
        <v>162</v>
      </c>
      <c r="AP38" s="559">
        <v>15</v>
      </c>
      <c r="AQ38" s="560">
        <v>9</v>
      </c>
      <c r="AR38" s="560">
        <v>0</v>
      </c>
      <c r="AS38" s="560">
        <v>0</v>
      </c>
      <c r="AT38" s="559">
        <v>9</v>
      </c>
      <c r="AU38" s="560">
        <v>0</v>
      </c>
      <c r="AV38" s="560">
        <v>0</v>
      </c>
      <c r="AW38" s="560">
        <v>3</v>
      </c>
      <c r="AX38" s="560">
        <v>0</v>
      </c>
      <c r="AY38" s="560">
        <v>0</v>
      </c>
      <c r="AZ38" s="560">
        <v>0</v>
      </c>
      <c r="BA38" s="560">
        <v>0</v>
      </c>
      <c r="BB38" s="560">
        <v>0</v>
      </c>
      <c r="BC38" s="576">
        <v>81.8</v>
      </c>
      <c r="BD38" s="560">
        <v>9</v>
      </c>
      <c r="BE38" s="577">
        <v>4.5</v>
      </c>
      <c r="BF38" s="564"/>
      <c r="BG38" s="51"/>
    </row>
    <row r="39" spans="2:59" s="50" customFormat="1" ht="47.15" customHeight="1">
      <c r="B39" s="574"/>
      <c r="C39" s="579" t="s">
        <v>188</v>
      </c>
      <c r="D39" s="575">
        <v>347</v>
      </c>
      <c r="E39" s="559">
        <v>116</v>
      </c>
      <c r="F39" s="559">
        <v>94</v>
      </c>
      <c r="G39" s="559">
        <v>0</v>
      </c>
      <c r="H39" s="559">
        <v>8</v>
      </c>
      <c r="I39" s="559">
        <v>2</v>
      </c>
      <c r="J39" s="559">
        <v>120</v>
      </c>
      <c r="K39" s="560">
        <v>0</v>
      </c>
      <c r="L39" s="559">
        <v>0</v>
      </c>
      <c r="M39" s="560">
        <v>7</v>
      </c>
      <c r="N39" s="560">
        <v>0</v>
      </c>
      <c r="O39" s="560">
        <v>0</v>
      </c>
      <c r="P39" s="560">
        <v>0</v>
      </c>
      <c r="Q39" s="560">
        <v>0</v>
      </c>
      <c r="R39" s="560">
        <v>0</v>
      </c>
      <c r="S39" s="561">
        <v>33.4</v>
      </c>
      <c r="T39" s="559">
        <v>122</v>
      </c>
      <c r="U39" s="561">
        <v>35.200000000000003</v>
      </c>
      <c r="V39" s="560">
        <v>191</v>
      </c>
      <c r="W39" s="559">
        <v>61</v>
      </c>
      <c r="X39" s="559">
        <v>35</v>
      </c>
      <c r="Y39" s="560">
        <v>0</v>
      </c>
      <c r="Z39" s="559">
        <v>6</v>
      </c>
      <c r="AA39" s="559">
        <v>0</v>
      </c>
      <c r="AB39" s="560">
        <v>87</v>
      </c>
      <c r="AC39" s="560">
        <v>0</v>
      </c>
      <c r="AD39" s="559">
        <v>0</v>
      </c>
      <c r="AE39" s="559">
        <v>2</v>
      </c>
      <c r="AF39" s="560">
        <v>0</v>
      </c>
      <c r="AG39" s="560">
        <v>0</v>
      </c>
      <c r="AH39" s="560">
        <v>0</v>
      </c>
      <c r="AI39" s="560">
        <v>0</v>
      </c>
      <c r="AJ39" s="560">
        <v>0</v>
      </c>
      <c r="AK39" s="561">
        <v>31.9</v>
      </c>
      <c r="AL39" s="559">
        <v>87</v>
      </c>
      <c r="AM39" s="562">
        <v>45.5</v>
      </c>
      <c r="AN39" s="559">
        <v>156</v>
      </c>
      <c r="AO39" s="559">
        <v>55</v>
      </c>
      <c r="AP39" s="559">
        <v>59</v>
      </c>
      <c r="AQ39" s="560">
        <v>0</v>
      </c>
      <c r="AR39" s="559">
        <v>2</v>
      </c>
      <c r="AS39" s="559">
        <v>2</v>
      </c>
      <c r="AT39" s="559">
        <v>33</v>
      </c>
      <c r="AU39" s="560">
        <v>0</v>
      </c>
      <c r="AV39" s="559">
        <v>0</v>
      </c>
      <c r="AW39" s="560">
        <v>5</v>
      </c>
      <c r="AX39" s="560">
        <v>0</v>
      </c>
      <c r="AY39" s="560">
        <v>0</v>
      </c>
      <c r="AZ39" s="560">
        <v>0</v>
      </c>
      <c r="BA39" s="560">
        <v>0</v>
      </c>
      <c r="BB39" s="560">
        <v>0</v>
      </c>
      <c r="BC39" s="576">
        <v>35.299999999999997</v>
      </c>
      <c r="BD39" s="560">
        <v>35</v>
      </c>
      <c r="BE39" s="577">
        <v>22.4</v>
      </c>
      <c r="BF39" s="564"/>
      <c r="BG39" s="51"/>
    </row>
    <row r="40" spans="2:59" s="50" customFormat="1" ht="47.15" customHeight="1">
      <c r="B40" s="574"/>
      <c r="C40" s="574"/>
      <c r="D40" s="575"/>
      <c r="E40" s="559"/>
      <c r="F40" s="559"/>
      <c r="G40" s="559"/>
      <c r="H40" s="559"/>
      <c r="I40" s="559"/>
      <c r="J40" s="559"/>
      <c r="K40" s="559"/>
      <c r="L40" s="559"/>
      <c r="M40" s="560"/>
      <c r="N40" s="559"/>
      <c r="O40" s="559"/>
      <c r="P40" s="559"/>
      <c r="Q40" s="559"/>
      <c r="R40" s="559"/>
      <c r="S40" s="561"/>
      <c r="T40" s="559"/>
      <c r="U40" s="561"/>
      <c r="V40" s="559"/>
      <c r="W40" s="559"/>
      <c r="X40" s="559"/>
      <c r="Y40" s="559"/>
      <c r="Z40" s="559"/>
      <c r="AA40" s="559"/>
      <c r="AB40" s="559"/>
      <c r="AC40" s="559"/>
      <c r="AD40" s="559"/>
      <c r="AE40" s="559"/>
      <c r="AF40" s="559"/>
      <c r="AG40" s="559"/>
      <c r="AH40" s="559"/>
      <c r="AI40" s="559"/>
      <c r="AJ40" s="559"/>
      <c r="AK40" s="561"/>
      <c r="AL40" s="559"/>
      <c r="AM40" s="562"/>
      <c r="AN40" s="559"/>
      <c r="AO40" s="559"/>
      <c r="AP40" s="559"/>
      <c r="AQ40" s="559"/>
      <c r="AR40" s="559"/>
      <c r="AS40" s="559"/>
      <c r="AT40" s="559"/>
      <c r="AU40" s="559"/>
      <c r="AV40" s="559"/>
      <c r="AW40" s="560"/>
      <c r="AX40" s="560"/>
      <c r="AY40" s="560"/>
      <c r="AZ40" s="560"/>
      <c r="BA40" s="560"/>
      <c r="BB40" s="560"/>
      <c r="BC40" s="576"/>
      <c r="BD40" s="560"/>
      <c r="BE40" s="577"/>
      <c r="BF40" s="564"/>
      <c r="BG40" s="51"/>
    </row>
    <row r="41" spans="2:59" s="50" customFormat="1" ht="47.15" customHeight="1">
      <c r="B41" s="581" t="s">
        <v>210</v>
      </c>
      <c r="C41" s="574" t="s">
        <v>1</v>
      </c>
      <c r="D41" s="575">
        <v>115</v>
      </c>
      <c r="E41" s="559">
        <v>18</v>
      </c>
      <c r="F41" s="559">
        <v>31</v>
      </c>
      <c r="G41" s="559">
        <v>1</v>
      </c>
      <c r="H41" s="559">
        <v>4</v>
      </c>
      <c r="I41" s="559">
        <v>0</v>
      </c>
      <c r="J41" s="559">
        <v>43</v>
      </c>
      <c r="K41" s="559">
        <v>4</v>
      </c>
      <c r="L41" s="559">
        <v>7</v>
      </c>
      <c r="M41" s="560">
        <v>7</v>
      </c>
      <c r="N41" s="560">
        <v>0</v>
      </c>
      <c r="O41" s="559">
        <v>0</v>
      </c>
      <c r="P41" s="560">
        <v>0</v>
      </c>
      <c r="Q41" s="559">
        <v>0</v>
      </c>
      <c r="R41" s="560">
        <v>0</v>
      </c>
      <c r="S41" s="561">
        <v>15.7</v>
      </c>
      <c r="T41" s="559">
        <v>43</v>
      </c>
      <c r="U41" s="561">
        <v>37.4</v>
      </c>
      <c r="V41" s="560">
        <v>65</v>
      </c>
      <c r="W41" s="559">
        <v>11</v>
      </c>
      <c r="X41" s="559">
        <v>15</v>
      </c>
      <c r="Y41" s="560">
        <v>0</v>
      </c>
      <c r="Z41" s="559">
        <v>4</v>
      </c>
      <c r="AA41" s="559">
        <v>0</v>
      </c>
      <c r="AB41" s="560">
        <v>30</v>
      </c>
      <c r="AC41" s="559">
        <v>1</v>
      </c>
      <c r="AD41" s="559">
        <v>0</v>
      </c>
      <c r="AE41" s="559">
        <v>4</v>
      </c>
      <c r="AF41" s="560">
        <v>0</v>
      </c>
      <c r="AG41" s="560">
        <v>0</v>
      </c>
      <c r="AH41" s="560">
        <v>0</v>
      </c>
      <c r="AI41" s="560">
        <v>0</v>
      </c>
      <c r="AJ41" s="560">
        <v>0</v>
      </c>
      <c r="AK41" s="561">
        <v>16.899999999999999</v>
      </c>
      <c r="AL41" s="559">
        <v>30</v>
      </c>
      <c r="AM41" s="562">
        <v>46.2</v>
      </c>
      <c r="AN41" s="559">
        <v>50</v>
      </c>
      <c r="AO41" s="559">
        <v>7</v>
      </c>
      <c r="AP41" s="559">
        <v>16</v>
      </c>
      <c r="AQ41" s="560">
        <v>1</v>
      </c>
      <c r="AR41" s="559">
        <v>0</v>
      </c>
      <c r="AS41" s="560">
        <v>0</v>
      </c>
      <c r="AT41" s="559">
        <v>13</v>
      </c>
      <c r="AU41" s="559">
        <v>3</v>
      </c>
      <c r="AV41" s="559">
        <v>7</v>
      </c>
      <c r="AW41" s="560">
        <v>3</v>
      </c>
      <c r="AX41" s="560">
        <v>0</v>
      </c>
      <c r="AY41" s="560">
        <v>0</v>
      </c>
      <c r="AZ41" s="560">
        <v>0</v>
      </c>
      <c r="BA41" s="560">
        <v>0</v>
      </c>
      <c r="BB41" s="560">
        <v>0</v>
      </c>
      <c r="BC41" s="576">
        <v>14</v>
      </c>
      <c r="BD41" s="560">
        <v>13</v>
      </c>
      <c r="BE41" s="577">
        <v>26</v>
      </c>
      <c r="BF41" s="564"/>
      <c r="BG41" s="51"/>
    </row>
    <row r="42" spans="2:59" s="50" customFormat="1" ht="47.15" customHeight="1">
      <c r="B42" s="581" t="s">
        <v>211</v>
      </c>
      <c r="C42" s="574" t="s">
        <v>152</v>
      </c>
      <c r="D42" s="575">
        <v>98</v>
      </c>
      <c r="E42" s="559">
        <v>16</v>
      </c>
      <c r="F42" s="559">
        <v>25</v>
      </c>
      <c r="G42" s="559">
        <v>1</v>
      </c>
      <c r="H42" s="559">
        <v>4</v>
      </c>
      <c r="I42" s="560">
        <v>0</v>
      </c>
      <c r="J42" s="559">
        <v>37</v>
      </c>
      <c r="K42" s="559">
        <v>2</v>
      </c>
      <c r="L42" s="559">
        <v>7</v>
      </c>
      <c r="M42" s="560">
        <v>6</v>
      </c>
      <c r="N42" s="560">
        <v>0</v>
      </c>
      <c r="O42" s="559">
        <v>0</v>
      </c>
      <c r="P42" s="560">
        <v>0</v>
      </c>
      <c r="Q42" s="559">
        <v>0</v>
      </c>
      <c r="R42" s="560">
        <v>0</v>
      </c>
      <c r="S42" s="561">
        <v>16.3</v>
      </c>
      <c r="T42" s="559">
        <v>37</v>
      </c>
      <c r="U42" s="561">
        <v>37.799999999999997</v>
      </c>
      <c r="V42" s="560">
        <v>50</v>
      </c>
      <c r="W42" s="559">
        <v>10</v>
      </c>
      <c r="X42" s="559">
        <v>9</v>
      </c>
      <c r="Y42" s="560">
        <v>0</v>
      </c>
      <c r="Z42" s="559">
        <v>4</v>
      </c>
      <c r="AA42" s="560">
        <v>0</v>
      </c>
      <c r="AB42" s="560">
        <v>24</v>
      </c>
      <c r="AC42" s="559">
        <v>0</v>
      </c>
      <c r="AD42" s="559">
        <v>0</v>
      </c>
      <c r="AE42" s="559">
        <v>3</v>
      </c>
      <c r="AF42" s="560">
        <v>0</v>
      </c>
      <c r="AG42" s="560">
        <v>0</v>
      </c>
      <c r="AH42" s="560">
        <v>0</v>
      </c>
      <c r="AI42" s="560">
        <v>0</v>
      </c>
      <c r="AJ42" s="560">
        <v>0</v>
      </c>
      <c r="AK42" s="561">
        <v>20</v>
      </c>
      <c r="AL42" s="559">
        <v>24</v>
      </c>
      <c r="AM42" s="562">
        <v>48</v>
      </c>
      <c r="AN42" s="559">
        <v>48</v>
      </c>
      <c r="AO42" s="559">
        <v>6</v>
      </c>
      <c r="AP42" s="559">
        <v>16</v>
      </c>
      <c r="AQ42" s="560">
        <v>1</v>
      </c>
      <c r="AR42" s="559">
        <v>0</v>
      </c>
      <c r="AS42" s="560">
        <v>0</v>
      </c>
      <c r="AT42" s="559">
        <v>13</v>
      </c>
      <c r="AU42" s="559">
        <v>2</v>
      </c>
      <c r="AV42" s="559">
        <v>7</v>
      </c>
      <c r="AW42" s="560">
        <v>3</v>
      </c>
      <c r="AX42" s="560">
        <v>0</v>
      </c>
      <c r="AY42" s="560">
        <v>0</v>
      </c>
      <c r="AZ42" s="560">
        <v>0</v>
      </c>
      <c r="BA42" s="560">
        <v>0</v>
      </c>
      <c r="BB42" s="560">
        <v>0</v>
      </c>
      <c r="BC42" s="576">
        <v>12.5</v>
      </c>
      <c r="BD42" s="560">
        <v>13</v>
      </c>
      <c r="BE42" s="577">
        <v>27.1</v>
      </c>
      <c r="BF42" s="564"/>
      <c r="BG42" s="51"/>
    </row>
    <row r="43" spans="2:59" s="50" customFormat="1" ht="47.15" customHeight="1">
      <c r="B43" s="581" t="s">
        <v>209</v>
      </c>
      <c r="C43" s="574" t="s">
        <v>154</v>
      </c>
      <c r="D43" s="575">
        <v>17</v>
      </c>
      <c r="E43" s="559">
        <v>2</v>
      </c>
      <c r="F43" s="559">
        <v>6</v>
      </c>
      <c r="G43" s="560">
        <v>0</v>
      </c>
      <c r="H43" s="559">
        <v>0</v>
      </c>
      <c r="I43" s="559">
        <v>0</v>
      </c>
      <c r="J43" s="559">
        <v>6</v>
      </c>
      <c r="K43" s="559">
        <v>2</v>
      </c>
      <c r="L43" s="560">
        <v>0</v>
      </c>
      <c r="M43" s="560">
        <v>1</v>
      </c>
      <c r="N43" s="560">
        <v>0</v>
      </c>
      <c r="O43" s="560">
        <v>0</v>
      </c>
      <c r="P43" s="560">
        <v>0</v>
      </c>
      <c r="Q43" s="560">
        <v>0</v>
      </c>
      <c r="R43" s="560">
        <v>0</v>
      </c>
      <c r="S43" s="561">
        <v>11.8</v>
      </c>
      <c r="T43" s="559">
        <v>6</v>
      </c>
      <c r="U43" s="561">
        <v>35.299999999999997</v>
      </c>
      <c r="V43" s="560">
        <v>15</v>
      </c>
      <c r="W43" s="559">
        <v>1</v>
      </c>
      <c r="X43" s="559">
        <v>6</v>
      </c>
      <c r="Y43" s="560">
        <v>0</v>
      </c>
      <c r="Z43" s="559">
        <v>0</v>
      </c>
      <c r="AA43" s="559">
        <v>0</v>
      </c>
      <c r="AB43" s="560">
        <v>6</v>
      </c>
      <c r="AC43" s="559">
        <v>1</v>
      </c>
      <c r="AD43" s="560">
        <v>0</v>
      </c>
      <c r="AE43" s="559">
        <v>1</v>
      </c>
      <c r="AF43" s="560">
        <v>0</v>
      </c>
      <c r="AG43" s="560">
        <v>0</v>
      </c>
      <c r="AH43" s="560">
        <v>0</v>
      </c>
      <c r="AI43" s="560">
        <v>0</v>
      </c>
      <c r="AJ43" s="560">
        <v>0</v>
      </c>
      <c r="AK43" s="577">
        <v>6.7</v>
      </c>
      <c r="AL43" s="560">
        <v>6</v>
      </c>
      <c r="AM43" s="562">
        <v>40</v>
      </c>
      <c r="AN43" s="560">
        <v>2</v>
      </c>
      <c r="AO43" s="560">
        <v>1</v>
      </c>
      <c r="AP43" s="560">
        <v>0</v>
      </c>
      <c r="AQ43" s="560">
        <v>0</v>
      </c>
      <c r="AR43" s="560">
        <v>0</v>
      </c>
      <c r="AS43" s="560">
        <v>0</v>
      </c>
      <c r="AT43" s="560">
        <v>0</v>
      </c>
      <c r="AU43" s="560">
        <v>1</v>
      </c>
      <c r="AV43" s="560">
        <v>0</v>
      </c>
      <c r="AW43" s="560">
        <v>0</v>
      </c>
      <c r="AX43" s="560">
        <v>0</v>
      </c>
      <c r="AY43" s="560">
        <v>0</v>
      </c>
      <c r="AZ43" s="560">
        <v>0</v>
      </c>
      <c r="BA43" s="560">
        <v>0</v>
      </c>
      <c r="BB43" s="560">
        <v>0</v>
      </c>
      <c r="BC43" s="563">
        <v>50</v>
      </c>
      <c r="BD43" s="560">
        <v>0</v>
      </c>
      <c r="BE43" s="561">
        <v>0</v>
      </c>
      <c r="BF43" s="564"/>
      <c r="BG43" s="51"/>
    </row>
    <row r="44" spans="2:59" s="50" customFormat="1" ht="40.15" customHeight="1" thickBot="1">
      <c r="B44" s="582"/>
      <c r="C44" s="582"/>
      <c r="D44" s="583"/>
      <c r="E44" s="584"/>
      <c r="F44" s="584"/>
      <c r="G44" s="584"/>
      <c r="H44" s="584"/>
      <c r="I44" s="584"/>
      <c r="J44" s="584"/>
      <c r="K44" s="584"/>
      <c r="L44" s="584"/>
      <c r="M44" s="584"/>
      <c r="N44" s="584"/>
      <c r="O44" s="584"/>
      <c r="P44" s="584"/>
      <c r="Q44" s="585"/>
      <c r="R44" s="585"/>
      <c r="S44" s="586"/>
      <c r="T44" s="584"/>
      <c r="U44" s="584"/>
      <c r="V44" s="584"/>
      <c r="W44" s="584"/>
      <c r="X44" s="584"/>
      <c r="Y44" s="584"/>
      <c r="Z44" s="584"/>
      <c r="AA44" s="584"/>
      <c r="AB44" s="585"/>
      <c r="AC44" s="585"/>
      <c r="AD44" s="584"/>
      <c r="AE44" s="584"/>
      <c r="AF44" s="585"/>
      <c r="AG44" s="585"/>
      <c r="AH44" s="585"/>
      <c r="AI44" s="585"/>
      <c r="AJ44" s="585"/>
      <c r="AK44" s="585"/>
      <c r="AL44" s="585"/>
      <c r="AM44" s="587"/>
      <c r="AN44" s="585"/>
      <c r="AO44" s="585"/>
      <c r="AP44" s="585"/>
      <c r="AQ44" s="584"/>
      <c r="AR44" s="584"/>
      <c r="AS44" s="584"/>
      <c r="AT44" s="584"/>
      <c r="AU44" s="584"/>
      <c r="AV44" s="584"/>
      <c r="AW44" s="588"/>
      <c r="AX44" s="588"/>
      <c r="AY44" s="588"/>
      <c r="AZ44" s="588"/>
      <c r="BA44" s="588"/>
      <c r="BB44" s="588"/>
      <c r="BC44" s="589"/>
      <c r="BD44" s="588"/>
      <c r="BE44" s="588"/>
      <c r="BF44" s="564"/>
      <c r="BG44" s="51"/>
    </row>
    <row r="45" spans="2:59" s="50" customFormat="1" ht="14.25" customHeight="1">
      <c r="B45" s="590"/>
      <c r="C45" s="590"/>
      <c r="D45" s="591"/>
      <c r="E45" s="591"/>
      <c r="F45" s="591"/>
      <c r="G45" s="591"/>
      <c r="H45" s="591"/>
      <c r="I45" s="591"/>
      <c r="J45" s="591"/>
      <c r="K45" s="591"/>
      <c r="L45" s="591"/>
      <c r="M45" s="591"/>
      <c r="N45" s="591"/>
      <c r="O45" s="591"/>
      <c r="P45" s="591"/>
      <c r="Q45" s="592"/>
      <c r="R45" s="592"/>
      <c r="S45" s="593"/>
      <c r="T45" s="591"/>
      <c r="U45" s="591"/>
      <c r="V45" s="591"/>
      <c r="W45" s="591"/>
      <c r="X45" s="591"/>
      <c r="Y45" s="591"/>
      <c r="Z45" s="591"/>
      <c r="AA45" s="591"/>
      <c r="AB45" s="592"/>
      <c r="AC45" s="592"/>
      <c r="AD45" s="591"/>
      <c r="AE45" s="591"/>
      <c r="AF45" s="592"/>
      <c r="AG45" s="592"/>
      <c r="AH45" s="592"/>
      <c r="AI45" s="592"/>
      <c r="AJ45" s="592"/>
      <c r="AK45" s="592"/>
      <c r="AL45" s="592"/>
      <c r="AM45" s="594"/>
      <c r="AN45" s="592"/>
      <c r="AO45" s="592"/>
      <c r="AP45" s="592"/>
      <c r="AQ45" s="591"/>
      <c r="AR45" s="591"/>
      <c r="AS45" s="591"/>
      <c r="AT45" s="591"/>
      <c r="AU45" s="591"/>
      <c r="AV45" s="591"/>
      <c r="AW45" s="595"/>
      <c r="AX45" s="595"/>
      <c r="AY45" s="595"/>
      <c r="AZ45" s="595"/>
      <c r="BA45" s="595"/>
      <c r="BB45" s="595"/>
      <c r="BC45" s="596"/>
      <c r="BD45" s="595"/>
      <c r="BE45" s="595"/>
      <c r="BF45" s="564"/>
      <c r="BG45" s="51"/>
    </row>
    <row r="46" spans="2:59" s="49" customFormat="1" ht="16.5" customHeight="1">
      <c r="B46" s="597" t="s">
        <v>526</v>
      </c>
      <c r="C46" s="597"/>
      <c r="D46" s="597"/>
      <c r="E46" s="597"/>
      <c r="F46" s="597"/>
      <c r="G46" s="597"/>
      <c r="H46" s="597"/>
      <c r="I46" s="597"/>
      <c r="J46" s="597"/>
      <c r="K46" s="597"/>
      <c r="L46" s="597"/>
      <c r="M46" s="597"/>
      <c r="N46" s="597"/>
      <c r="O46" s="597"/>
      <c r="P46" s="597"/>
      <c r="Q46" s="597"/>
      <c r="R46" s="597"/>
      <c r="S46" s="597"/>
      <c r="T46" s="597"/>
      <c r="U46" s="597"/>
      <c r="V46" s="597"/>
      <c r="W46" s="597"/>
      <c r="X46" s="597"/>
      <c r="Y46" s="597"/>
      <c r="Z46" s="597"/>
      <c r="AA46" s="597"/>
      <c r="AB46" s="597"/>
      <c r="AC46" s="597"/>
      <c r="AD46" s="597"/>
      <c r="AE46" s="574"/>
      <c r="AF46" s="574"/>
      <c r="AG46" s="574"/>
      <c r="AH46" s="574"/>
      <c r="AI46" s="574"/>
      <c r="AJ46" s="574"/>
      <c r="AK46" s="598"/>
      <c r="AL46" s="574"/>
      <c r="AM46" s="599"/>
      <c r="AN46" s="574"/>
      <c r="AO46" s="574"/>
      <c r="AP46" s="574"/>
      <c r="AQ46" s="574"/>
      <c r="AR46" s="574"/>
      <c r="AS46" s="574"/>
      <c r="AT46" s="574"/>
      <c r="AU46" s="574"/>
      <c r="AV46" s="574"/>
      <c r="AW46" s="600"/>
      <c r="AX46" s="600"/>
      <c r="AY46" s="600"/>
      <c r="AZ46" s="600"/>
      <c r="BA46" s="600"/>
      <c r="BB46" s="600"/>
      <c r="BC46" s="601"/>
      <c r="BD46" s="600"/>
      <c r="BE46" s="601"/>
      <c r="BF46" s="602"/>
    </row>
    <row r="47" spans="2:59" s="49" customFormat="1" ht="16.5" customHeight="1">
      <c r="B47" s="597" t="s">
        <v>285</v>
      </c>
      <c r="C47" s="597"/>
      <c r="D47" s="597"/>
      <c r="E47" s="597"/>
      <c r="F47" s="597"/>
      <c r="G47" s="597"/>
      <c r="H47" s="597"/>
      <c r="I47" s="597"/>
      <c r="J47" s="597"/>
      <c r="K47" s="597"/>
      <c r="L47" s="597"/>
      <c r="M47" s="597"/>
      <c r="N47" s="597"/>
      <c r="O47" s="597"/>
      <c r="P47" s="597"/>
      <c r="Q47" s="597"/>
      <c r="R47" s="597"/>
      <c r="S47" s="597"/>
      <c r="T47" s="597"/>
      <c r="U47" s="597"/>
      <c r="V47" s="597"/>
      <c r="W47" s="597"/>
      <c r="X47" s="597"/>
      <c r="Y47" s="597"/>
      <c r="Z47" s="597"/>
      <c r="AA47" s="597"/>
      <c r="AB47" s="597"/>
      <c r="AC47" s="597"/>
      <c r="AD47" s="597"/>
      <c r="AE47" s="574"/>
      <c r="AF47" s="574"/>
      <c r="AG47" s="574"/>
      <c r="AH47" s="574"/>
      <c r="AI47" s="574"/>
      <c r="AJ47" s="574"/>
      <c r="AK47" s="598"/>
      <c r="AL47" s="574"/>
      <c r="AM47" s="599"/>
      <c r="AN47" s="574"/>
      <c r="AO47" s="574"/>
      <c r="AP47" s="574"/>
      <c r="AQ47" s="574"/>
      <c r="AR47" s="574"/>
      <c r="AS47" s="574"/>
      <c r="AT47" s="574"/>
      <c r="AU47" s="574"/>
      <c r="AV47" s="574"/>
      <c r="AW47" s="600"/>
      <c r="AX47" s="600"/>
      <c r="AY47" s="600"/>
      <c r="AZ47" s="600"/>
      <c r="BA47" s="600"/>
      <c r="BB47" s="600"/>
      <c r="BC47" s="601"/>
      <c r="BD47" s="600"/>
      <c r="BE47" s="601"/>
      <c r="BF47" s="602"/>
    </row>
    <row r="48" spans="2:59" s="49" customFormat="1" ht="16.5" customHeight="1">
      <c r="B48" s="603" t="s">
        <v>286</v>
      </c>
      <c r="C48" s="604"/>
      <c r="S48" s="108"/>
      <c r="U48" s="108"/>
      <c r="AK48" s="108"/>
      <c r="AM48" s="605"/>
      <c r="AW48" s="47"/>
      <c r="AX48" s="47"/>
      <c r="AY48" s="47"/>
      <c r="AZ48" s="47"/>
      <c r="BA48" s="47"/>
      <c r="BB48" s="47"/>
      <c r="BC48" s="109"/>
      <c r="BD48" s="47"/>
      <c r="BE48" s="109"/>
    </row>
    <row r="49" ht="8.15" customHeight="1"/>
    <row r="50" ht="8.15" customHeight="1"/>
    <row r="51" ht="8.15" customHeight="1"/>
    <row r="52" ht="8.15" customHeight="1"/>
    <row r="53" ht="8.15" customHeight="1"/>
    <row r="54" ht="8.15" customHeight="1"/>
    <row r="55" ht="8.15" customHeight="1"/>
    <row r="56" ht="8.15" customHeight="1"/>
    <row r="57" ht="8.15" customHeight="1"/>
  </sheetData>
  <mergeCells count="69">
    <mergeCell ref="B12:C12"/>
    <mergeCell ref="B14:C14"/>
    <mergeCell ref="B16:C16"/>
    <mergeCell ref="B22:B23"/>
    <mergeCell ref="AY7:AY9"/>
    <mergeCell ref="AE6:AE9"/>
    <mergeCell ref="AF6:AF9"/>
    <mergeCell ref="AG6:AI6"/>
    <mergeCell ref="AJ6:AJ9"/>
    <mergeCell ref="AK6:AK9"/>
    <mergeCell ref="AN6:AN9"/>
    <mergeCell ref="S6:S9"/>
    <mergeCell ref="V6:V9"/>
    <mergeCell ref="W6:W9"/>
    <mergeCell ref="X6:X9"/>
    <mergeCell ref="Y6:Y9"/>
    <mergeCell ref="AZ7:AZ10"/>
    <mergeCell ref="BA7:BA10"/>
    <mergeCell ref="J8:J9"/>
    <mergeCell ref="K8:K9"/>
    <mergeCell ref="AB8:AB9"/>
    <mergeCell ref="AC8:AC9"/>
    <mergeCell ref="AT8:AT9"/>
    <mergeCell ref="AU8:AU9"/>
    <mergeCell ref="AB7:AC7"/>
    <mergeCell ref="AD7:AD9"/>
    <mergeCell ref="AG7:AG9"/>
    <mergeCell ref="AH7:AH10"/>
    <mergeCell ref="AI7:AI10"/>
    <mergeCell ref="AS7:AS9"/>
    <mergeCell ref="AT7:AU7"/>
    <mergeCell ref="AV7:AV9"/>
    <mergeCell ref="AY6:BA6"/>
    <mergeCell ref="BB6:BB9"/>
    <mergeCell ref="BC6:BC9"/>
    <mergeCell ref="I7:I9"/>
    <mergeCell ref="J7:K7"/>
    <mergeCell ref="L7:L9"/>
    <mergeCell ref="O7:O9"/>
    <mergeCell ref="P7:P10"/>
    <mergeCell ref="Q7:Q10"/>
    <mergeCell ref="AA7:AA9"/>
    <mergeCell ref="AO6:AO9"/>
    <mergeCell ref="AP6:AP9"/>
    <mergeCell ref="AQ6:AQ9"/>
    <mergeCell ref="AR6:AR9"/>
    <mergeCell ref="AW6:AW9"/>
    <mergeCell ref="AX6:AX9"/>
    <mergeCell ref="H6:H9"/>
    <mergeCell ref="M6:M9"/>
    <mergeCell ref="N6:N9"/>
    <mergeCell ref="O6:Q6"/>
    <mergeCell ref="R6:R9"/>
    <mergeCell ref="B2:W2"/>
    <mergeCell ref="B4:C10"/>
    <mergeCell ref="D4:U4"/>
    <mergeCell ref="V4:AM4"/>
    <mergeCell ref="AN4:BE4"/>
    <mergeCell ref="I5:L6"/>
    <mergeCell ref="O5:R5"/>
    <mergeCell ref="AA5:AD6"/>
    <mergeCell ref="AG5:AJ5"/>
    <mergeCell ref="AS5:AV6"/>
    <mergeCell ref="Z6:Z9"/>
    <mergeCell ref="AY5:BB5"/>
    <mergeCell ref="D6:D9"/>
    <mergeCell ref="E6:E9"/>
    <mergeCell ref="F6:F9"/>
    <mergeCell ref="G6:G9"/>
  </mergeCells>
  <phoneticPr fontId="62"/>
  <printOptions horizontalCentered="1"/>
  <pageMargins left="0.51181102362204722" right="0.51181102362204722" top="0.74803149606299213" bottom="0.55118110236220474" header="0.31496062992125984" footer="0.31496062992125984"/>
  <pageSetup paperSize="9" scale="41" fitToWidth="0" fitToHeight="0" orientation="portrait" r:id="rId1"/>
  <headerFooter alignWithMargins="0"/>
  <colBreaks count="1" manualBreakCount="1">
    <brk id="30" min="1" max="47" man="1"/>
  </colBreak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4F9B3D-7D20-4CE7-9E6C-4F910D2BCBBA}">
  <dimension ref="B2:AD41"/>
  <sheetViews>
    <sheetView showGridLines="0" tabSelected="1" view="pageBreakPreview" topLeftCell="K1" zoomScale="130" zoomScaleSheetLayoutView="130" workbookViewId="0">
      <selection activeCell="S9" sqref="S9"/>
    </sheetView>
  </sheetViews>
  <sheetFormatPr defaultColWidth="12" defaultRowHeight="10"/>
  <cols>
    <col min="1" max="1" width="0.453125" style="116" customWidth="1"/>
    <col min="2" max="3" width="3.08984375" style="116" customWidth="1"/>
    <col min="4" max="4" width="9" style="116" customWidth="1"/>
    <col min="5" max="14" width="8.36328125" style="116" customWidth="1"/>
    <col min="15" max="25" width="8.453125" style="116" customWidth="1"/>
    <col min="26" max="16384" width="12" style="116"/>
  </cols>
  <sheetData>
    <row r="2" spans="2:30" s="48" customFormat="1" ht="28.5" customHeight="1">
      <c r="C2" s="717" t="s">
        <v>324</v>
      </c>
      <c r="D2" s="717"/>
      <c r="E2" s="717"/>
      <c r="F2" s="717"/>
      <c r="G2" s="717"/>
      <c r="H2" s="717"/>
      <c r="I2" s="717"/>
      <c r="J2" s="717"/>
      <c r="K2" s="717"/>
      <c r="L2" s="717"/>
      <c r="M2" s="717"/>
      <c r="N2" s="717"/>
      <c r="O2" s="53"/>
      <c r="P2" s="53"/>
      <c r="Q2" s="53"/>
      <c r="R2" s="52"/>
      <c r="S2" s="53"/>
      <c r="T2" s="53"/>
      <c r="U2" s="53"/>
      <c r="V2" s="53"/>
      <c r="W2" s="53"/>
      <c r="X2" s="53"/>
      <c r="Y2" s="53"/>
    </row>
    <row r="3" spans="2:30" ht="23.25" customHeight="1" thickBot="1">
      <c r="C3" s="43" t="s">
        <v>527</v>
      </c>
      <c r="D3" s="43"/>
      <c r="E3" s="43"/>
      <c r="F3" s="43"/>
      <c r="G3" s="43"/>
      <c r="H3" s="43"/>
      <c r="I3" s="43"/>
      <c r="J3" s="43"/>
      <c r="K3" s="43"/>
      <c r="L3" s="43"/>
      <c r="M3" s="43"/>
      <c r="N3" s="272"/>
      <c r="O3" s="115"/>
      <c r="P3" s="115"/>
      <c r="Q3" s="115"/>
      <c r="R3" s="115"/>
      <c r="S3" s="115"/>
      <c r="T3" s="115"/>
      <c r="U3" s="115"/>
      <c r="V3" s="115"/>
      <c r="W3" s="115"/>
      <c r="X3" s="36"/>
      <c r="Y3" s="36" t="s">
        <v>166</v>
      </c>
    </row>
    <row r="4" spans="2:30" s="141" customFormat="1" ht="18" customHeight="1">
      <c r="C4" s="958" t="s">
        <v>167</v>
      </c>
      <c r="D4" s="958"/>
      <c r="E4" s="961" t="s">
        <v>53</v>
      </c>
      <c r="F4" s="962"/>
      <c r="G4" s="962"/>
      <c r="H4" s="963"/>
      <c r="I4" s="963"/>
      <c r="J4" s="963"/>
      <c r="K4" s="962"/>
      <c r="L4" s="964" t="s">
        <v>67</v>
      </c>
      <c r="M4" s="965"/>
      <c r="N4" s="965"/>
      <c r="O4" s="965"/>
      <c r="P4" s="965"/>
      <c r="Q4" s="965"/>
      <c r="R4" s="966"/>
      <c r="S4" s="961" t="s">
        <v>47</v>
      </c>
      <c r="T4" s="962"/>
      <c r="U4" s="962"/>
      <c r="V4" s="962"/>
      <c r="W4" s="962"/>
      <c r="X4" s="962"/>
      <c r="Y4" s="606"/>
    </row>
    <row r="5" spans="2:30" s="141" customFormat="1" ht="18" customHeight="1">
      <c r="C5" s="788"/>
      <c r="D5" s="789"/>
      <c r="E5" s="967" t="s">
        <v>53</v>
      </c>
      <c r="F5" s="155" t="s">
        <v>3</v>
      </c>
      <c r="G5" s="155" t="s">
        <v>38</v>
      </c>
      <c r="H5" s="155" t="s">
        <v>150</v>
      </c>
      <c r="I5" s="155" t="s">
        <v>59</v>
      </c>
      <c r="J5" s="155" t="s">
        <v>212</v>
      </c>
      <c r="K5" s="155" t="s">
        <v>150</v>
      </c>
      <c r="L5" s="713" t="s">
        <v>53</v>
      </c>
      <c r="M5" s="155" t="s">
        <v>3</v>
      </c>
      <c r="N5" s="607" t="s">
        <v>38</v>
      </c>
      <c r="O5" s="608" t="s">
        <v>150</v>
      </c>
      <c r="P5" s="155" t="s">
        <v>59</v>
      </c>
      <c r="Q5" s="609" t="s">
        <v>212</v>
      </c>
      <c r="R5" s="121" t="s">
        <v>150</v>
      </c>
      <c r="S5" s="713" t="s">
        <v>53</v>
      </c>
      <c r="T5" s="155" t="s">
        <v>3</v>
      </c>
      <c r="U5" s="155" t="s">
        <v>38</v>
      </c>
      <c r="V5" s="155" t="s">
        <v>150</v>
      </c>
      <c r="W5" s="155" t="s">
        <v>59</v>
      </c>
      <c r="X5" s="155" t="s">
        <v>212</v>
      </c>
      <c r="Y5" s="155" t="s">
        <v>150</v>
      </c>
    </row>
    <row r="6" spans="2:30" s="141" customFormat="1" ht="18" customHeight="1">
      <c r="B6" s="233"/>
      <c r="C6" s="959"/>
      <c r="D6" s="960"/>
      <c r="E6" s="968"/>
      <c r="F6" s="610" t="s">
        <v>52</v>
      </c>
      <c r="G6" s="610" t="s">
        <v>155</v>
      </c>
      <c r="H6" s="610" t="s">
        <v>213</v>
      </c>
      <c r="I6" s="610" t="s">
        <v>214</v>
      </c>
      <c r="J6" s="610" t="s">
        <v>215</v>
      </c>
      <c r="K6" s="610" t="s">
        <v>208</v>
      </c>
      <c r="L6" s="968"/>
      <c r="M6" s="610" t="s">
        <v>52</v>
      </c>
      <c r="N6" s="611" t="s">
        <v>155</v>
      </c>
      <c r="O6" s="612" t="s">
        <v>213</v>
      </c>
      <c r="P6" s="610" t="s">
        <v>214</v>
      </c>
      <c r="Q6" s="613" t="s">
        <v>215</v>
      </c>
      <c r="R6" s="614" t="s">
        <v>208</v>
      </c>
      <c r="S6" s="968"/>
      <c r="T6" s="610" t="s">
        <v>52</v>
      </c>
      <c r="U6" s="610" t="s">
        <v>155</v>
      </c>
      <c r="V6" s="610" t="s">
        <v>213</v>
      </c>
      <c r="W6" s="610" t="s">
        <v>214</v>
      </c>
      <c r="X6" s="610" t="s">
        <v>215</v>
      </c>
      <c r="Y6" s="610" t="s">
        <v>208</v>
      </c>
    </row>
    <row r="7" spans="2:30" s="141" customFormat="1" ht="15" customHeight="1">
      <c r="B7" s="233"/>
      <c r="E7" s="110"/>
      <c r="F7" s="111"/>
      <c r="G7" s="111"/>
      <c r="H7" s="111"/>
      <c r="I7" s="111"/>
      <c r="J7" s="111"/>
      <c r="K7" s="111"/>
      <c r="L7" s="112"/>
      <c r="M7" s="111"/>
      <c r="N7" s="111"/>
      <c r="O7" s="111"/>
      <c r="P7" s="111"/>
      <c r="Q7" s="111"/>
      <c r="R7" s="111"/>
      <c r="S7" s="112"/>
      <c r="T7" s="111"/>
      <c r="U7" s="111"/>
      <c r="V7" s="111"/>
      <c r="W7" s="111"/>
      <c r="X7" s="113"/>
      <c r="Y7" s="111"/>
      <c r="AD7" s="275"/>
    </row>
    <row r="8" spans="2:30" s="114" customFormat="1" ht="21.75" customHeight="1">
      <c r="C8" s="969" t="s">
        <v>528</v>
      </c>
      <c r="D8" s="970"/>
      <c r="E8" s="615">
        <v>3318</v>
      </c>
      <c r="F8" s="230">
        <v>3008</v>
      </c>
      <c r="G8" s="230">
        <v>270</v>
      </c>
      <c r="H8" s="229">
        <v>0</v>
      </c>
      <c r="I8" s="230">
        <v>39</v>
      </c>
      <c r="J8" s="229">
        <v>0</v>
      </c>
      <c r="K8" s="230">
        <v>1</v>
      </c>
      <c r="L8" s="230">
        <v>1533</v>
      </c>
      <c r="M8" s="230">
        <v>1469</v>
      </c>
      <c r="N8" s="230">
        <v>64</v>
      </c>
      <c r="O8" s="229">
        <v>0</v>
      </c>
      <c r="P8" s="229">
        <v>0</v>
      </c>
      <c r="Q8" s="229">
        <v>0</v>
      </c>
      <c r="R8" s="229">
        <v>0</v>
      </c>
      <c r="S8" s="230">
        <v>1785</v>
      </c>
      <c r="T8" s="230">
        <v>1539</v>
      </c>
      <c r="U8" s="230">
        <v>206</v>
      </c>
      <c r="V8" s="229">
        <v>0</v>
      </c>
      <c r="W8" s="230">
        <v>39</v>
      </c>
      <c r="X8" s="229">
        <v>0</v>
      </c>
      <c r="Y8" s="229">
        <v>1</v>
      </c>
      <c r="AD8" s="276"/>
    </row>
    <row r="9" spans="2:30" s="114" customFormat="1" ht="12.75" customHeight="1">
      <c r="C9" s="616"/>
      <c r="D9" s="616"/>
      <c r="E9" s="615"/>
      <c r="F9" s="230"/>
      <c r="G9" s="230"/>
      <c r="H9" s="229"/>
      <c r="I9" s="230"/>
      <c r="J9" s="229"/>
      <c r="K9" s="230"/>
      <c r="L9" s="230"/>
      <c r="M9" s="230"/>
      <c r="N9" s="230"/>
      <c r="O9" s="229"/>
      <c r="P9" s="229"/>
      <c r="Q9" s="229"/>
      <c r="R9" s="229"/>
      <c r="S9" s="230"/>
      <c r="T9" s="230"/>
      <c r="U9" s="230"/>
      <c r="V9" s="229"/>
      <c r="W9" s="230"/>
      <c r="X9" s="229"/>
      <c r="Y9" s="229"/>
      <c r="AD9" s="276"/>
    </row>
    <row r="10" spans="2:30" s="114" customFormat="1" ht="21.75" customHeight="1">
      <c r="C10" s="971" t="s">
        <v>325</v>
      </c>
      <c r="D10" s="972"/>
      <c r="E10" s="615">
        <v>3328</v>
      </c>
      <c r="F10" s="230">
        <v>3058</v>
      </c>
      <c r="G10" s="230">
        <v>229</v>
      </c>
      <c r="H10" s="230">
        <v>0</v>
      </c>
      <c r="I10" s="229">
        <v>38</v>
      </c>
      <c r="J10" s="230">
        <v>0</v>
      </c>
      <c r="K10" s="229">
        <v>3</v>
      </c>
      <c r="L10" s="230">
        <v>1512</v>
      </c>
      <c r="M10" s="230">
        <v>1458</v>
      </c>
      <c r="N10" s="230">
        <v>52</v>
      </c>
      <c r="O10" s="230">
        <v>0</v>
      </c>
      <c r="P10" s="230">
        <v>1</v>
      </c>
      <c r="Q10" s="230">
        <v>0</v>
      </c>
      <c r="R10" s="230">
        <v>1</v>
      </c>
      <c r="S10" s="230">
        <v>1816</v>
      </c>
      <c r="T10" s="230">
        <v>1600</v>
      </c>
      <c r="U10" s="230">
        <v>177</v>
      </c>
      <c r="V10" s="230">
        <v>0</v>
      </c>
      <c r="W10" s="229">
        <v>37</v>
      </c>
      <c r="X10" s="230">
        <v>0</v>
      </c>
      <c r="Y10" s="229">
        <v>2</v>
      </c>
      <c r="AD10" s="276"/>
    </row>
    <row r="11" spans="2:30" s="114" customFormat="1" ht="12.75" customHeight="1">
      <c r="C11" s="616"/>
      <c r="D11" s="616"/>
      <c r="E11" s="615"/>
      <c r="F11" s="230"/>
      <c r="G11" s="230"/>
      <c r="H11" s="229"/>
      <c r="I11" s="230"/>
      <c r="J11" s="229"/>
      <c r="K11" s="230"/>
      <c r="L11" s="230"/>
      <c r="M11" s="230"/>
      <c r="N11" s="230"/>
      <c r="O11" s="229"/>
      <c r="P11" s="229"/>
      <c r="Q11" s="229"/>
      <c r="R11" s="229"/>
      <c r="S11" s="230"/>
      <c r="T11" s="230"/>
      <c r="U11" s="230"/>
      <c r="V11" s="229"/>
      <c r="W11" s="230"/>
      <c r="X11" s="229"/>
      <c r="Y11" s="229"/>
    </row>
    <row r="12" spans="2:30" s="114" customFormat="1" ht="21.75" customHeight="1">
      <c r="C12" s="971" t="s">
        <v>529</v>
      </c>
      <c r="D12" s="972"/>
      <c r="E12" s="615">
        <v>3319</v>
      </c>
      <c r="F12" s="230">
        <v>3081</v>
      </c>
      <c r="G12" s="230">
        <v>196</v>
      </c>
      <c r="H12" s="230">
        <v>0</v>
      </c>
      <c r="I12" s="229">
        <v>38</v>
      </c>
      <c r="J12" s="230">
        <v>0</v>
      </c>
      <c r="K12" s="229">
        <v>4</v>
      </c>
      <c r="L12" s="230">
        <v>1548</v>
      </c>
      <c r="M12" s="230">
        <v>1494</v>
      </c>
      <c r="N12" s="230">
        <v>52</v>
      </c>
      <c r="O12" s="230">
        <v>0</v>
      </c>
      <c r="P12" s="230">
        <v>0</v>
      </c>
      <c r="Q12" s="230">
        <v>0</v>
      </c>
      <c r="R12" s="230">
        <v>2</v>
      </c>
      <c r="S12" s="230">
        <v>1771</v>
      </c>
      <c r="T12" s="230">
        <v>1587</v>
      </c>
      <c r="U12" s="230">
        <v>144</v>
      </c>
      <c r="V12" s="230">
        <v>0</v>
      </c>
      <c r="W12" s="229">
        <v>38</v>
      </c>
      <c r="X12" s="230">
        <v>0</v>
      </c>
      <c r="Y12" s="229">
        <v>2</v>
      </c>
    </row>
    <row r="13" spans="2:30" s="114" customFormat="1" ht="15" customHeight="1">
      <c r="C13" s="201"/>
      <c r="D13" s="201"/>
      <c r="E13" s="615"/>
      <c r="F13" s="230"/>
      <c r="G13" s="230"/>
      <c r="H13" s="230"/>
      <c r="I13" s="230"/>
      <c r="J13" s="230"/>
      <c r="K13" s="230"/>
      <c r="L13" s="230"/>
      <c r="M13" s="230"/>
      <c r="N13" s="230"/>
      <c r="O13" s="229"/>
      <c r="P13" s="229"/>
      <c r="Q13" s="229"/>
      <c r="R13" s="229"/>
      <c r="S13" s="230"/>
      <c r="T13" s="230"/>
      <c r="U13" s="230"/>
      <c r="V13" s="229"/>
      <c r="W13" s="230"/>
      <c r="X13" s="229"/>
      <c r="Y13" s="229"/>
    </row>
    <row r="14" spans="2:30" s="114" customFormat="1" ht="22.75" customHeight="1">
      <c r="C14" s="201"/>
      <c r="D14" s="201" t="s">
        <v>152</v>
      </c>
      <c r="E14" s="615">
        <v>2553</v>
      </c>
      <c r="F14" s="230">
        <v>2449</v>
      </c>
      <c r="G14" s="230">
        <v>103</v>
      </c>
      <c r="H14" s="230">
        <v>0</v>
      </c>
      <c r="I14" s="230">
        <v>0</v>
      </c>
      <c r="J14" s="230">
        <v>0</v>
      </c>
      <c r="K14" s="229">
        <v>1</v>
      </c>
      <c r="L14" s="230">
        <v>1177</v>
      </c>
      <c r="M14" s="230">
        <v>1156</v>
      </c>
      <c r="N14" s="230">
        <v>21</v>
      </c>
      <c r="O14" s="230">
        <v>0</v>
      </c>
      <c r="P14" s="230">
        <v>0</v>
      </c>
      <c r="Q14" s="230">
        <v>0</v>
      </c>
      <c r="R14" s="230">
        <v>0</v>
      </c>
      <c r="S14" s="230">
        <v>1376</v>
      </c>
      <c r="T14" s="230">
        <v>1293</v>
      </c>
      <c r="U14" s="230">
        <v>82</v>
      </c>
      <c r="V14" s="230">
        <v>0</v>
      </c>
      <c r="W14" s="230">
        <v>0</v>
      </c>
      <c r="X14" s="230">
        <v>0</v>
      </c>
      <c r="Y14" s="229">
        <v>1</v>
      </c>
    </row>
    <row r="15" spans="2:30" s="114" customFormat="1" ht="22.75" customHeight="1">
      <c r="C15" s="201"/>
      <c r="D15" s="201" t="s">
        <v>153</v>
      </c>
      <c r="E15" s="615">
        <v>38</v>
      </c>
      <c r="F15" s="230">
        <v>27</v>
      </c>
      <c r="G15" s="230">
        <v>11</v>
      </c>
      <c r="H15" s="230">
        <v>0</v>
      </c>
      <c r="I15" s="230">
        <v>0</v>
      </c>
      <c r="J15" s="230">
        <v>0</v>
      </c>
      <c r="K15" s="230">
        <v>0</v>
      </c>
      <c r="L15" s="230">
        <v>26</v>
      </c>
      <c r="M15" s="230">
        <v>19</v>
      </c>
      <c r="N15" s="230">
        <v>7</v>
      </c>
      <c r="O15" s="230">
        <v>0</v>
      </c>
      <c r="P15" s="230">
        <v>0</v>
      </c>
      <c r="Q15" s="230">
        <v>0</v>
      </c>
      <c r="R15" s="230">
        <v>0</v>
      </c>
      <c r="S15" s="230">
        <v>12</v>
      </c>
      <c r="T15" s="230">
        <v>8</v>
      </c>
      <c r="U15" s="230">
        <v>4</v>
      </c>
      <c r="V15" s="230">
        <v>0</v>
      </c>
      <c r="W15" s="230">
        <v>0</v>
      </c>
      <c r="X15" s="230">
        <v>0</v>
      </c>
      <c r="Y15" s="230">
        <v>0</v>
      </c>
    </row>
    <row r="16" spans="2:30" s="114" customFormat="1" ht="22.75" customHeight="1">
      <c r="C16" s="201"/>
      <c r="D16" s="201" t="s">
        <v>154</v>
      </c>
      <c r="E16" s="615">
        <v>111</v>
      </c>
      <c r="F16" s="230">
        <v>99</v>
      </c>
      <c r="G16" s="230">
        <v>10</v>
      </c>
      <c r="H16" s="230">
        <v>0</v>
      </c>
      <c r="I16" s="230">
        <v>0</v>
      </c>
      <c r="J16" s="230">
        <v>0</v>
      </c>
      <c r="K16" s="230">
        <v>2</v>
      </c>
      <c r="L16" s="230">
        <v>99</v>
      </c>
      <c r="M16" s="230">
        <v>89</v>
      </c>
      <c r="N16" s="230">
        <v>8</v>
      </c>
      <c r="O16" s="230">
        <v>0</v>
      </c>
      <c r="P16" s="230">
        <v>0</v>
      </c>
      <c r="Q16" s="230">
        <v>0</v>
      </c>
      <c r="R16" s="230">
        <v>2</v>
      </c>
      <c r="S16" s="230">
        <v>12</v>
      </c>
      <c r="T16" s="230">
        <v>10</v>
      </c>
      <c r="U16" s="230">
        <v>2</v>
      </c>
      <c r="V16" s="230">
        <v>0</v>
      </c>
      <c r="W16" s="230">
        <v>0</v>
      </c>
      <c r="X16" s="230">
        <v>0</v>
      </c>
      <c r="Y16" s="230">
        <v>0</v>
      </c>
    </row>
    <row r="17" spans="3:25" s="114" customFormat="1" ht="22.75" customHeight="1">
      <c r="C17" s="201"/>
      <c r="D17" s="201" t="s">
        <v>101</v>
      </c>
      <c r="E17" s="615">
        <v>145</v>
      </c>
      <c r="F17" s="230">
        <v>121</v>
      </c>
      <c r="G17" s="230">
        <v>23</v>
      </c>
      <c r="H17" s="230">
        <v>0</v>
      </c>
      <c r="I17" s="230">
        <v>0</v>
      </c>
      <c r="J17" s="230">
        <v>0</v>
      </c>
      <c r="K17" s="230">
        <v>1</v>
      </c>
      <c r="L17" s="230">
        <v>45</v>
      </c>
      <c r="M17" s="230">
        <v>42</v>
      </c>
      <c r="N17" s="229">
        <v>3</v>
      </c>
      <c r="O17" s="230">
        <v>0</v>
      </c>
      <c r="P17" s="230">
        <v>0</v>
      </c>
      <c r="Q17" s="230">
        <v>0</v>
      </c>
      <c r="R17" s="230">
        <v>0</v>
      </c>
      <c r="S17" s="230">
        <v>100</v>
      </c>
      <c r="T17" s="230">
        <v>79</v>
      </c>
      <c r="U17" s="230">
        <v>20</v>
      </c>
      <c r="V17" s="230">
        <v>0</v>
      </c>
      <c r="W17" s="230">
        <v>0</v>
      </c>
      <c r="X17" s="230">
        <v>0</v>
      </c>
      <c r="Y17" s="230">
        <v>1</v>
      </c>
    </row>
    <row r="18" spans="3:25" s="114" customFormat="1" ht="22.75" customHeight="1">
      <c r="C18" s="857" t="s">
        <v>1</v>
      </c>
      <c r="D18" s="201" t="s">
        <v>198</v>
      </c>
      <c r="E18" s="615">
        <v>7</v>
      </c>
      <c r="F18" s="230">
        <v>4</v>
      </c>
      <c r="G18" s="229">
        <v>3</v>
      </c>
      <c r="H18" s="230">
        <v>0</v>
      </c>
      <c r="I18" s="230">
        <v>0</v>
      </c>
      <c r="J18" s="230">
        <v>0</v>
      </c>
      <c r="K18" s="230">
        <v>0</v>
      </c>
      <c r="L18" s="230">
        <v>6</v>
      </c>
      <c r="M18" s="230">
        <v>3</v>
      </c>
      <c r="N18" s="230">
        <v>3</v>
      </c>
      <c r="O18" s="230">
        <v>0</v>
      </c>
      <c r="P18" s="230">
        <v>0</v>
      </c>
      <c r="Q18" s="230">
        <v>0</v>
      </c>
      <c r="R18" s="230">
        <v>0</v>
      </c>
      <c r="S18" s="229">
        <v>1</v>
      </c>
      <c r="T18" s="230">
        <v>1</v>
      </c>
      <c r="U18" s="229">
        <v>0</v>
      </c>
      <c r="V18" s="230">
        <v>0</v>
      </c>
      <c r="W18" s="230">
        <v>0</v>
      </c>
      <c r="X18" s="230">
        <v>0</v>
      </c>
      <c r="Y18" s="230">
        <v>0</v>
      </c>
    </row>
    <row r="19" spans="3:25" s="114" customFormat="1" ht="22.75" customHeight="1">
      <c r="C19" s="857"/>
      <c r="D19" s="201" t="s">
        <v>62</v>
      </c>
      <c r="E19" s="615">
        <v>14</v>
      </c>
      <c r="F19" s="230">
        <v>9</v>
      </c>
      <c r="G19" s="230">
        <v>5</v>
      </c>
      <c r="H19" s="230">
        <v>0</v>
      </c>
      <c r="I19" s="230">
        <v>0</v>
      </c>
      <c r="J19" s="230">
        <v>0</v>
      </c>
      <c r="K19" s="230">
        <v>0</v>
      </c>
      <c r="L19" s="230">
        <v>2</v>
      </c>
      <c r="M19" s="230">
        <v>2</v>
      </c>
      <c r="N19" s="229">
        <v>0</v>
      </c>
      <c r="O19" s="230">
        <v>0</v>
      </c>
      <c r="P19" s="230">
        <v>0</v>
      </c>
      <c r="Q19" s="230">
        <v>0</v>
      </c>
      <c r="R19" s="230">
        <v>0</v>
      </c>
      <c r="S19" s="230">
        <v>12</v>
      </c>
      <c r="T19" s="230">
        <v>7</v>
      </c>
      <c r="U19" s="230">
        <v>5</v>
      </c>
      <c r="V19" s="230">
        <v>0</v>
      </c>
      <c r="W19" s="230">
        <v>0</v>
      </c>
      <c r="X19" s="230">
        <v>0</v>
      </c>
      <c r="Y19" s="230">
        <v>0</v>
      </c>
    </row>
    <row r="20" spans="3:25" s="114" customFormat="1" ht="22.75" customHeight="1">
      <c r="C20" s="201"/>
      <c r="D20" s="201" t="s">
        <v>199</v>
      </c>
      <c r="E20" s="615">
        <v>38</v>
      </c>
      <c r="F20" s="230">
        <v>0</v>
      </c>
      <c r="G20" s="230">
        <v>0</v>
      </c>
      <c r="H20" s="230">
        <v>0</v>
      </c>
      <c r="I20" s="229">
        <v>38</v>
      </c>
      <c r="J20" s="230">
        <v>0</v>
      </c>
      <c r="K20" s="230">
        <v>0</v>
      </c>
      <c r="L20" s="230">
        <v>0</v>
      </c>
      <c r="M20" s="230">
        <v>0</v>
      </c>
      <c r="N20" s="230">
        <v>0</v>
      </c>
      <c r="O20" s="230">
        <v>0</v>
      </c>
      <c r="P20" s="230">
        <v>0</v>
      </c>
      <c r="Q20" s="230">
        <v>0</v>
      </c>
      <c r="R20" s="230">
        <v>0</v>
      </c>
      <c r="S20" s="230">
        <v>38</v>
      </c>
      <c r="T20" s="230">
        <v>0</v>
      </c>
      <c r="U20" s="230">
        <v>0</v>
      </c>
      <c r="V20" s="230">
        <v>0</v>
      </c>
      <c r="W20" s="229">
        <v>38</v>
      </c>
      <c r="X20" s="230">
        <v>0</v>
      </c>
      <c r="Y20" s="230">
        <v>0</v>
      </c>
    </row>
    <row r="21" spans="3:25" s="114" customFormat="1" ht="22.75" customHeight="1">
      <c r="C21" s="201"/>
      <c r="D21" s="201" t="s">
        <v>161</v>
      </c>
      <c r="E21" s="615">
        <v>6</v>
      </c>
      <c r="F21" s="230">
        <v>5</v>
      </c>
      <c r="G21" s="230">
        <v>1</v>
      </c>
      <c r="H21" s="230">
        <v>0</v>
      </c>
      <c r="I21" s="230">
        <v>0</v>
      </c>
      <c r="J21" s="230">
        <v>0</v>
      </c>
      <c r="K21" s="230">
        <v>0</v>
      </c>
      <c r="L21" s="229">
        <v>3</v>
      </c>
      <c r="M21" s="229">
        <v>3</v>
      </c>
      <c r="N21" s="230">
        <v>0</v>
      </c>
      <c r="O21" s="230">
        <v>0</v>
      </c>
      <c r="P21" s="230">
        <v>0</v>
      </c>
      <c r="Q21" s="230">
        <v>0</v>
      </c>
      <c r="R21" s="230">
        <v>0</v>
      </c>
      <c r="S21" s="230">
        <v>3</v>
      </c>
      <c r="T21" s="230">
        <v>2</v>
      </c>
      <c r="U21" s="229">
        <v>1</v>
      </c>
      <c r="V21" s="230">
        <v>0</v>
      </c>
      <c r="W21" s="230">
        <v>0</v>
      </c>
      <c r="X21" s="230">
        <v>0</v>
      </c>
      <c r="Y21" s="230">
        <v>0</v>
      </c>
    </row>
    <row r="22" spans="3:25" s="114" customFormat="1" ht="22.75" customHeight="1">
      <c r="C22" s="201"/>
      <c r="D22" s="201" t="s">
        <v>203</v>
      </c>
      <c r="E22" s="615">
        <v>291</v>
      </c>
      <c r="F22" s="230">
        <v>278</v>
      </c>
      <c r="G22" s="230">
        <v>13</v>
      </c>
      <c r="H22" s="230">
        <v>0</v>
      </c>
      <c r="I22" s="230">
        <v>0</v>
      </c>
      <c r="J22" s="230">
        <v>0</v>
      </c>
      <c r="K22" s="230">
        <v>0</v>
      </c>
      <c r="L22" s="230">
        <v>129</v>
      </c>
      <c r="M22" s="229">
        <v>126</v>
      </c>
      <c r="N22" s="229">
        <v>3</v>
      </c>
      <c r="O22" s="230">
        <v>0</v>
      </c>
      <c r="P22" s="230">
        <v>0</v>
      </c>
      <c r="Q22" s="230">
        <v>0</v>
      </c>
      <c r="R22" s="230">
        <v>0</v>
      </c>
      <c r="S22" s="230">
        <v>162</v>
      </c>
      <c r="T22" s="230">
        <v>152</v>
      </c>
      <c r="U22" s="230">
        <v>10</v>
      </c>
      <c r="V22" s="230">
        <v>0</v>
      </c>
      <c r="W22" s="230">
        <v>0</v>
      </c>
      <c r="X22" s="230">
        <v>0</v>
      </c>
      <c r="Y22" s="230">
        <v>0</v>
      </c>
    </row>
    <row r="23" spans="3:25" s="114" customFormat="1" ht="22.75" customHeight="1">
      <c r="C23" s="201"/>
      <c r="D23" s="201" t="s">
        <v>188</v>
      </c>
      <c r="E23" s="615">
        <v>116</v>
      </c>
      <c r="F23" s="230">
        <v>89</v>
      </c>
      <c r="G23" s="230">
        <v>27</v>
      </c>
      <c r="H23" s="230">
        <v>0</v>
      </c>
      <c r="I23" s="230">
        <v>0</v>
      </c>
      <c r="J23" s="230">
        <v>0</v>
      </c>
      <c r="K23" s="230">
        <v>0</v>
      </c>
      <c r="L23" s="230">
        <v>61</v>
      </c>
      <c r="M23" s="230">
        <v>54</v>
      </c>
      <c r="N23" s="230">
        <v>7</v>
      </c>
      <c r="O23" s="230">
        <v>0</v>
      </c>
      <c r="P23" s="230">
        <v>0</v>
      </c>
      <c r="Q23" s="230">
        <v>0</v>
      </c>
      <c r="R23" s="230">
        <v>0</v>
      </c>
      <c r="S23" s="230">
        <v>55</v>
      </c>
      <c r="T23" s="230">
        <v>35</v>
      </c>
      <c r="U23" s="230">
        <v>20</v>
      </c>
      <c r="V23" s="230">
        <v>0</v>
      </c>
      <c r="W23" s="230">
        <v>0</v>
      </c>
      <c r="X23" s="230">
        <v>0</v>
      </c>
      <c r="Y23" s="230">
        <v>0</v>
      </c>
    </row>
    <row r="24" spans="3:25" s="114" customFormat="1" ht="15" customHeight="1">
      <c r="C24" s="201"/>
      <c r="D24" s="201"/>
      <c r="E24" s="615"/>
      <c r="F24" s="230"/>
      <c r="G24" s="230"/>
      <c r="H24" s="229"/>
      <c r="I24" s="230"/>
      <c r="J24" s="229"/>
      <c r="K24" s="230"/>
      <c r="L24" s="230"/>
      <c r="M24" s="230"/>
      <c r="N24" s="230"/>
      <c r="O24" s="229"/>
      <c r="P24" s="229"/>
      <c r="Q24" s="229"/>
      <c r="R24" s="229"/>
      <c r="S24" s="230"/>
      <c r="T24" s="230"/>
      <c r="U24" s="230"/>
      <c r="V24" s="229"/>
      <c r="W24" s="230"/>
      <c r="X24" s="229"/>
      <c r="Y24" s="230"/>
    </row>
    <row r="25" spans="3:25" s="114" customFormat="1" ht="22.75" customHeight="1">
      <c r="C25" s="201"/>
      <c r="D25" s="201" t="s">
        <v>1</v>
      </c>
      <c r="E25" s="615">
        <v>3301</v>
      </c>
      <c r="F25" s="230">
        <v>3074</v>
      </c>
      <c r="G25" s="230">
        <v>185</v>
      </c>
      <c r="H25" s="230">
        <v>0</v>
      </c>
      <c r="I25" s="229">
        <v>38</v>
      </c>
      <c r="J25" s="230">
        <v>0</v>
      </c>
      <c r="K25" s="229">
        <v>4</v>
      </c>
      <c r="L25" s="230">
        <v>1537</v>
      </c>
      <c r="M25" s="230">
        <v>1489</v>
      </c>
      <c r="N25" s="230">
        <v>46</v>
      </c>
      <c r="O25" s="406">
        <v>0</v>
      </c>
      <c r="P25" s="230">
        <v>0</v>
      </c>
      <c r="Q25" s="230">
        <v>0</v>
      </c>
      <c r="R25" s="230">
        <v>2</v>
      </c>
      <c r="S25" s="230">
        <v>1764</v>
      </c>
      <c r="T25" s="230">
        <v>1585</v>
      </c>
      <c r="U25" s="230">
        <v>139</v>
      </c>
      <c r="V25" s="230">
        <v>0</v>
      </c>
      <c r="W25" s="229">
        <v>38</v>
      </c>
      <c r="X25" s="230">
        <v>0</v>
      </c>
      <c r="Y25" s="229">
        <v>2</v>
      </c>
    </row>
    <row r="26" spans="3:25" s="114" customFormat="1" ht="22.75" customHeight="1">
      <c r="C26" s="201"/>
      <c r="D26" s="201" t="s">
        <v>152</v>
      </c>
      <c r="E26" s="615">
        <v>2537</v>
      </c>
      <c r="F26" s="230">
        <v>2442</v>
      </c>
      <c r="G26" s="230">
        <v>94</v>
      </c>
      <c r="H26" s="230">
        <v>0</v>
      </c>
      <c r="I26" s="230">
        <v>0</v>
      </c>
      <c r="J26" s="230">
        <v>0</v>
      </c>
      <c r="K26" s="229">
        <v>1</v>
      </c>
      <c r="L26" s="230">
        <v>1167</v>
      </c>
      <c r="M26" s="230">
        <v>1151</v>
      </c>
      <c r="N26" s="230">
        <v>16</v>
      </c>
      <c r="O26" s="230">
        <v>0</v>
      </c>
      <c r="P26" s="230">
        <v>0</v>
      </c>
      <c r="Q26" s="230">
        <v>0</v>
      </c>
      <c r="R26" s="230">
        <v>0</v>
      </c>
      <c r="S26" s="230">
        <v>1370</v>
      </c>
      <c r="T26" s="230">
        <v>1291</v>
      </c>
      <c r="U26" s="230">
        <v>78</v>
      </c>
      <c r="V26" s="230">
        <v>0</v>
      </c>
      <c r="W26" s="230">
        <v>0</v>
      </c>
      <c r="X26" s="230">
        <v>0</v>
      </c>
      <c r="Y26" s="229">
        <v>1</v>
      </c>
    </row>
    <row r="27" spans="3:25" s="114" customFormat="1" ht="22.75" customHeight="1">
      <c r="C27" s="201"/>
      <c r="D27" s="201" t="s">
        <v>153</v>
      </c>
      <c r="E27" s="615">
        <v>38</v>
      </c>
      <c r="F27" s="230">
        <v>27</v>
      </c>
      <c r="G27" s="230">
        <v>11</v>
      </c>
      <c r="H27" s="230">
        <v>0</v>
      </c>
      <c r="I27" s="230">
        <v>0</v>
      </c>
      <c r="J27" s="230">
        <v>0</v>
      </c>
      <c r="K27" s="230">
        <v>0</v>
      </c>
      <c r="L27" s="230">
        <v>26</v>
      </c>
      <c r="M27" s="230">
        <v>19</v>
      </c>
      <c r="N27" s="230">
        <v>7</v>
      </c>
      <c r="O27" s="230">
        <v>0</v>
      </c>
      <c r="P27" s="230">
        <v>0</v>
      </c>
      <c r="Q27" s="230">
        <v>0</v>
      </c>
      <c r="R27" s="230">
        <v>0</v>
      </c>
      <c r="S27" s="230">
        <v>12</v>
      </c>
      <c r="T27" s="230">
        <v>8</v>
      </c>
      <c r="U27" s="230">
        <v>4</v>
      </c>
      <c r="V27" s="230">
        <v>0</v>
      </c>
      <c r="W27" s="230">
        <v>0</v>
      </c>
      <c r="X27" s="230">
        <v>0</v>
      </c>
      <c r="Y27" s="230">
        <v>0</v>
      </c>
    </row>
    <row r="28" spans="3:25" s="114" customFormat="1" ht="22.75" customHeight="1">
      <c r="C28" s="179"/>
      <c r="D28" s="201" t="s">
        <v>154</v>
      </c>
      <c r="E28" s="615">
        <v>109</v>
      </c>
      <c r="F28" s="230">
        <v>99</v>
      </c>
      <c r="G28" s="230">
        <v>8</v>
      </c>
      <c r="H28" s="230">
        <v>0</v>
      </c>
      <c r="I28" s="230">
        <v>0</v>
      </c>
      <c r="J28" s="230">
        <v>0</v>
      </c>
      <c r="K28" s="230">
        <v>2</v>
      </c>
      <c r="L28" s="230">
        <v>98</v>
      </c>
      <c r="M28" s="230">
        <v>89</v>
      </c>
      <c r="N28" s="230">
        <v>7</v>
      </c>
      <c r="O28" s="230">
        <v>0</v>
      </c>
      <c r="P28" s="230">
        <v>0</v>
      </c>
      <c r="Q28" s="230">
        <v>0</v>
      </c>
      <c r="R28" s="230">
        <v>2</v>
      </c>
      <c r="S28" s="230">
        <v>11</v>
      </c>
      <c r="T28" s="230">
        <v>10</v>
      </c>
      <c r="U28" s="230">
        <v>1</v>
      </c>
      <c r="V28" s="230">
        <v>0</v>
      </c>
      <c r="W28" s="230">
        <v>0</v>
      </c>
      <c r="X28" s="230">
        <v>0</v>
      </c>
      <c r="Y28" s="230">
        <v>0</v>
      </c>
    </row>
    <row r="29" spans="3:25" s="114" customFormat="1" ht="22.75" customHeight="1">
      <c r="C29" s="175" t="s">
        <v>206</v>
      </c>
      <c r="D29" s="201" t="s">
        <v>101</v>
      </c>
      <c r="E29" s="615">
        <v>145</v>
      </c>
      <c r="F29" s="230">
        <v>121</v>
      </c>
      <c r="G29" s="230">
        <v>23</v>
      </c>
      <c r="H29" s="230">
        <v>0</v>
      </c>
      <c r="I29" s="230">
        <v>0</v>
      </c>
      <c r="J29" s="230">
        <v>0</v>
      </c>
      <c r="K29" s="230">
        <v>1</v>
      </c>
      <c r="L29" s="230">
        <v>45</v>
      </c>
      <c r="M29" s="230">
        <v>42</v>
      </c>
      <c r="N29" s="229">
        <v>3</v>
      </c>
      <c r="O29" s="230">
        <v>0</v>
      </c>
      <c r="P29" s="230">
        <v>0</v>
      </c>
      <c r="Q29" s="230">
        <v>0</v>
      </c>
      <c r="R29" s="230">
        <v>0</v>
      </c>
      <c r="S29" s="230">
        <v>100</v>
      </c>
      <c r="T29" s="230">
        <v>79</v>
      </c>
      <c r="U29" s="230">
        <v>20</v>
      </c>
      <c r="V29" s="230">
        <v>0</v>
      </c>
      <c r="W29" s="230">
        <v>0</v>
      </c>
      <c r="X29" s="230">
        <v>0</v>
      </c>
      <c r="Y29" s="230">
        <v>1</v>
      </c>
    </row>
    <row r="30" spans="3:25" s="114" customFormat="1" ht="22.75" customHeight="1">
      <c r="C30" s="175" t="s">
        <v>207</v>
      </c>
      <c r="D30" s="201" t="s">
        <v>198</v>
      </c>
      <c r="E30" s="615">
        <v>7</v>
      </c>
      <c r="F30" s="230">
        <v>4</v>
      </c>
      <c r="G30" s="229">
        <v>3</v>
      </c>
      <c r="H30" s="230">
        <v>0</v>
      </c>
      <c r="I30" s="230">
        <v>0</v>
      </c>
      <c r="J30" s="230">
        <v>0</v>
      </c>
      <c r="K30" s="230">
        <v>0</v>
      </c>
      <c r="L30" s="230">
        <v>6</v>
      </c>
      <c r="M30" s="230">
        <v>3</v>
      </c>
      <c r="N30" s="230">
        <v>3</v>
      </c>
      <c r="O30" s="230">
        <v>0</v>
      </c>
      <c r="P30" s="230">
        <v>0</v>
      </c>
      <c r="Q30" s="230">
        <v>0</v>
      </c>
      <c r="R30" s="230">
        <v>0</v>
      </c>
      <c r="S30" s="229">
        <v>1</v>
      </c>
      <c r="T30" s="230">
        <v>1</v>
      </c>
      <c r="U30" s="229">
        <v>0</v>
      </c>
      <c r="V30" s="230">
        <v>0</v>
      </c>
      <c r="W30" s="230">
        <v>0</v>
      </c>
      <c r="X30" s="230">
        <v>0</v>
      </c>
      <c r="Y30" s="230">
        <v>0</v>
      </c>
    </row>
    <row r="31" spans="3:25" s="114" customFormat="1" ht="22.75" customHeight="1">
      <c r="C31" s="175" t="s">
        <v>209</v>
      </c>
      <c r="D31" s="201" t="s">
        <v>62</v>
      </c>
      <c r="E31" s="615">
        <v>14</v>
      </c>
      <c r="F31" s="230">
        <v>9</v>
      </c>
      <c r="G31" s="230">
        <v>5</v>
      </c>
      <c r="H31" s="230">
        <v>0</v>
      </c>
      <c r="I31" s="230">
        <v>0</v>
      </c>
      <c r="J31" s="230">
        <v>0</v>
      </c>
      <c r="K31" s="230">
        <v>0</v>
      </c>
      <c r="L31" s="230">
        <v>2</v>
      </c>
      <c r="M31" s="230">
        <v>2</v>
      </c>
      <c r="N31" s="229">
        <v>0</v>
      </c>
      <c r="O31" s="230">
        <v>0</v>
      </c>
      <c r="P31" s="230">
        <v>0</v>
      </c>
      <c r="Q31" s="230">
        <v>0</v>
      </c>
      <c r="R31" s="230">
        <v>0</v>
      </c>
      <c r="S31" s="230">
        <v>12</v>
      </c>
      <c r="T31" s="230">
        <v>7</v>
      </c>
      <c r="U31" s="230">
        <v>5</v>
      </c>
      <c r="V31" s="230">
        <v>0</v>
      </c>
      <c r="W31" s="230">
        <v>0</v>
      </c>
      <c r="X31" s="230">
        <v>0</v>
      </c>
      <c r="Y31" s="230">
        <v>0</v>
      </c>
    </row>
    <row r="32" spans="3:25" s="114" customFormat="1" ht="22.75" customHeight="1">
      <c r="C32" s="201"/>
      <c r="D32" s="201" t="s">
        <v>199</v>
      </c>
      <c r="E32" s="615">
        <v>38</v>
      </c>
      <c r="F32" s="230">
        <v>0</v>
      </c>
      <c r="G32" s="230">
        <v>0</v>
      </c>
      <c r="H32" s="230">
        <v>0</v>
      </c>
      <c r="I32" s="229">
        <v>38</v>
      </c>
      <c r="J32" s="230">
        <v>0</v>
      </c>
      <c r="K32" s="230">
        <v>0</v>
      </c>
      <c r="L32" s="230">
        <v>0</v>
      </c>
      <c r="M32" s="230">
        <v>0</v>
      </c>
      <c r="N32" s="230">
        <v>0</v>
      </c>
      <c r="O32" s="230">
        <v>0</v>
      </c>
      <c r="P32" s="230">
        <v>0</v>
      </c>
      <c r="Q32" s="230">
        <v>0</v>
      </c>
      <c r="R32" s="230">
        <v>0</v>
      </c>
      <c r="S32" s="230">
        <v>38</v>
      </c>
      <c r="T32" s="230">
        <v>0</v>
      </c>
      <c r="U32" s="230">
        <v>0</v>
      </c>
      <c r="V32" s="230">
        <v>0</v>
      </c>
      <c r="W32" s="229">
        <v>38</v>
      </c>
      <c r="X32" s="230">
        <v>0</v>
      </c>
      <c r="Y32" s="230">
        <v>0</v>
      </c>
    </row>
    <row r="33" spans="3:25" s="114" customFormat="1" ht="22.75" customHeight="1">
      <c r="C33" s="201"/>
      <c r="D33" s="201" t="s">
        <v>161</v>
      </c>
      <c r="E33" s="615">
        <v>6</v>
      </c>
      <c r="F33" s="230">
        <v>5</v>
      </c>
      <c r="G33" s="230">
        <v>1</v>
      </c>
      <c r="H33" s="230">
        <v>0</v>
      </c>
      <c r="I33" s="230">
        <v>0</v>
      </c>
      <c r="J33" s="230">
        <v>0</v>
      </c>
      <c r="K33" s="230">
        <v>0</v>
      </c>
      <c r="L33" s="229">
        <v>3</v>
      </c>
      <c r="M33" s="229">
        <v>3</v>
      </c>
      <c r="N33" s="230">
        <v>0</v>
      </c>
      <c r="O33" s="230">
        <v>0</v>
      </c>
      <c r="P33" s="230">
        <v>0</v>
      </c>
      <c r="Q33" s="230">
        <v>0</v>
      </c>
      <c r="R33" s="230">
        <v>0</v>
      </c>
      <c r="S33" s="230">
        <v>3</v>
      </c>
      <c r="T33" s="230">
        <v>2</v>
      </c>
      <c r="U33" s="229">
        <v>1</v>
      </c>
      <c r="V33" s="230">
        <v>0</v>
      </c>
      <c r="W33" s="230">
        <v>0</v>
      </c>
      <c r="X33" s="230">
        <v>0</v>
      </c>
      <c r="Y33" s="230">
        <v>0</v>
      </c>
    </row>
    <row r="34" spans="3:25" s="114" customFormat="1" ht="22.75" customHeight="1">
      <c r="C34" s="201"/>
      <c r="D34" s="201" t="s">
        <v>203</v>
      </c>
      <c r="E34" s="615">
        <v>291</v>
      </c>
      <c r="F34" s="230">
        <v>278</v>
      </c>
      <c r="G34" s="230">
        <v>13</v>
      </c>
      <c r="H34" s="230">
        <v>0</v>
      </c>
      <c r="I34" s="230">
        <v>0</v>
      </c>
      <c r="J34" s="230">
        <v>0</v>
      </c>
      <c r="K34" s="230">
        <v>0</v>
      </c>
      <c r="L34" s="230">
        <v>129</v>
      </c>
      <c r="M34" s="230">
        <v>126</v>
      </c>
      <c r="N34" s="229">
        <v>3</v>
      </c>
      <c r="O34" s="230">
        <v>0</v>
      </c>
      <c r="P34" s="230">
        <v>0</v>
      </c>
      <c r="Q34" s="230">
        <v>0</v>
      </c>
      <c r="R34" s="230">
        <v>0</v>
      </c>
      <c r="S34" s="230">
        <v>162</v>
      </c>
      <c r="T34" s="230">
        <v>152</v>
      </c>
      <c r="U34" s="230">
        <v>10</v>
      </c>
      <c r="V34" s="230">
        <v>0</v>
      </c>
      <c r="W34" s="230">
        <v>0</v>
      </c>
      <c r="X34" s="230">
        <v>0</v>
      </c>
      <c r="Y34" s="230">
        <v>0</v>
      </c>
    </row>
    <row r="35" spans="3:25" s="114" customFormat="1" ht="22.75" customHeight="1">
      <c r="C35" s="201"/>
      <c r="D35" s="201" t="s">
        <v>188</v>
      </c>
      <c r="E35" s="615">
        <v>116</v>
      </c>
      <c r="F35" s="230">
        <v>89</v>
      </c>
      <c r="G35" s="230">
        <v>27</v>
      </c>
      <c r="H35" s="230">
        <v>0</v>
      </c>
      <c r="I35" s="230">
        <v>0</v>
      </c>
      <c r="J35" s="230">
        <v>0</v>
      </c>
      <c r="K35" s="230">
        <v>0</v>
      </c>
      <c r="L35" s="230">
        <v>61</v>
      </c>
      <c r="M35" s="230">
        <v>54</v>
      </c>
      <c r="N35" s="230">
        <v>7</v>
      </c>
      <c r="O35" s="230">
        <v>0</v>
      </c>
      <c r="P35" s="230">
        <v>0</v>
      </c>
      <c r="Q35" s="230">
        <v>0</v>
      </c>
      <c r="R35" s="230">
        <v>0</v>
      </c>
      <c r="S35" s="230">
        <v>55</v>
      </c>
      <c r="T35" s="230">
        <v>35</v>
      </c>
      <c r="U35" s="230">
        <v>20</v>
      </c>
      <c r="V35" s="230">
        <v>0</v>
      </c>
      <c r="W35" s="230">
        <v>0</v>
      </c>
      <c r="X35" s="230">
        <v>0</v>
      </c>
      <c r="Y35" s="230">
        <v>0</v>
      </c>
    </row>
    <row r="36" spans="3:25" s="114" customFormat="1" ht="15" customHeight="1">
      <c r="C36" s="201"/>
      <c r="D36" s="201"/>
      <c r="E36" s="615"/>
      <c r="F36" s="230"/>
      <c r="G36" s="230"/>
      <c r="H36" s="229"/>
      <c r="I36" s="229"/>
      <c r="J36" s="229"/>
      <c r="K36" s="230"/>
      <c r="L36" s="230"/>
      <c r="M36" s="230"/>
      <c r="N36" s="230"/>
      <c r="O36" s="229"/>
      <c r="P36" s="229"/>
      <c r="Q36" s="229"/>
      <c r="R36" s="229"/>
      <c r="S36" s="230"/>
      <c r="T36" s="230"/>
      <c r="U36" s="230"/>
      <c r="V36" s="229"/>
      <c r="W36" s="229"/>
      <c r="X36" s="229"/>
      <c r="Y36" s="229"/>
    </row>
    <row r="37" spans="3:25" s="114" customFormat="1" ht="22.75" customHeight="1">
      <c r="C37" s="175" t="s">
        <v>210</v>
      </c>
      <c r="D37" s="201" t="s">
        <v>1</v>
      </c>
      <c r="E37" s="615">
        <v>18</v>
      </c>
      <c r="F37" s="230">
        <v>7</v>
      </c>
      <c r="G37" s="230">
        <v>11</v>
      </c>
      <c r="H37" s="230">
        <v>0</v>
      </c>
      <c r="I37" s="230">
        <v>0</v>
      </c>
      <c r="J37" s="230">
        <v>0</v>
      </c>
      <c r="K37" s="230">
        <v>0</v>
      </c>
      <c r="L37" s="230">
        <v>11</v>
      </c>
      <c r="M37" s="229">
        <v>5</v>
      </c>
      <c r="N37" s="230">
        <v>6</v>
      </c>
      <c r="O37" s="230">
        <v>0</v>
      </c>
      <c r="P37" s="230">
        <v>0</v>
      </c>
      <c r="Q37" s="230">
        <v>0</v>
      </c>
      <c r="R37" s="230">
        <v>0</v>
      </c>
      <c r="S37" s="230">
        <v>7</v>
      </c>
      <c r="T37" s="230">
        <v>2</v>
      </c>
      <c r="U37" s="229">
        <v>5</v>
      </c>
      <c r="V37" s="230">
        <v>0</v>
      </c>
      <c r="W37" s="230">
        <v>0</v>
      </c>
      <c r="X37" s="230">
        <v>0</v>
      </c>
      <c r="Y37" s="230">
        <v>0</v>
      </c>
    </row>
    <row r="38" spans="3:25" s="114" customFormat="1" ht="22.75" customHeight="1">
      <c r="C38" s="175" t="s">
        <v>211</v>
      </c>
      <c r="D38" s="201" t="s">
        <v>152</v>
      </c>
      <c r="E38" s="615">
        <v>16</v>
      </c>
      <c r="F38" s="230">
        <v>7</v>
      </c>
      <c r="G38" s="230">
        <v>9</v>
      </c>
      <c r="H38" s="230">
        <v>0</v>
      </c>
      <c r="I38" s="230">
        <v>0</v>
      </c>
      <c r="J38" s="230">
        <v>0</v>
      </c>
      <c r="K38" s="230">
        <v>0</v>
      </c>
      <c r="L38" s="230">
        <v>10</v>
      </c>
      <c r="M38" s="229">
        <v>5</v>
      </c>
      <c r="N38" s="229">
        <v>5</v>
      </c>
      <c r="O38" s="230">
        <v>0</v>
      </c>
      <c r="P38" s="230">
        <v>0</v>
      </c>
      <c r="Q38" s="230">
        <v>0</v>
      </c>
      <c r="R38" s="230">
        <v>0</v>
      </c>
      <c r="S38" s="230">
        <v>6</v>
      </c>
      <c r="T38" s="230">
        <v>2</v>
      </c>
      <c r="U38" s="229">
        <v>4</v>
      </c>
      <c r="V38" s="230">
        <v>0</v>
      </c>
      <c r="W38" s="230">
        <v>0</v>
      </c>
      <c r="X38" s="230">
        <v>0</v>
      </c>
      <c r="Y38" s="230">
        <v>0</v>
      </c>
    </row>
    <row r="39" spans="3:25" s="114" customFormat="1" ht="22.75" customHeight="1">
      <c r="C39" s="175" t="s">
        <v>209</v>
      </c>
      <c r="D39" s="617" t="s">
        <v>154</v>
      </c>
      <c r="E39" s="229">
        <v>2</v>
      </c>
      <c r="F39" s="229">
        <v>0</v>
      </c>
      <c r="G39" s="229">
        <v>2</v>
      </c>
      <c r="H39" s="230">
        <v>0</v>
      </c>
      <c r="I39" s="230">
        <v>0</v>
      </c>
      <c r="J39" s="230">
        <v>0</v>
      </c>
      <c r="K39" s="230">
        <v>0</v>
      </c>
      <c r="L39" s="229">
        <v>1</v>
      </c>
      <c r="M39" s="229">
        <v>0</v>
      </c>
      <c r="N39" s="229">
        <v>1</v>
      </c>
      <c r="O39" s="230">
        <v>0</v>
      </c>
      <c r="P39" s="230">
        <v>0</v>
      </c>
      <c r="Q39" s="230">
        <v>0</v>
      </c>
      <c r="R39" s="230">
        <v>0</v>
      </c>
      <c r="S39" s="230">
        <v>1</v>
      </c>
      <c r="T39" s="230">
        <v>0</v>
      </c>
      <c r="U39" s="230">
        <v>1</v>
      </c>
      <c r="V39" s="230">
        <v>0</v>
      </c>
      <c r="W39" s="230">
        <v>0</v>
      </c>
      <c r="X39" s="230">
        <v>0</v>
      </c>
      <c r="Y39" s="230">
        <v>0</v>
      </c>
    </row>
    <row r="40" spans="3:25" s="114" customFormat="1" ht="11.25" customHeight="1" thickBot="1">
      <c r="C40" s="618"/>
      <c r="D40" s="618"/>
      <c r="E40" s="234"/>
      <c r="F40" s="619"/>
      <c r="G40" s="619"/>
      <c r="H40" s="619"/>
      <c r="I40" s="619"/>
      <c r="J40" s="619"/>
      <c r="K40" s="619"/>
      <c r="L40" s="619"/>
      <c r="M40" s="619"/>
      <c r="N40" s="619"/>
      <c r="O40" s="619"/>
      <c r="P40" s="619"/>
      <c r="Q40" s="619"/>
      <c r="R40" s="619"/>
      <c r="S40" s="619"/>
      <c r="T40" s="619"/>
      <c r="U40" s="619"/>
      <c r="V40" s="619"/>
      <c r="W40" s="619"/>
      <c r="X40" s="619"/>
      <c r="Y40" s="619"/>
    </row>
    <row r="41" spans="3:25" ht="16.5" customHeight="1">
      <c r="C41" s="973" t="s">
        <v>144</v>
      </c>
      <c r="D41" s="973"/>
      <c r="E41" s="973"/>
      <c r="F41" s="973"/>
      <c r="G41" s="973"/>
      <c r="H41" s="973"/>
      <c r="I41" s="973"/>
      <c r="J41" s="973"/>
      <c r="K41" s="973"/>
      <c r="L41" s="115"/>
      <c r="M41" s="115"/>
      <c r="N41" s="115"/>
      <c r="O41" s="115"/>
      <c r="P41" s="115"/>
      <c r="Q41" s="115"/>
      <c r="R41" s="115"/>
      <c r="S41" s="115"/>
      <c r="T41" s="115"/>
      <c r="U41" s="115"/>
      <c r="V41" s="115"/>
      <c r="W41" s="115"/>
      <c r="X41" s="115"/>
      <c r="Y41" s="115"/>
    </row>
  </sheetData>
  <mergeCells count="13">
    <mergeCell ref="C8:D8"/>
    <mergeCell ref="C10:D10"/>
    <mergeCell ref="C12:D12"/>
    <mergeCell ref="C18:C19"/>
    <mergeCell ref="C41:K41"/>
    <mergeCell ref="C2:N2"/>
    <mergeCell ref="C4:D6"/>
    <mergeCell ref="E4:K4"/>
    <mergeCell ref="L4:R4"/>
    <mergeCell ref="S4:X4"/>
    <mergeCell ref="E5:E6"/>
    <mergeCell ref="L5:L6"/>
    <mergeCell ref="S5:S6"/>
  </mergeCells>
  <phoneticPr fontId="62"/>
  <printOptions horizontalCentered="1"/>
  <pageMargins left="0.51181102362204722" right="0.51181102362204722" top="0.74803149606299213" bottom="0.55118110236220474" header="0.51181102362204722" footer="0.51181102362204722"/>
  <pageSetup paperSize="9" scale="94" fitToWidth="2" orientation="portrait" r:id="rId1"/>
  <headerFooter alignWithMargins="0"/>
  <colBreaks count="1" manualBreakCount="1">
    <brk id="14" min="1" max="40" man="1"/>
  </colBreaks>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6EB272-038A-4A70-A52F-266614278DFE}">
  <sheetPr>
    <pageSetUpPr fitToPage="1"/>
  </sheetPr>
  <dimension ref="A2:X131"/>
  <sheetViews>
    <sheetView showGridLines="0" view="pageBreakPreview" zoomScale="130" zoomScaleSheetLayoutView="130" workbookViewId="0">
      <selection activeCell="Z9" sqref="Z9"/>
    </sheetView>
  </sheetViews>
  <sheetFormatPr defaultColWidth="14.6328125" defaultRowHeight="13"/>
  <cols>
    <col min="1" max="1" width="18.453125" style="21" bestFit="1" customWidth="1"/>
    <col min="2" max="2" width="12.26953125" style="85" bestFit="1" customWidth="1"/>
    <col min="3" max="3" width="6.453125" style="85" bestFit="1" customWidth="1"/>
    <col min="4" max="23" width="4.08984375" style="85" customWidth="1"/>
    <col min="24" max="24" width="5.90625" style="85" customWidth="1"/>
    <col min="25" max="16384" width="14.6328125" style="21"/>
  </cols>
  <sheetData>
    <row r="2" spans="1:24" ht="28.5" customHeight="1">
      <c r="A2" s="620"/>
      <c r="B2" s="898" t="s">
        <v>318</v>
      </c>
      <c r="C2" s="898"/>
      <c r="D2" s="898"/>
      <c r="E2" s="898"/>
      <c r="F2" s="898"/>
      <c r="G2" s="898"/>
      <c r="H2" s="898"/>
      <c r="I2" s="898"/>
      <c r="J2" s="898"/>
      <c r="K2" s="898"/>
      <c r="L2" s="898"/>
      <c r="M2" s="898"/>
      <c r="N2" s="898"/>
      <c r="O2" s="898"/>
      <c r="P2" s="898"/>
      <c r="Q2" s="898"/>
      <c r="R2" s="898"/>
      <c r="S2" s="898"/>
      <c r="T2" s="898"/>
      <c r="U2" s="898"/>
      <c r="V2" s="898"/>
      <c r="W2" s="898"/>
      <c r="X2" s="898"/>
    </row>
    <row r="3" spans="1:24" ht="23.25" customHeight="1" thickBot="1">
      <c r="B3" s="513" t="s">
        <v>530</v>
      </c>
      <c r="C3" s="621"/>
      <c r="D3" s="621"/>
      <c r="E3" s="621"/>
      <c r="F3" s="621"/>
      <c r="G3" s="621"/>
      <c r="H3" s="621"/>
      <c r="I3" s="621"/>
      <c r="J3" s="621"/>
      <c r="K3" s="621"/>
      <c r="L3" s="621"/>
      <c r="M3" s="622"/>
      <c r="N3" s="622"/>
      <c r="O3" s="622"/>
      <c r="P3" s="622"/>
      <c r="Q3" s="622"/>
      <c r="R3" s="622"/>
      <c r="S3" s="622"/>
      <c r="T3" s="622"/>
      <c r="U3" s="622"/>
      <c r="V3" s="622"/>
      <c r="W3" s="622"/>
      <c r="X3" s="516" t="s">
        <v>84</v>
      </c>
    </row>
    <row r="4" spans="1:24" s="254" customFormat="1" ht="13.5" customHeight="1">
      <c r="B4" s="976" t="s">
        <v>217</v>
      </c>
      <c r="C4" s="978" t="s">
        <v>151</v>
      </c>
      <c r="D4" s="623"/>
      <c r="E4" s="974" t="s">
        <v>531</v>
      </c>
      <c r="F4" s="974" t="s">
        <v>149</v>
      </c>
      <c r="G4" s="974" t="s">
        <v>532</v>
      </c>
      <c r="H4" s="974" t="s">
        <v>533</v>
      </c>
      <c r="I4" s="974" t="s">
        <v>534</v>
      </c>
      <c r="J4" s="974" t="s">
        <v>535</v>
      </c>
      <c r="K4" s="974" t="s">
        <v>219</v>
      </c>
      <c r="L4" s="974" t="s">
        <v>536</v>
      </c>
      <c r="M4" s="974" t="s">
        <v>537</v>
      </c>
      <c r="N4" s="980" t="s">
        <v>538</v>
      </c>
      <c r="O4" s="974" t="s">
        <v>539</v>
      </c>
      <c r="P4" s="974" t="s">
        <v>540</v>
      </c>
      <c r="Q4" s="974" t="s">
        <v>541</v>
      </c>
      <c r="R4" s="974" t="s">
        <v>542</v>
      </c>
      <c r="S4" s="974" t="s">
        <v>543</v>
      </c>
      <c r="T4" s="974" t="s">
        <v>544</v>
      </c>
      <c r="U4" s="974" t="s">
        <v>545</v>
      </c>
      <c r="V4" s="974" t="s">
        <v>546</v>
      </c>
      <c r="W4" s="974" t="s">
        <v>547</v>
      </c>
      <c r="X4" s="974" t="s">
        <v>548</v>
      </c>
    </row>
    <row r="5" spans="1:24" s="254" customFormat="1" ht="90" customHeight="1">
      <c r="B5" s="977"/>
      <c r="C5" s="979"/>
      <c r="D5" s="624" t="s">
        <v>549</v>
      </c>
      <c r="E5" s="975"/>
      <c r="F5" s="975"/>
      <c r="G5" s="975"/>
      <c r="H5" s="975"/>
      <c r="I5" s="975"/>
      <c r="J5" s="975"/>
      <c r="K5" s="975"/>
      <c r="L5" s="975"/>
      <c r="M5" s="975"/>
      <c r="N5" s="975"/>
      <c r="O5" s="975"/>
      <c r="P5" s="975"/>
      <c r="Q5" s="975"/>
      <c r="R5" s="975"/>
      <c r="S5" s="975"/>
      <c r="T5" s="975"/>
      <c r="U5" s="975"/>
      <c r="V5" s="975"/>
      <c r="W5" s="975"/>
      <c r="X5" s="975"/>
    </row>
    <row r="6" spans="1:24" s="254" customFormat="1" ht="35.15" customHeight="1">
      <c r="B6" s="127" t="s">
        <v>550</v>
      </c>
      <c r="C6" s="625">
        <v>1128</v>
      </c>
      <c r="D6" s="626">
        <v>252</v>
      </c>
      <c r="E6" s="626">
        <v>6</v>
      </c>
      <c r="F6" s="627">
        <v>0</v>
      </c>
      <c r="G6" s="627">
        <v>0</v>
      </c>
      <c r="H6" s="626">
        <v>127</v>
      </c>
      <c r="I6" s="626">
        <v>511</v>
      </c>
      <c r="J6" s="626">
        <v>10</v>
      </c>
      <c r="K6" s="626">
        <v>18</v>
      </c>
      <c r="L6" s="626">
        <v>37</v>
      </c>
      <c r="M6" s="626">
        <v>112</v>
      </c>
      <c r="N6" s="626">
        <v>9</v>
      </c>
      <c r="O6" s="626">
        <v>5</v>
      </c>
      <c r="P6" s="626">
        <v>20</v>
      </c>
      <c r="Q6" s="626">
        <v>27</v>
      </c>
      <c r="R6" s="626">
        <v>26</v>
      </c>
      <c r="S6" s="626">
        <v>4</v>
      </c>
      <c r="T6" s="626">
        <v>62</v>
      </c>
      <c r="U6" s="626">
        <v>27</v>
      </c>
      <c r="V6" s="626">
        <v>20</v>
      </c>
      <c r="W6" s="626">
        <v>101</v>
      </c>
      <c r="X6" s="626">
        <v>6</v>
      </c>
    </row>
    <row r="7" spans="1:24" s="254" customFormat="1" ht="35.15" customHeight="1">
      <c r="B7" s="628" t="s">
        <v>5</v>
      </c>
      <c r="C7" s="625">
        <v>765</v>
      </c>
      <c r="D7" s="626">
        <v>173</v>
      </c>
      <c r="E7" s="626">
        <v>5</v>
      </c>
      <c r="F7" s="627">
        <v>0</v>
      </c>
      <c r="G7" s="627">
        <v>0</v>
      </c>
      <c r="H7" s="626">
        <v>110</v>
      </c>
      <c r="I7" s="626">
        <v>400</v>
      </c>
      <c r="J7" s="626">
        <v>10</v>
      </c>
      <c r="K7" s="626">
        <v>11</v>
      </c>
      <c r="L7" s="626">
        <v>25</v>
      </c>
      <c r="M7" s="626">
        <v>52</v>
      </c>
      <c r="N7" s="627">
        <v>0</v>
      </c>
      <c r="O7" s="626">
        <v>4</v>
      </c>
      <c r="P7" s="626">
        <v>10</v>
      </c>
      <c r="Q7" s="626">
        <v>6</v>
      </c>
      <c r="R7" s="626">
        <v>8</v>
      </c>
      <c r="S7" s="626">
        <v>2</v>
      </c>
      <c r="T7" s="626">
        <v>18</v>
      </c>
      <c r="U7" s="626">
        <v>14</v>
      </c>
      <c r="V7" s="626">
        <v>14</v>
      </c>
      <c r="W7" s="626">
        <v>74</v>
      </c>
      <c r="X7" s="626">
        <v>2</v>
      </c>
    </row>
    <row r="8" spans="1:24" s="254" customFormat="1" ht="35.15" customHeight="1" thickBot="1">
      <c r="B8" s="629" t="s">
        <v>21</v>
      </c>
      <c r="C8" s="630">
        <v>363</v>
      </c>
      <c r="D8" s="631">
        <v>79</v>
      </c>
      <c r="E8" s="631">
        <v>1</v>
      </c>
      <c r="F8" s="632">
        <v>0</v>
      </c>
      <c r="G8" s="632">
        <v>0</v>
      </c>
      <c r="H8" s="631">
        <v>17</v>
      </c>
      <c r="I8" s="631">
        <v>111</v>
      </c>
      <c r="J8" s="631">
        <v>0</v>
      </c>
      <c r="K8" s="631">
        <v>7</v>
      </c>
      <c r="L8" s="631">
        <v>12</v>
      </c>
      <c r="M8" s="631">
        <v>60</v>
      </c>
      <c r="N8" s="631">
        <v>9</v>
      </c>
      <c r="O8" s="631">
        <v>1</v>
      </c>
      <c r="P8" s="631">
        <v>10</v>
      </c>
      <c r="Q8" s="631">
        <v>21</v>
      </c>
      <c r="R8" s="631">
        <v>18</v>
      </c>
      <c r="S8" s="631">
        <v>2</v>
      </c>
      <c r="T8" s="631">
        <v>44</v>
      </c>
      <c r="U8" s="631">
        <v>13</v>
      </c>
      <c r="V8" s="631">
        <v>6</v>
      </c>
      <c r="W8" s="631">
        <v>27</v>
      </c>
      <c r="X8" s="632">
        <v>4</v>
      </c>
    </row>
    <row r="9" spans="1:24" s="254" customFormat="1" ht="17.149999999999999" customHeight="1">
      <c r="B9" s="633" t="s">
        <v>144</v>
      </c>
      <c r="C9" s="633"/>
      <c r="D9" s="633"/>
      <c r="E9" s="633"/>
      <c r="F9" s="633"/>
      <c r="G9" s="633"/>
      <c r="H9" s="633"/>
      <c r="I9" s="633"/>
      <c r="J9" s="144"/>
      <c r="K9" s="144"/>
      <c r="L9" s="144"/>
      <c r="M9" s="144"/>
      <c r="N9" s="144"/>
      <c r="O9" s="144"/>
      <c r="P9" s="144"/>
      <c r="Q9" s="144"/>
      <c r="R9" s="144"/>
      <c r="S9" s="144"/>
      <c r="T9" s="144"/>
      <c r="U9" s="131"/>
      <c r="V9" s="131"/>
      <c r="W9" s="131"/>
      <c r="X9" s="131"/>
    </row>
    <row r="10" spans="1:24" ht="8.15" customHeight="1"/>
    <row r="11" spans="1:24" ht="8.15" customHeight="1">
      <c r="E11" s="145"/>
      <c r="F11" s="145"/>
      <c r="G11" s="145"/>
      <c r="H11" s="145"/>
      <c r="I11" s="145"/>
      <c r="J11" s="145"/>
      <c r="K11" s="145"/>
      <c r="L11" s="145"/>
      <c r="M11" s="145"/>
      <c r="N11" s="145"/>
      <c r="O11" s="145"/>
      <c r="P11" s="145"/>
      <c r="Q11" s="145"/>
      <c r="R11" s="145"/>
      <c r="S11" s="145"/>
      <c r="T11" s="145"/>
      <c r="U11" s="145"/>
      <c r="V11" s="145"/>
      <c r="W11" s="145"/>
    </row>
    <row r="12" spans="1:24" ht="8.15" customHeight="1"/>
    <row r="13" spans="1:24" ht="8.15" customHeight="1"/>
    <row r="14" spans="1:24" ht="8.15" customHeight="1"/>
    <row r="15" spans="1:24" ht="8.15" customHeight="1"/>
    <row r="16" spans="1:24" ht="8.15" customHeight="1"/>
    <row r="17" spans="11:15" ht="8.15" customHeight="1"/>
    <row r="18" spans="11:15" ht="8.15" customHeight="1"/>
    <row r="19" spans="11:15" ht="8.15" customHeight="1"/>
    <row r="20" spans="11:15" ht="8.15" customHeight="1"/>
    <row r="21" spans="11:15" ht="8.15" customHeight="1"/>
    <row r="22" spans="11:15" ht="8.15" customHeight="1"/>
    <row r="23" spans="11:15" ht="8.15" customHeight="1"/>
    <row r="24" spans="11:15" ht="8.15" customHeight="1">
      <c r="K24" s="84"/>
    </row>
    <row r="25" spans="11:15" ht="8.15" customHeight="1">
      <c r="O25" s="21"/>
    </row>
    <row r="26" spans="11:15" ht="8.15" customHeight="1"/>
    <row r="27" spans="11:15" ht="8.15" customHeight="1"/>
    <row r="28" spans="11:15" ht="8.15" customHeight="1"/>
    <row r="29" spans="11:15" ht="8.15" customHeight="1"/>
    <row r="30" spans="11:15" ht="8.15" customHeight="1"/>
    <row r="31" spans="11:15" ht="8.15" customHeight="1"/>
    <row r="32" spans="11:15" ht="8.15" customHeight="1"/>
    <row r="33" ht="8.15" customHeight="1"/>
    <row r="34" ht="8.15" customHeight="1"/>
    <row r="35" ht="8.15" customHeight="1"/>
    <row r="36" ht="8.15" customHeight="1"/>
    <row r="37" ht="8.15" customHeight="1"/>
    <row r="38" ht="8.15" customHeight="1"/>
    <row r="39" ht="8.15" customHeight="1"/>
    <row r="40" ht="8.15" customHeight="1"/>
    <row r="41" ht="8.15" customHeight="1"/>
    <row r="42" ht="8.15" customHeight="1"/>
    <row r="43" ht="8.15" customHeight="1"/>
    <row r="44" ht="8.15" customHeight="1"/>
    <row r="45" ht="8.15" customHeight="1"/>
    <row r="46" ht="8.15" customHeight="1"/>
    <row r="47" ht="8.15" customHeight="1"/>
    <row r="48" ht="8.15" customHeight="1"/>
    <row r="49" ht="8.15" customHeight="1"/>
    <row r="50" ht="8.15" customHeight="1"/>
    <row r="51" ht="8.15" customHeight="1"/>
    <row r="52" ht="8.15" customHeight="1"/>
    <row r="53" ht="8.15" customHeight="1"/>
    <row r="54" ht="8.15" customHeight="1"/>
    <row r="55" ht="8.15" customHeight="1"/>
    <row r="56" ht="8.15" customHeight="1"/>
    <row r="57" ht="8.15" customHeight="1"/>
    <row r="58" ht="8.15" customHeight="1"/>
    <row r="59" ht="8.15" customHeight="1"/>
    <row r="60" ht="8.15" customHeight="1"/>
    <row r="61" ht="8.15" customHeight="1"/>
    <row r="62" ht="8.15" customHeight="1"/>
    <row r="63" ht="8.15" customHeight="1"/>
    <row r="64" ht="8.15" customHeight="1"/>
    <row r="65" ht="8.15" customHeight="1"/>
    <row r="66" ht="8.15" customHeight="1"/>
    <row r="67" ht="8.15" customHeight="1"/>
    <row r="68" ht="8.15" customHeight="1"/>
    <row r="69" ht="8.15" customHeight="1"/>
    <row r="70" ht="8.15" customHeight="1"/>
    <row r="71" ht="8.15" customHeight="1"/>
    <row r="72" ht="8.15" customHeight="1"/>
    <row r="73" ht="8.15" customHeight="1"/>
    <row r="74" ht="8.15" customHeight="1"/>
    <row r="75" ht="8.15" customHeight="1"/>
    <row r="76" ht="8.15" customHeight="1"/>
    <row r="77" ht="8.15" customHeight="1"/>
    <row r="78" ht="8.15" customHeight="1"/>
    <row r="79" ht="8.15" customHeight="1"/>
    <row r="80" ht="8.15" customHeight="1"/>
    <row r="81" ht="8.15" customHeight="1"/>
    <row r="82" ht="8.15" customHeight="1"/>
    <row r="83" ht="8.15" customHeight="1"/>
    <row r="84" ht="8.15" customHeight="1"/>
    <row r="85" ht="8.15" customHeight="1"/>
    <row r="86" ht="8.15" customHeight="1"/>
    <row r="87" ht="8.15" customHeight="1"/>
    <row r="88" ht="8.15" customHeight="1"/>
    <row r="89" ht="8.15" customHeight="1"/>
    <row r="90" ht="8.15" customHeight="1"/>
    <row r="91" ht="8.15" customHeight="1"/>
    <row r="92" ht="8.15" customHeight="1"/>
    <row r="93" ht="8.15" customHeight="1"/>
    <row r="94" ht="8.15" customHeight="1"/>
    <row r="95" ht="8.15" customHeight="1"/>
    <row r="96" ht="8.15" customHeight="1"/>
    <row r="97" ht="8.15" customHeight="1"/>
    <row r="98" ht="8.15" customHeight="1"/>
    <row r="99" ht="8.15" customHeight="1"/>
    <row r="100" ht="8.15" customHeight="1"/>
    <row r="101" ht="8.15" customHeight="1"/>
    <row r="102" ht="8.15" customHeight="1"/>
    <row r="103" ht="8.15" customHeight="1"/>
    <row r="104" ht="8.15" customHeight="1"/>
    <row r="105" ht="8.15" customHeight="1"/>
    <row r="106" ht="8.15" customHeight="1"/>
    <row r="107" ht="8.15" customHeight="1"/>
    <row r="108" ht="8.15" customHeight="1"/>
    <row r="109" ht="8.15" customHeight="1"/>
    <row r="110" ht="8.15" customHeight="1"/>
    <row r="111" ht="8.15" customHeight="1"/>
    <row r="112" ht="8.15" customHeight="1"/>
    <row r="113" ht="8.15" customHeight="1"/>
    <row r="114" ht="8.15" customHeight="1"/>
    <row r="115" ht="8.15" customHeight="1"/>
    <row r="116" ht="8.15" customHeight="1"/>
    <row r="117" ht="8.15" customHeight="1"/>
    <row r="118" ht="8.15" customHeight="1"/>
    <row r="119" ht="8.15" customHeight="1"/>
    <row r="120" ht="8.15" customHeight="1"/>
    <row r="121" ht="8.15" customHeight="1"/>
    <row r="122" ht="8.15" customHeight="1"/>
    <row r="123" ht="8.15" customHeight="1"/>
    <row r="124" ht="8.15" customHeight="1"/>
    <row r="125" ht="8.15" customHeight="1"/>
    <row r="126" ht="8.15" customHeight="1"/>
    <row r="127" ht="8.15" customHeight="1"/>
    <row r="128" ht="8.15" customHeight="1"/>
    <row r="129" ht="8.15" customHeight="1"/>
    <row r="130" ht="8.15" customHeight="1"/>
    <row r="131" ht="8.15" customHeight="1"/>
  </sheetData>
  <mergeCells count="23">
    <mergeCell ref="X4:X5"/>
    <mergeCell ref="R4:R5"/>
    <mergeCell ref="S4:S5"/>
    <mergeCell ref="T4:T5"/>
    <mergeCell ref="U4:U5"/>
    <mergeCell ref="V4:V5"/>
    <mergeCell ref="W4:W5"/>
    <mergeCell ref="Q4:Q5"/>
    <mergeCell ref="B2:X2"/>
    <mergeCell ref="B4:B5"/>
    <mergeCell ref="C4:C5"/>
    <mergeCell ref="E4:E5"/>
    <mergeCell ref="F4:F5"/>
    <mergeCell ref="G4:G5"/>
    <mergeCell ref="H4:H5"/>
    <mergeCell ref="I4:I5"/>
    <mergeCell ref="J4:J5"/>
    <mergeCell ref="K4:K5"/>
    <mergeCell ref="L4:L5"/>
    <mergeCell ref="M4:M5"/>
    <mergeCell ref="N4:N5"/>
    <mergeCell ref="O4:O5"/>
    <mergeCell ref="P4:P5"/>
  </mergeCells>
  <phoneticPr fontId="62"/>
  <printOptions horizontalCentered="1"/>
  <pageMargins left="0.51181102362204722" right="0.51181102362204722" top="0.74803149606299213" bottom="0.55118110236220474" header="0.51181102362204722" footer="0.51181102362204722"/>
  <pageSetup paperSize="9" scale="87" fitToHeight="0"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2:Z36"/>
  <sheetViews>
    <sheetView showGridLines="0" view="pageBreakPreview" zoomScaleNormal="100" zoomScaleSheetLayoutView="100" workbookViewId="0">
      <selection activeCell="A8" sqref="A8"/>
    </sheetView>
  </sheetViews>
  <sheetFormatPr defaultColWidth="14.6328125" defaultRowHeight="13"/>
  <cols>
    <col min="1" max="1" width="18.453125" style="324" bestFit="1" customWidth="1"/>
    <col min="2" max="2" width="13.6328125" style="324" customWidth="1"/>
    <col min="3" max="5" width="10.6328125" style="343" customWidth="1"/>
    <col min="6" max="6" width="13.6328125" style="324" customWidth="1"/>
    <col min="7" max="9" width="10.6328125" style="343" customWidth="1"/>
    <col min="10" max="10" width="16.6328125" style="324" bestFit="1" customWidth="1"/>
    <col min="11" max="11" width="12.08984375" style="324" customWidth="1"/>
    <col min="12" max="12" width="18.90625" style="324" bestFit="1" customWidth="1"/>
    <col min="13" max="13" width="16.6328125" style="324" bestFit="1" customWidth="1"/>
    <col min="14" max="14" width="12.08984375" style="324" customWidth="1"/>
    <col min="15" max="15" width="27.90625" style="324" bestFit="1" customWidth="1"/>
    <col min="16" max="16" width="5.36328125" style="324" customWidth="1"/>
    <col min="17" max="17" width="27.90625" style="324" bestFit="1" customWidth="1"/>
    <col min="18" max="18" width="16.6328125" style="324" bestFit="1" customWidth="1"/>
    <col min="19" max="16384" width="14.6328125" style="324"/>
  </cols>
  <sheetData>
    <row r="2" spans="1:26" ht="23.25" customHeight="1">
      <c r="A2" s="389"/>
      <c r="B2" s="983" t="s">
        <v>457</v>
      </c>
      <c r="C2" s="983"/>
      <c r="D2" s="983"/>
      <c r="E2" s="983"/>
      <c r="F2" s="983"/>
      <c r="G2" s="983"/>
      <c r="H2" s="983"/>
      <c r="I2" s="983"/>
      <c r="J2" s="389"/>
      <c r="K2" s="389"/>
      <c r="L2" s="389"/>
      <c r="M2" s="389"/>
      <c r="N2" s="389"/>
      <c r="O2" s="389"/>
      <c r="P2" s="389"/>
      <c r="Q2" s="389"/>
      <c r="R2" s="389"/>
      <c r="S2" s="389"/>
      <c r="T2" s="389"/>
      <c r="U2" s="389"/>
      <c r="V2" s="389"/>
      <c r="W2" s="389"/>
      <c r="X2" s="389"/>
      <c r="Y2" s="389"/>
      <c r="Z2" s="389"/>
    </row>
    <row r="3" spans="1:26" s="325" customFormat="1" ht="17.5" customHeight="1" thickBot="1">
      <c r="A3" s="324"/>
      <c r="B3" s="984" t="s">
        <v>553</v>
      </c>
      <c r="C3" s="984"/>
      <c r="D3" s="984"/>
      <c r="E3" s="984"/>
      <c r="F3" s="984"/>
      <c r="G3" s="984"/>
      <c r="H3" s="634"/>
      <c r="I3" s="635" t="s">
        <v>84</v>
      </c>
      <c r="J3" s="324"/>
      <c r="K3" s="324"/>
      <c r="L3" s="324"/>
      <c r="M3" s="324"/>
      <c r="N3" s="324"/>
      <c r="O3" s="324"/>
      <c r="P3" s="324"/>
      <c r="Q3" s="324"/>
      <c r="R3" s="324"/>
      <c r="S3" s="324"/>
      <c r="T3" s="324"/>
      <c r="U3" s="324"/>
      <c r="V3" s="324"/>
      <c r="W3" s="324"/>
      <c r="X3" s="324"/>
      <c r="Y3" s="324"/>
      <c r="Z3" s="324"/>
    </row>
    <row r="4" spans="1:26" ht="15" customHeight="1">
      <c r="A4" s="325"/>
      <c r="B4" s="636" t="s">
        <v>357</v>
      </c>
      <c r="C4" s="637" t="s">
        <v>1</v>
      </c>
      <c r="D4" s="637" t="s">
        <v>5</v>
      </c>
      <c r="E4" s="637" t="s">
        <v>21</v>
      </c>
      <c r="F4" s="326" t="s">
        <v>357</v>
      </c>
      <c r="G4" s="637" t="s">
        <v>1</v>
      </c>
      <c r="H4" s="637" t="s">
        <v>5</v>
      </c>
      <c r="I4" s="637" t="s">
        <v>21</v>
      </c>
      <c r="J4" s="325"/>
      <c r="K4" s="325"/>
      <c r="L4" s="325"/>
      <c r="M4" s="325"/>
      <c r="N4" s="325"/>
      <c r="O4" s="325"/>
      <c r="P4" s="325"/>
      <c r="Q4" s="325"/>
      <c r="R4" s="325"/>
      <c r="S4" s="325"/>
      <c r="T4" s="325"/>
      <c r="U4" s="325"/>
      <c r="V4" s="325"/>
      <c r="W4" s="325"/>
      <c r="X4" s="325"/>
      <c r="Y4" s="325"/>
      <c r="Z4" s="325"/>
    </row>
    <row r="5" spans="1:26" ht="15" customHeight="1">
      <c r="B5" s="327" t="s">
        <v>551</v>
      </c>
      <c r="C5" s="638">
        <v>399</v>
      </c>
      <c r="D5" s="282">
        <v>278</v>
      </c>
      <c r="E5" s="282">
        <v>121</v>
      </c>
      <c r="F5" s="328" t="s">
        <v>358</v>
      </c>
      <c r="G5" s="329">
        <v>5</v>
      </c>
      <c r="H5" s="329">
        <v>4</v>
      </c>
      <c r="I5" s="329">
        <f>G5-H5</f>
        <v>1</v>
      </c>
      <c r="J5" s="330"/>
    </row>
    <row r="6" spans="1:26" ht="15" customHeight="1">
      <c r="B6" s="283" t="s">
        <v>552</v>
      </c>
      <c r="C6" s="638">
        <v>302</v>
      </c>
      <c r="D6" s="331">
        <v>202</v>
      </c>
      <c r="E6" s="282">
        <v>100</v>
      </c>
      <c r="F6" s="332" t="s">
        <v>359</v>
      </c>
      <c r="G6" s="329">
        <v>65</v>
      </c>
      <c r="H6" s="329">
        <v>47</v>
      </c>
      <c r="I6" s="329">
        <f>G6-H6</f>
        <v>18</v>
      </c>
      <c r="J6" s="330"/>
    </row>
    <row r="7" spans="1:26" ht="15" customHeight="1">
      <c r="B7" s="283" t="s">
        <v>509</v>
      </c>
      <c r="C7" s="282">
        <v>252</v>
      </c>
      <c r="D7" s="331">
        <v>173</v>
      </c>
      <c r="E7" s="282">
        <v>79</v>
      </c>
      <c r="F7" s="332" t="s">
        <v>360</v>
      </c>
      <c r="G7" s="329">
        <v>30</v>
      </c>
      <c r="H7" s="329">
        <v>19</v>
      </c>
      <c r="I7" s="329">
        <f t="shared" ref="I7:I27" si="0">G7-H7</f>
        <v>11</v>
      </c>
      <c r="J7" s="330"/>
    </row>
    <row r="8" spans="1:26" ht="15" customHeight="1">
      <c r="B8" s="333" t="s">
        <v>361</v>
      </c>
      <c r="C8" s="329">
        <v>0</v>
      </c>
      <c r="D8" s="329">
        <v>0</v>
      </c>
      <c r="E8" s="329">
        <f>C8-D8</f>
        <v>0</v>
      </c>
      <c r="F8" s="332" t="s">
        <v>362</v>
      </c>
      <c r="G8" s="329">
        <v>1</v>
      </c>
      <c r="H8" s="329">
        <v>0</v>
      </c>
      <c r="I8" s="329">
        <f t="shared" si="0"/>
        <v>1</v>
      </c>
      <c r="J8" s="330"/>
    </row>
    <row r="9" spans="1:26" ht="15" customHeight="1">
      <c r="A9" s="330"/>
      <c r="B9" s="333" t="s">
        <v>363</v>
      </c>
      <c r="C9" s="329">
        <v>0</v>
      </c>
      <c r="D9" s="329">
        <v>0</v>
      </c>
      <c r="E9" s="329">
        <f t="shared" ref="E9:E32" si="1">C9-D9</f>
        <v>0</v>
      </c>
      <c r="F9" s="332" t="s">
        <v>364</v>
      </c>
      <c r="G9" s="329">
        <v>0</v>
      </c>
      <c r="H9" s="329">
        <v>0</v>
      </c>
      <c r="I9" s="329">
        <f t="shared" si="0"/>
        <v>0</v>
      </c>
      <c r="J9" s="330"/>
    </row>
    <row r="10" spans="1:26" ht="15" customHeight="1">
      <c r="A10" s="330"/>
      <c r="B10" s="333" t="s">
        <v>365</v>
      </c>
      <c r="C10" s="329">
        <v>0</v>
      </c>
      <c r="D10" s="329">
        <v>0</v>
      </c>
      <c r="E10" s="329">
        <f t="shared" si="1"/>
        <v>0</v>
      </c>
      <c r="F10" s="332" t="s">
        <v>366</v>
      </c>
      <c r="G10" s="329">
        <v>0</v>
      </c>
      <c r="H10" s="329">
        <v>0</v>
      </c>
      <c r="I10" s="329">
        <f t="shared" si="0"/>
        <v>0</v>
      </c>
      <c r="J10" s="330"/>
    </row>
    <row r="11" spans="1:26" ht="15" customHeight="1">
      <c r="A11" s="330"/>
      <c r="B11" s="333" t="s">
        <v>367</v>
      </c>
      <c r="C11" s="329">
        <v>0</v>
      </c>
      <c r="D11" s="329">
        <v>0</v>
      </c>
      <c r="E11" s="329">
        <f t="shared" si="1"/>
        <v>0</v>
      </c>
      <c r="F11" s="332" t="s">
        <v>368</v>
      </c>
      <c r="G11" s="329">
        <v>0</v>
      </c>
      <c r="H11" s="329">
        <v>0</v>
      </c>
      <c r="I11" s="329">
        <f t="shared" si="0"/>
        <v>0</v>
      </c>
      <c r="J11" s="330"/>
    </row>
    <row r="12" spans="1:26" ht="15" customHeight="1">
      <c r="A12" s="330"/>
      <c r="B12" s="333" t="s">
        <v>369</v>
      </c>
      <c r="C12" s="329">
        <v>0</v>
      </c>
      <c r="D12" s="329">
        <v>0</v>
      </c>
      <c r="E12" s="329">
        <f t="shared" si="1"/>
        <v>0</v>
      </c>
      <c r="F12" s="332" t="s">
        <v>370</v>
      </c>
      <c r="G12" s="329">
        <v>7</v>
      </c>
      <c r="H12" s="329">
        <v>5</v>
      </c>
      <c r="I12" s="329">
        <f t="shared" si="0"/>
        <v>2</v>
      </c>
      <c r="J12" s="330"/>
    </row>
    <row r="13" spans="1:26" ht="15" customHeight="1">
      <c r="A13" s="330"/>
      <c r="B13" s="333" t="s">
        <v>371</v>
      </c>
      <c r="C13" s="329">
        <v>0</v>
      </c>
      <c r="D13" s="329">
        <v>0</v>
      </c>
      <c r="E13" s="329">
        <f t="shared" si="1"/>
        <v>0</v>
      </c>
      <c r="F13" s="332" t="s">
        <v>372</v>
      </c>
      <c r="G13" s="329">
        <v>11</v>
      </c>
      <c r="H13" s="329">
        <v>11</v>
      </c>
      <c r="I13" s="329">
        <f t="shared" si="0"/>
        <v>0</v>
      </c>
      <c r="J13" s="330"/>
    </row>
    <row r="14" spans="1:26" ht="15" customHeight="1">
      <c r="A14" s="330"/>
      <c r="B14" s="333" t="s">
        <v>373</v>
      </c>
      <c r="C14" s="329">
        <v>0</v>
      </c>
      <c r="D14" s="329">
        <v>0</v>
      </c>
      <c r="E14" s="329">
        <f t="shared" si="1"/>
        <v>0</v>
      </c>
      <c r="F14" s="332" t="s">
        <v>374</v>
      </c>
      <c r="G14" s="329">
        <v>6</v>
      </c>
      <c r="H14" s="329">
        <v>4</v>
      </c>
      <c r="I14" s="329">
        <f t="shared" si="0"/>
        <v>2</v>
      </c>
      <c r="J14" s="330"/>
    </row>
    <row r="15" spans="1:26" ht="15" customHeight="1">
      <c r="A15" s="330"/>
      <c r="B15" s="333" t="s">
        <v>375</v>
      </c>
      <c r="C15" s="329">
        <v>0</v>
      </c>
      <c r="D15" s="329">
        <v>0</v>
      </c>
      <c r="E15" s="329">
        <f t="shared" si="1"/>
        <v>0</v>
      </c>
      <c r="F15" s="332" t="s">
        <v>376</v>
      </c>
      <c r="G15" s="329" t="s">
        <v>64</v>
      </c>
      <c r="H15" s="329" t="s">
        <v>64</v>
      </c>
      <c r="I15" s="329" t="s">
        <v>64</v>
      </c>
      <c r="J15" s="330"/>
    </row>
    <row r="16" spans="1:26" ht="15" customHeight="1">
      <c r="A16" s="330"/>
      <c r="B16" s="333" t="s">
        <v>377</v>
      </c>
      <c r="C16" s="329">
        <v>0</v>
      </c>
      <c r="D16" s="329">
        <v>0</v>
      </c>
      <c r="E16" s="329">
        <f t="shared" si="1"/>
        <v>0</v>
      </c>
      <c r="F16" s="332" t="s">
        <v>378</v>
      </c>
      <c r="G16" s="329">
        <v>55</v>
      </c>
      <c r="H16" s="329">
        <v>43</v>
      </c>
      <c r="I16" s="329">
        <f t="shared" si="0"/>
        <v>12</v>
      </c>
      <c r="J16" s="334"/>
    </row>
    <row r="17" spans="1:13" ht="15" customHeight="1">
      <c r="A17" s="330"/>
      <c r="B17" s="333" t="s">
        <v>379</v>
      </c>
      <c r="C17" s="329">
        <v>1</v>
      </c>
      <c r="D17" s="329">
        <v>1</v>
      </c>
      <c r="E17" s="329">
        <f t="shared" si="1"/>
        <v>0</v>
      </c>
      <c r="F17" s="332" t="s">
        <v>380</v>
      </c>
      <c r="G17" s="329">
        <v>20</v>
      </c>
      <c r="H17" s="329">
        <v>13</v>
      </c>
      <c r="I17" s="329">
        <f t="shared" si="0"/>
        <v>7</v>
      </c>
      <c r="J17" s="330"/>
    </row>
    <row r="18" spans="1:13" ht="15" customHeight="1">
      <c r="A18" s="330"/>
      <c r="B18" s="333" t="s">
        <v>381</v>
      </c>
      <c r="C18" s="329">
        <v>3</v>
      </c>
      <c r="D18" s="329">
        <v>0</v>
      </c>
      <c r="E18" s="329">
        <f t="shared" si="1"/>
        <v>3</v>
      </c>
      <c r="F18" s="332" t="s">
        <v>382</v>
      </c>
      <c r="G18" s="329">
        <v>1</v>
      </c>
      <c r="H18" s="329">
        <v>1</v>
      </c>
      <c r="I18" s="329">
        <f t="shared" si="0"/>
        <v>0</v>
      </c>
      <c r="J18" s="330"/>
    </row>
    <row r="19" spans="1:13" ht="15" customHeight="1">
      <c r="A19" s="330"/>
      <c r="B19" s="333" t="s">
        <v>383</v>
      </c>
      <c r="C19" s="329">
        <v>2</v>
      </c>
      <c r="D19" s="329">
        <v>1</v>
      </c>
      <c r="E19" s="329">
        <f t="shared" si="1"/>
        <v>1</v>
      </c>
      <c r="F19" s="332" t="s">
        <v>384</v>
      </c>
      <c r="G19" s="329">
        <v>0</v>
      </c>
      <c r="H19" s="329">
        <v>0</v>
      </c>
      <c r="I19" s="329">
        <f t="shared" si="0"/>
        <v>0</v>
      </c>
      <c r="J19" s="330"/>
    </row>
    <row r="20" spans="1:13" ht="15" customHeight="1">
      <c r="A20" s="330"/>
      <c r="B20" s="333" t="s">
        <v>385</v>
      </c>
      <c r="C20" s="329">
        <v>15</v>
      </c>
      <c r="D20" s="329">
        <v>9</v>
      </c>
      <c r="E20" s="329">
        <f t="shared" si="1"/>
        <v>6</v>
      </c>
      <c r="F20" s="332" t="s">
        <v>386</v>
      </c>
      <c r="G20" s="329">
        <v>0</v>
      </c>
      <c r="H20" s="329">
        <v>0</v>
      </c>
      <c r="I20" s="329">
        <f t="shared" si="0"/>
        <v>0</v>
      </c>
      <c r="J20" s="330"/>
    </row>
    <row r="21" spans="1:13" ht="15" customHeight="1">
      <c r="A21" s="330"/>
      <c r="B21" s="333" t="s">
        <v>387</v>
      </c>
      <c r="C21" s="329">
        <v>2</v>
      </c>
      <c r="D21" s="329">
        <v>2</v>
      </c>
      <c r="E21" s="329">
        <f t="shared" si="1"/>
        <v>0</v>
      </c>
      <c r="F21" s="332" t="s">
        <v>388</v>
      </c>
      <c r="G21" s="329">
        <v>2</v>
      </c>
      <c r="H21" s="329">
        <v>0</v>
      </c>
      <c r="I21" s="329">
        <f t="shared" si="0"/>
        <v>2</v>
      </c>
      <c r="J21" s="330"/>
    </row>
    <row r="22" spans="1:13" ht="15" customHeight="1">
      <c r="A22" s="330"/>
      <c r="B22" s="333" t="s">
        <v>389</v>
      </c>
      <c r="C22" s="329">
        <v>0</v>
      </c>
      <c r="D22" s="329">
        <v>0</v>
      </c>
      <c r="E22" s="329">
        <f t="shared" si="1"/>
        <v>0</v>
      </c>
      <c r="F22" s="332" t="s">
        <v>390</v>
      </c>
      <c r="G22" s="329">
        <v>0</v>
      </c>
      <c r="H22" s="329">
        <v>0</v>
      </c>
      <c r="I22" s="329">
        <f t="shared" si="0"/>
        <v>0</v>
      </c>
      <c r="J22" s="330"/>
    </row>
    <row r="23" spans="1:13" ht="15" customHeight="1">
      <c r="A23" s="330"/>
      <c r="B23" s="333" t="s">
        <v>391</v>
      </c>
      <c r="C23" s="329">
        <v>0</v>
      </c>
      <c r="D23" s="329">
        <v>0</v>
      </c>
      <c r="E23" s="329">
        <f t="shared" si="1"/>
        <v>0</v>
      </c>
      <c r="F23" s="332" t="s">
        <v>392</v>
      </c>
      <c r="G23" s="329">
        <v>0</v>
      </c>
      <c r="H23" s="329">
        <v>0</v>
      </c>
      <c r="I23" s="329">
        <f t="shared" si="0"/>
        <v>0</v>
      </c>
      <c r="J23" s="330"/>
    </row>
    <row r="24" spans="1:13" ht="15" customHeight="1">
      <c r="A24" s="330"/>
      <c r="B24" s="333" t="s">
        <v>393</v>
      </c>
      <c r="C24" s="329">
        <v>0</v>
      </c>
      <c r="D24" s="329">
        <v>0</v>
      </c>
      <c r="E24" s="329">
        <f t="shared" si="1"/>
        <v>0</v>
      </c>
      <c r="F24" s="332" t="s">
        <v>394</v>
      </c>
      <c r="G24" s="329">
        <v>0</v>
      </c>
      <c r="H24" s="329">
        <v>0</v>
      </c>
      <c r="I24" s="329">
        <f t="shared" si="0"/>
        <v>0</v>
      </c>
      <c r="J24" s="330"/>
    </row>
    <row r="25" spans="1:13" ht="15" customHeight="1">
      <c r="A25" s="330"/>
      <c r="B25" s="333" t="s">
        <v>395</v>
      </c>
      <c r="C25" s="329">
        <v>0</v>
      </c>
      <c r="D25" s="329">
        <v>0</v>
      </c>
      <c r="E25" s="329">
        <f t="shared" si="1"/>
        <v>0</v>
      </c>
      <c r="F25" s="332" t="s">
        <v>396</v>
      </c>
      <c r="G25" s="329">
        <v>0</v>
      </c>
      <c r="H25" s="329">
        <v>0</v>
      </c>
      <c r="I25" s="329">
        <f t="shared" si="0"/>
        <v>0</v>
      </c>
      <c r="J25" s="330"/>
    </row>
    <row r="26" spans="1:13" ht="15" customHeight="1">
      <c r="A26" s="330"/>
      <c r="B26" s="333" t="s">
        <v>397</v>
      </c>
      <c r="C26" s="329">
        <v>0</v>
      </c>
      <c r="D26" s="329">
        <v>0</v>
      </c>
      <c r="E26" s="329">
        <f t="shared" si="1"/>
        <v>0</v>
      </c>
      <c r="F26" s="332" t="s">
        <v>398</v>
      </c>
      <c r="G26" s="329">
        <v>0</v>
      </c>
      <c r="H26" s="329">
        <v>0</v>
      </c>
      <c r="I26" s="329">
        <f t="shared" si="0"/>
        <v>0</v>
      </c>
      <c r="J26" s="330"/>
    </row>
    <row r="27" spans="1:13" ht="15" customHeight="1">
      <c r="A27" s="330"/>
      <c r="B27" s="333" t="s">
        <v>399</v>
      </c>
      <c r="C27" s="329">
        <v>0</v>
      </c>
      <c r="D27" s="329">
        <v>0</v>
      </c>
      <c r="E27" s="329">
        <f t="shared" si="1"/>
        <v>0</v>
      </c>
      <c r="F27" s="332" t="s">
        <v>400</v>
      </c>
      <c r="G27" s="329">
        <v>6</v>
      </c>
      <c r="H27" s="329">
        <v>4</v>
      </c>
      <c r="I27" s="329">
        <f t="shared" si="0"/>
        <v>2</v>
      </c>
      <c r="J27" s="330"/>
    </row>
    <row r="28" spans="1:13" ht="15" customHeight="1">
      <c r="A28" s="330"/>
      <c r="B28" s="333" t="s">
        <v>401</v>
      </c>
      <c r="C28" s="329">
        <v>0</v>
      </c>
      <c r="D28" s="329">
        <v>0</v>
      </c>
      <c r="E28" s="329">
        <f t="shared" si="1"/>
        <v>0</v>
      </c>
      <c r="F28" s="335"/>
      <c r="G28" s="329"/>
      <c r="H28" s="329"/>
      <c r="I28" s="329"/>
      <c r="J28" s="330"/>
    </row>
    <row r="29" spans="1:13" ht="15" customHeight="1">
      <c r="A29" s="330"/>
      <c r="B29" s="333" t="s">
        <v>402</v>
      </c>
      <c r="C29" s="329">
        <v>0</v>
      </c>
      <c r="D29" s="329">
        <v>0</v>
      </c>
      <c r="E29" s="329">
        <f t="shared" si="1"/>
        <v>0</v>
      </c>
      <c r="F29" s="985" t="s">
        <v>403</v>
      </c>
      <c r="G29" s="337">
        <f>100-G31</f>
        <v>77.659574468085111</v>
      </c>
      <c r="H29" s="337">
        <f t="shared" ref="H29:I29" si="2">100-H31</f>
        <v>77.385620915032675</v>
      </c>
      <c r="I29" s="337">
        <f t="shared" si="2"/>
        <v>78.2</v>
      </c>
      <c r="M29" s="336"/>
    </row>
    <row r="30" spans="1:13" ht="15" customHeight="1">
      <c r="A30" s="330"/>
      <c r="B30" s="333" t="s">
        <v>404</v>
      </c>
      <c r="C30" s="329">
        <v>15</v>
      </c>
      <c r="D30" s="329">
        <v>8</v>
      </c>
      <c r="E30" s="329">
        <f t="shared" si="1"/>
        <v>7</v>
      </c>
      <c r="F30" s="986"/>
      <c r="G30" s="337"/>
      <c r="H30" s="337"/>
      <c r="I30" s="337"/>
    </row>
    <row r="31" spans="1:13" ht="15" customHeight="1">
      <c r="B31" s="333" t="s">
        <v>405</v>
      </c>
      <c r="C31" s="329">
        <v>0</v>
      </c>
      <c r="D31" s="329">
        <v>0</v>
      </c>
      <c r="E31" s="329">
        <f t="shared" si="1"/>
        <v>0</v>
      </c>
      <c r="F31" s="981" t="s">
        <v>406</v>
      </c>
      <c r="G31" s="337">
        <v>22.340425531914892</v>
      </c>
      <c r="H31" s="337">
        <v>22.614379084967322</v>
      </c>
      <c r="I31" s="337">
        <v>21.8</v>
      </c>
      <c r="M31" s="336"/>
    </row>
    <row r="32" spans="1:13" ht="15" customHeight="1" thickBot="1">
      <c r="B32" s="338" t="s">
        <v>407</v>
      </c>
      <c r="C32" s="339">
        <v>5</v>
      </c>
      <c r="D32" s="639">
        <v>1</v>
      </c>
      <c r="E32" s="640">
        <f t="shared" si="1"/>
        <v>4</v>
      </c>
      <c r="F32" s="982"/>
      <c r="G32" s="641"/>
      <c r="H32" s="641"/>
      <c r="I32" s="641"/>
    </row>
    <row r="33" spans="2:12" ht="16.5" customHeight="1">
      <c r="B33" s="79" t="s">
        <v>115</v>
      </c>
      <c r="C33" s="340"/>
      <c r="D33" s="340"/>
      <c r="E33" s="341"/>
      <c r="F33" s="21"/>
      <c r="G33" s="340"/>
      <c r="H33" s="340"/>
      <c r="I33" s="340"/>
    </row>
    <row r="34" spans="2:12" ht="28.5" customHeight="1">
      <c r="L34" s="342"/>
    </row>
    <row r="35" spans="2:12">
      <c r="L35" s="342"/>
    </row>
    <row r="36" spans="2:12">
      <c r="L36" s="342"/>
    </row>
  </sheetData>
  <mergeCells count="4">
    <mergeCell ref="F31:F32"/>
    <mergeCell ref="B2:I2"/>
    <mergeCell ref="B3:G3"/>
    <mergeCell ref="F29:F30"/>
  </mergeCells>
  <phoneticPr fontId="62"/>
  <printOptions horizontalCentered="1"/>
  <pageMargins left="0.51181102362204722" right="0.51181102362204722" top="0.74803149606299213" bottom="0.74803149606299213" header="0.51181102362204722" footer="0.51181102362204722"/>
  <pageSetup paperSize="9" orientation="portrait" r:id="rId1"/>
  <headerFooter alignWithMargins="0"/>
  <colBreaks count="1" manualBreakCount="1">
    <brk id="14"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30CE6E-2FB5-4CBE-A877-A25682881A90}">
  <dimension ref="A2:L151"/>
  <sheetViews>
    <sheetView showGridLines="0" view="pageBreakPreview" zoomScale="175" zoomScaleSheetLayoutView="175" workbookViewId="0">
      <selection activeCell="M15" sqref="M15"/>
    </sheetView>
  </sheetViews>
  <sheetFormatPr defaultColWidth="13.36328125" defaultRowHeight="13"/>
  <cols>
    <col min="1" max="1" width="13.36328125" style="23"/>
    <col min="2" max="2" width="14.7265625" style="23" customWidth="1"/>
    <col min="3" max="3" width="7.90625" style="23" customWidth="1"/>
    <col min="4" max="7" width="7.6328125" style="23" customWidth="1"/>
    <col min="8" max="8" width="8.6328125" style="23" customWidth="1"/>
    <col min="9" max="12" width="7.6328125" style="23" customWidth="1"/>
    <col min="13" max="16384" width="13.36328125" style="23"/>
  </cols>
  <sheetData>
    <row r="2" spans="1:12" ht="28.5" customHeight="1">
      <c r="A2" s="22"/>
      <c r="B2" s="695" t="s">
        <v>458</v>
      </c>
      <c r="C2" s="695"/>
      <c r="D2" s="695"/>
      <c r="E2" s="695"/>
      <c r="F2" s="695"/>
      <c r="G2" s="695"/>
      <c r="H2" s="695"/>
      <c r="I2" s="695"/>
      <c r="J2" s="695"/>
      <c r="K2" s="695"/>
      <c r="L2" s="695"/>
    </row>
    <row r="3" spans="1:12" ht="19.5" customHeight="1" thickBot="1">
      <c r="B3" s="24"/>
      <c r="C3" s="24"/>
      <c r="D3" s="24"/>
      <c r="E3" s="24"/>
      <c r="F3" s="24"/>
      <c r="G3" s="24"/>
      <c r="H3" s="24"/>
      <c r="I3" s="24"/>
      <c r="J3" s="24"/>
      <c r="K3" s="24"/>
      <c r="L3" s="25" t="s">
        <v>26</v>
      </c>
    </row>
    <row r="4" spans="1:12" s="26" customFormat="1" ht="15" customHeight="1">
      <c r="B4" s="696" t="s">
        <v>31</v>
      </c>
      <c r="C4" s="697"/>
      <c r="D4" s="390" t="s">
        <v>10</v>
      </c>
      <c r="E4" s="391"/>
      <c r="F4" s="391"/>
      <c r="G4" s="700" t="s">
        <v>29</v>
      </c>
      <c r="H4" s="390" t="s">
        <v>57</v>
      </c>
      <c r="I4" s="391"/>
      <c r="J4" s="391"/>
      <c r="K4" s="27" t="s">
        <v>6</v>
      </c>
      <c r="L4" s="27" t="s">
        <v>33</v>
      </c>
    </row>
    <row r="5" spans="1:12" s="26" customFormat="1" ht="15" customHeight="1">
      <c r="B5" s="698"/>
      <c r="C5" s="699"/>
      <c r="D5" s="392" t="s">
        <v>1</v>
      </c>
      <c r="E5" s="392" t="s">
        <v>14</v>
      </c>
      <c r="F5" s="392" t="s">
        <v>2</v>
      </c>
      <c r="G5" s="701"/>
      <c r="H5" s="392" t="s">
        <v>1</v>
      </c>
      <c r="I5" s="392" t="s">
        <v>5</v>
      </c>
      <c r="J5" s="392" t="s">
        <v>21</v>
      </c>
      <c r="K5" s="392" t="s">
        <v>37</v>
      </c>
      <c r="L5" s="392" t="s">
        <v>37</v>
      </c>
    </row>
    <row r="6" spans="1:12" ht="15.75" customHeight="1">
      <c r="B6" s="136" t="s">
        <v>60</v>
      </c>
      <c r="C6" s="135" t="s">
        <v>40</v>
      </c>
      <c r="D6" s="146">
        <v>94</v>
      </c>
      <c r="E6" s="147">
        <v>92</v>
      </c>
      <c r="F6" s="147">
        <v>2</v>
      </c>
      <c r="G6" s="147">
        <v>257</v>
      </c>
      <c r="H6" s="147">
        <v>4134</v>
      </c>
      <c r="I6" s="147">
        <v>2080</v>
      </c>
      <c r="J6" s="147">
        <v>2054</v>
      </c>
      <c r="K6" s="147">
        <v>552</v>
      </c>
      <c r="L6" s="147">
        <v>59</v>
      </c>
    </row>
    <row r="7" spans="1:12" ht="15.75" customHeight="1">
      <c r="B7" s="136"/>
      <c r="C7" s="135" t="s">
        <v>41</v>
      </c>
      <c r="D7" s="146">
        <v>1</v>
      </c>
      <c r="E7" s="147">
        <v>1</v>
      </c>
      <c r="F7" s="147">
        <v>0</v>
      </c>
      <c r="G7" s="147">
        <v>5</v>
      </c>
      <c r="H7" s="147">
        <v>129</v>
      </c>
      <c r="I7" s="147">
        <v>65</v>
      </c>
      <c r="J7" s="147">
        <v>64</v>
      </c>
      <c r="K7" s="147">
        <v>7</v>
      </c>
      <c r="L7" s="147">
        <v>1</v>
      </c>
    </row>
    <row r="8" spans="1:12" ht="15.75" customHeight="1">
      <c r="B8" s="136"/>
      <c r="C8" s="135" t="s">
        <v>42</v>
      </c>
      <c r="D8" s="146">
        <v>84</v>
      </c>
      <c r="E8" s="147">
        <v>82</v>
      </c>
      <c r="F8" s="147">
        <v>2</v>
      </c>
      <c r="G8" s="147">
        <v>198</v>
      </c>
      <c r="H8" s="147">
        <v>3137</v>
      </c>
      <c r="I8" s="147">
        <v>1587</v>
      </c>
      <c r="J8" s="147">
        <v>1550</v>
      </c>
      <c r="K8" s="147">
        <v>450</v>
      </c>
      <c r="L8" s="147">
        <v>33</v>
      </c>
    </row>
    <row r="9" spans="1:12" ht="15.75" customHeight="1">
      <c r="B9" s="136"/>
      <c r="C9" s="135" t="s">
        <v>49</v>
      </c>
      <c r="D9" s="146">
        <v>9</v>
      </c>
      <c r="E9" s="147">
        <v>9</v>
      </c>
      <c r="F9" s="147">
        <v>0</v>
      </c>
      <c r="G9" s="147">
        <v>54</v>
      </c>
      <c r="H9" s="147">
        <v>868</v>
      </c>
      <c r="I9" s="147">
        <v>428</v>
      </c>
      <c r="J9" s="147">
        <v>440</v>
      </c>
      <c r="K9" s="147">
        <v>95</v>
      </c>
      <c r="L9" s="147">
        <v>25</v>
      </c>
    </row>
    <row r="10" spans="1:12" ht="11.25" customHeight="1">
      <c r="B10" s="136"/>
      <c r="C10" s="135"/>
      <c r="D10" s="146"/>
      <c r="E10" s="147"/>
      <c r="F10" s="147"/>
      <c r="G10" s="147"/>
      <c r="H10" s="147"/>
      <c r="I10" s="147"/>
      <c r="J10" s="147"/>
      <c r="K10" s="147"/>
      <c r="L10" s="147"/>
    </row>
    <row r="11" spans="1:12" ht="15.75" customHeight="1">
      <c r="B11" s="136" t="s">
        <v>459</v>
      </c>
      <c r="C11" s="135" t="s">
        <v>40</v>
      </c>
      <c r="D11" s="146">
        <v>60</v>
      </c>
      <c r="E11" s="147">
        <v>60</v>
      </c>
      <c r="F11" s="147">
        <v>0</v>
      </c>
      <c r="G11" s="147">
        <v>244</v>
      </c>
      <c r="H11" s="147">
        <v>6962</v>
      </c>
      <c r="I11" s="147">
        <v>3566</v>
      </c>
      <c r="J11" s="147">
        <v>3396</v>
      </c>
      <c r="K11" s="147">
        <v>1459</v>
      </c>
      <c r="L11" s="147">
        <v>271</v>
      </c>
    </row>
    <row r="12" spans="1:12" ht="15.75" customHeight="1">
      <c r="B12" s="136" t="s">
        <v>460</v>
      </c>
      <c r="C12" s="135" t="s">
        <v>41</v>
      </c>
      <c r="D12" s="146">
        <v>0</v>
      </c>
      <c r="E12" s="147">
        <v>0</v>
      </c>
      <c r="F12" s="147">
        <v>0</v>
      </c>
      <c r="G12" s="147">
        <v>0</v>
      </c>
      <c r="H12" s="147">
        <v>0</v>
      </c>
      <c r="I12" s="147">
        <v>0</v>
      </c>
      <c r="J12" s="147">
        <v>0</v>
      </c>
      <c r="K12" s="147">
        <v>0</v>
      </c>
      <c r="L12" s="147">
        <v>0</v>
      </c>
    </row>
    <row r="13" spans="1:12" ht="15.75" customHeight="1">
      <c r="B13" s="26"/>
      <c r="C13" s="135" t="s">
        <v>42</v>
      </c>
      <c r="D13" s="146">
        <v>18</v>
      </c>
      <c r="E13" s="147">
        <v>18</v>
      </c>
      <c r="F13" s="147">
        <v>0</v>
      </c>
      <c r="G13" s="147">
        <v>80</v>
      </c>
      <c r="H13" s="147">
        <v>1823</v>
      </c>
      <c r="I13" s="147">
        <v>978</v>
      </c>
      <c r="J13" s="147">
        <v>845</v>
      </c>
      <c r="K13" s="147">
        <v>432</v>
      </c>
      <c r="L13" s="147">
        <v>71</v>
      </c>
    </row>
    <row r="14" spans="1:12" ht="15.75" customHeight="1">
      <c r="B14" s="136"/>
      <c r="C14" s="135" t="s">
        <v>49</v>
      </c>
      <c r="D14" s="146">
        <v>42</v>
      </c>
      <c r="E14" s="147">
        <v>42</v>
      </c>
      <c r="F14" s="147">
        <v>0</v>
      </c>
      <c r="G14" s="147">
        <v>164</v>
      </c>
      <c r="H14" s="147">
        <v>5139</v>
      </c>
      <c r="I14" s="147">
        <v>2588</v>
      </c>
      <c r="J14" s="147">
        <v>2551</v>
      </c>
      <c r="K14" s="147">
        <v>1027</v>
      </c>
      <c r="L14" s="147">
        <v>200</v>
      </c>
    </row>
    <row r="15" spans="1:12" ht="12" customHeight="1">
      <c r="B15" s="136"/>
      <c r="C15" s="135"/>
      <c r="D15" s="146"/>
      <c r="E15" s="147"/>
      <c r="F15" s="147"/>
      <c r="G15" s="147"/>
      <c r="H15" s="147"/>
      <c r="I15" s="147"/>
      <c r="J15" s="147"/>
      <c r="K15" s="147"/>
      <c r="L15" s="147"/>
    </row>
    <row r="16" spans="1:12" ht="15.75" customHeight="1">
      <c r="B16" s="136" t="s">
        <v>15</v>
      </c>
      <c r="C16" s="135" t="s">
        <v>40</v>
      </c>
      <c r="D16" s="146">
        <v>187</v>
      </c>
      <c r="E16" s="147">
        <v>184</v>
      </c>
      <c r="F16" s="147">
        <v>3</v>
      </c>
      <c r="G16" s="147">
        <v>1947</v>
      </c>
      <c r="H16" s="147">
        <v>33820</v>
      </c>
      <c r="I16" s="147">
        <v>17433</v>
      </c>
      <c r="J16" s="147">
        <v>16387</v>
      </c>
      <c r="K16" s="147">
        <v>3012</v>
      </c>
      <c r="L16" s="147">
        <v>647</v>
      </c>
    </row>
    <row r="17" spans="2:12" ht="15.75" customHeight="1">
      <c r="C17" s="135" t="s">
        <v>41</v>
      </c>
      <c r="D17" s="146">
        <v>1</v>
      </c>
      <c r="E17" s="147">
        <v>1</v>
      </c>
      <c r="F17" s="147">
        <v>0</v>
      </c>
      <c r="G17" s="147">
        <v>18</v>
      </c>
      <c r="H17" s="147">
        <v>599</v>
      </c>
      <c r="I17" s="147">
        <v>299</v>
      </c>
      <c r="J17" s="147">
        <v>300</v>
      </c>
      <c r="K17" s="147">
        <v>27</v>
      </c>
      <c r="L17" s="147">
        <v>2</v>
      </c>
    </row>
    <row r="18" spans="2:12" ht="15.75" customHeight="1">
      <c r="B18" s="136"/>
      <c r="C18" s="135" t="s">
        <v>42</v>
      </c>
      <c r="D18" s="146">
        <v>184</v>
      </c>
      <c r="E18" s="147">
        <v>181</v>
      </c>
      <c r="F18" s="147">
        <v>3</v>
      </c>
      <c r="G18" s="147">
        <v>1911</v>
      </c>
      <c r="H18" s="147">
        <v>32742</v>
      </c>
      <c r="I18" s="147">
        <v>16897</v>
      </c>
      <c r="J18" s="147">
        <v>15845</v>
      </c>
      <c r="K18" s="147">
        <v>2951</v>
      </c>
      <c r="L18" s="147">
        <v>629</v>
      </c>
    </row>
    <row r="19" spans="2:12" ht="10.5" customHeight="1">
      <c r="B19" s="136"/>
      <c r="C19" s="135" t="s">
        <v>49</v>
      </c>
      <c r="D19" s="146">
        <v>2</v>
      </c>
      <c r="E19" s="147">
        <v>2</v>
      </c>
      <c r="F19" s="147">
        <v>0</v>
      </c>
      <c r="G19" s="147">
        <v>18</v>
      </c>
      <c r="H19" s="147">
        <v>479</v>
      </c>
      <c r="I19" s="147">
        <v>237</v>
      </c>
      <c r="J19" s="147">
        <v>242</v>
      </c>
      <c r="K19" s="147">
        <v>34</v>
      </c>
      <c r="L19" s="147">
        <v>16</v>
      </c>
    </row>
    <row r="20" spans="2:12" ht="15.75" customHeight="1">
      <c r="B20" s="136"/>
      <c r="C20" s="135"/>
      <c r="D20" s="146"/>
      <c r="E20" s="147"/>
      <c r="F20" s="147"/>
      <c r="G20" s="147"/>
      <c r="H20" s="147"/>
      <c r="I20" s="147"/>
      <c r="J20" s="147"/>
      <c r="K20" s="147"/>
      <c r="L20" s="147"/>
    </row>
    <row r="21" spans="2:12" ht="10.5" customHeight="1">
      <c r="B21" s="136" t="s">
        <v>34</v>
      </c>
      <c r="C21" s="135" t="s">
        <v>40</v>
      </c>
      <c r="D21" s="146">
        <v>89</v>
      </c>
      <c r="E21" s="147">
        <v>86</v>
      </c>
      <c r="F21" s="147">
        <v>3</v>
      </c>
      <c r="G21" s="147">
        <v>820</v>
      </c>
      <c r="H21" s="147">
        <v>17147</v>
      </c>
      <c r="I21" s="147">
        <v>8749</v>
      </c>
      <c r="J21" s="147">
        <v>8398</v>
      </c>
      <c r="K21" s="147">
        <v>1717</v>
      </c>
      <c r="L21" s="147">
        <v>285</v>
      </c>
    </row>
    <row r="22" spans="2:12" ht="15.75" customHeight="1">
      <c r="C22" s="135" t="s">
        <v>41</v>
      </c>
      <c r="D22" s="146">
        <v>1</v>
      </c>
      <c r="E22" s="147">
        <v>0</v>
      </c>
      <c r="F22" s="147">
        <v>0</v>
      </c>
      <c r="G22" s="147">
        <v>12</v>
      </c>
      <c r="H22" s="147">
        <v>401</v>
      </c>
      <c r="I22" s="147">
        <v>212</v>
      </c>
      <c r="J22" s="147">
        <v>189</v>
      </c>
      <c r="K22" s="147">
        <v>26</v>
      </c>
      <c r="L22" s="147">
        <v>1</v>
      </c>
    </row>
    <row r="23" spans="2:12" ht="15.75" customHeight="1">
      <c r="B23" s="136"/>
      <c r="C23" s="135" t="s">
        <v>42</v>
      </c>
      <c r="D23" s="146">
        <v>86</v>
      </c>
      <c r="E23" s="147">
        <v>83</v>
      </c>
      <c r="F23" s="147">
        <v>3</v>
      </c>
      <c r="G23" s="147">
        <v>792</v>
      </c>
      <c r="H23" s="147">
        <v>16354</v>
      </c>
      <c r="I23" s="147">
        <v>8332</v>
      </c>
      <c r="J23" s="147">
        <v>8022</v>
      </c>
      <c r="K23" s="147">
        <v>1661</v>
      </c>
      <c r="L23" s="147">
        <v>280</v>
      </c>
    </row>
    <row r="24" spans="2:12" ht="15.75" customHeight="1">
      <c r="B24" s="136"/>
      <c r="C24" s="135" t="s">
        <v>49</v>
      </c>
      <c r="D24" s="146">
        <v>2</v>
      </c>
      <c r="E24" s="147">
        <v>0</v>
      </c>
      <c r="F24" s="147">
        <v>0</v>
      </c>
      <c r="G24" s="147">
        <v>16</v>
      </c>
      <c r="H24" s="147">
        <v>392</v>
      </c>
      <c r="I24" s="147">
        <v>205</v>
      </c>
      <c r="J24" s="147">
        <v>187</v>
      </c>
      <c r="K24" s="147">
        <v>30</v>
      </c>
      <c r="L24" s="147">
        <v>4</v>
      </c>
    </row>
    <row r="25" spans="2:12" ht="10.5" customHeight="1">
      <c r="B25" s="136"/>
      <c r="C25" s="135"/>
      <c r="D25" s="146"/>
      <c r="E25" s="147"/>
      <c r="F25" s="147"/>
      <c r="G25" s="147"/>
      <c r="H25" s="147"/>
      <c r="I25" s="147"/>
      <c r="J25" s="147"/>
      <c r="K25" s="147"/>
      <c r="L25" s="147"/>
    </row>
    <row r="26" spans="2:12" ht="15.75" customHeight="1">
      <c r="B26" s="136" t="s">
        <v>295</v>
      </c>
      <c r="C26" s="135" t="s">
        <v>42</v>
      </c>
      <c r="D26" s="146">
        <v>1</v>
      </c>
      <c r="E26" s="147">
        <v>1</v>
      </c>
      <c r="F26" s="147" t="s">
        <v>61</v>
      </c>
      <c r="G26" s="147">
        <v>20</v>
      </c>
      <c r="H26" s="147">
        <v>688</v>
      </c>
      <c r="I26" s="147">
        <v>305</v>
      </c>
      <c r="J26" s="147">
        <v>383</v>
      </c>
      <c r="K26" s="147">
        <v>38</v>
      </c>
      <c r="L26" s="147">
        <v>6</v>
      </c>
    </row>
    <row r="27" spans="2:12" ht="15.75" customHeight="1">
      <c r="B27" s="136"/>
      <c r="C27" s="135"/>
      <c r="D27" s="146"/>
      <c r="E27" s="147"/>
      <c r="F27" s="147"/>
      <c r="G27" s="147"/>
      <c r="H27" s="147"/>
      <c r="I27" s="147"/>
      <c r="J27" s="147"/>
      <c r="K27" s="147"/>
      <c r="L27" s="147"/>
    </row>
    <row r="28" spans="2:12" ht="15.75" customHeight="1">
      <c r="B28" s="136" t="s">
        <v>59</v>
      </c>
      <c r="C28" s="135" t="s">
        <v>40</v>
      </c>
      <c r="D28" s="146">
        <v>37</v>
      </c>
      <c r="E28" s="147">
        <v>32</v>
      </c>
      <c r="F28" s="147">
        <v>5</v>
      </c>
      <c r="G28" s="147" t="s">
        <v>64</v>
      </c>
      <c r="H28" s="147">
        <v>16432</v>
      </c>
      <c r="I28" s="147">
        <v>8262</v>
      </c>
      <c r="J28" s="147">
        <v>8170</v>
      </c>
      <c r="K28" s="147">
        <v>1545</v>
      </c>
      <c r="L28" s="147">
        <v>263</v>
      </c>
    </row>
    <row r="29" spans="2:12" ht="15.75" customHeight="1">
      <c r="C29" s="135" t="s">
        <v>42</v>
      </c>
      <c r="D29" s="146">
        <v>34</v>
      </c>
      <c r="E29" s="147">
        <v>29</v>
      </c>
      <c r="F29" s="147">
        <v>5</v>
      </c>
      <c r="G29" s="147">
        <v>531</v>
      </c>
      <c r="H29" s="147">
        <v>15734</v>
      </c>
      <c r="I29" s="147">
        <v>7839</v>
      </c>
      <c r="J29" s="147">
        <v>7895</v>
      </c>
      <c r="K29" s="147">
        <v>1492</v>
      </c>
      <c r="L29" s="147">
        <v>254</v>
      </c>
    </row>
    <row r="30" spans="2:12" ht="10.5" customHeight="1">
      <c r="B30" s="136"/>
      <c r="C30" s="135" t="s">
        <v>49</v>
      </c>
      <c r="D30" s="146">
        <v>3</v>
      </c>
      <c r="E30" s="147">
        <v>3</v>
      </c>
      <c r="F30" s="147">
        <v>0</v>
      </c>
      <c r="G30" s="147" t="s">
        <v>64</v>
      </c>
      <c r="H30" s="147">
        <v>698</v>
      </c>
      <c r="I30" s="147">
        <v>423</v>
      </c>
      <c r="J30" s="147">
        <v>275</v>
      </c>
      <c r="K30" s="147">
        <v>53</v>
      </c>
      <c r="L30" s="147">
        <v>9</v>
      </c>
    </row>
    <row r="31" spans="2:12" ht="15.75" customHeight="1">
      <c r="B31" s="136"/>
      <c r="C31" s="135"/>
      <c r="D31" s="146"/>
      <c r="E31" s="147"/>
      <c r="F31" s="147"/>
      <c r="G31" s="147"/>
      <c r="H31" s="147"/>
      <c r="I31" s="147"/>
      <c r="J31" s="147"/>
      <c r="K31" s="147"/>
      <c r="L31" s="147"/>
    </row>
    <row r="32" spans="2:12" ht="15.75" customHeight="1">
      <c r="B32" s="28" t="s">
        <v>35</v>
      </c>
      <c r="C32" s="135" t="s">
        <v>51</v>
      </c>
      <c r="D32" s="146">
        <v>1</v>
      </c>
      <c r="E32" s="147">
        <v>1</v>
      </c>
      <c r="F32" s="147">
        <v>0</v>
      </c>
      <c r="G32" s="147" t="s">
        <v>64</v>
      </c>
      <c r="H32" s="147">
        <v>194</v>
      </c>
      <c r="I32" s="147">
        <v>93</v>
      </c>
      <c r="J32" s="147">
        <v>101</v>
      </c>
      <c r="K32" s="147">
        <v>15</v>
      </c>
      <c r="L32" s="147">
        <v>3</v>
      </c>
    </row>
    <row r="33" spans="2:12" ht="15.75" customHeight="1">
      <c r="B33" s="136"/>
      <c r="C33" s="135"/>
      <c r="D33" s="146"/>
      <c r="E33" s="147"/>
      <c r="F33" s="147"/>
      <c r="G33" s="147"/>
      <c r="H33" s="147"/>
      <c r="I33" s="147"/>
      <c r="J33" s="147"/>
      <c r="K33" s="147"/>
      <c r="L33" s="147"/>
    </row>
    <row r="34" spans="2:12" ht="15.75" customHeight="1">
      <c r="B34" s="136" t="s">
        <v>65</v>
      </c>
      <c r="C34" s="135" t="s">
        <v>40</v>
      </c>
      <c r="D34" s="146">
        <v>12</v>
      </c>
      <c r="E34" s="147">
        <v>10</v>
      </c>
      <c r="F34" s="147">
        <v>2</v>
      </c>
      <c r="G34" s="147">
        <v>261</v>
      </c>
      <c r="H34" s="147">
        <v>1001</v>
      </c>
      <c r="I34" s="147">
        <v>686</v>
      </c>
      <c r="J34" s="147">
        <v>315</v>
      </c>
      <c r="K34" s="147">
        <v>725</v>
      </c>
      <c r="L34" s="147">
        <v>119</v>
      </c>
    </row>
    <row r="35" spans="2:12" ht="10.5" customHeight="1">
      <c r="C35" s="135" t="s">
        <v>41</v>
      </c>
      <c r="D35" s="146">
        <v>1</v>
      </c>
      <c r="E35" s="147">
        <v>1</v>
      </c>
      <c r="F35" s="147">
        <v>0</v>
      </c>
      <c r="G35" s="147">
        <v>9</v>
      </c>
      <c r="H35" s="147">
        <v>60</v>
      </c>
      <c r="I35" s="147">
        <v>33</v>
      </c>
      <c r="J35" s="147">
        <v>27</v>
      </c>
      <c r="K35" s="147">
        <v>31</v>
      </c>
      <c r="L35" s="147">
        <v>4</v>
      </c>
    </row>
    <row r="36" spans="2:12" ht="15.75" customHeight="1">
      <c r="B36" s="136"/>
      <c r="C36" s="135" t="s">
        <v>42</v>
      </c>
      <c r="D36" s="146">
        <v>11</v>
      </c>
      <c r="E36" s="147">
        <v>9</v>
      </c>
      <c r="F36" s="147">
        <v>2</v>
      </c>
      <c r="G36" s="147">
        <v>252</v>
      </c>
      <c r="H36" s="147">
        <v>941</v>
      </c>
      <c r="I36" s="147">
        <v>653</v>
      </c>
      <c r="J36" s="147">
        <v>288</v>
      </c>
      <c r="K36" s="147">
        <v>694</v>
      </c>
      <c r="L36" s="147">
        <v>115</v>
      </c>
    </row>
    <row r="37" spans="2:12" ht="15.75" customHeight="1">
      <c r="B37" s="136"/>
      <c r="C37" s="135"/>
      <c r="D37" s="146"/>
      <c r="E37" s="147"/>
      <c r="F37" s="147"/>
      <c r="G37" s="147"/>
      <c r="H37" s="147"/>
      <c r="I37" s="147"/>
      <c r="J37" s="147"/>
      <c r="K37" s="147"/>
      <c r="L37" s="147"/>
    </row>
    <row r="38" spans="2:12" ht="15.75" customHeight="1">
      <c r="B38" s="136" t="s">
        <v>9</v>
      </c>
      <c r="C38" s="135" t="s">
        <v>40</v>
      </c>
      <c r="D38" s="146">
        <v>14</v>
      </c>
      <c r="E38" s="147">
        <v>14</v>
      </c>
      <c r="F38" s="147">
        <v>0</v>
      </c>
      <c r="G38" s="147" t="s">
        <v>64</v>
      </c>
      <c r="H38" s="147">
        <v>2063</v>
      </c>
      <c r="I38" s="147">
        <v>719</v>
      </c>
      <c r="J38" s="147">
        <v>1344</v>
      </c>
      <c r="K38" s="393">
        <v>184</v>
      </c>
      <c r="L38" s="393">
        <v>65</v>
      </c>
    </row>
    <row r="39" spans="2:12" ht="15.75" customHeight="1">
      <c r="C39" s="29" t="s">
        <v>41</v>
      </c>
      <c r="D39" s="146">
        <v>0</v>
      </c>
      <c r="E39" s="147">
        <v>0</v>
      </c>
      <c r="F39" s="147">
        <v>0</v>
      </c>
      <c r="G39" s="147" t="s">
        <v>64</v>
      </c>
      <c r="H39" s="147">
        <v>0</v>
      </c>
      <c r="I39" s="147">
        <v>0</v>
      </c>
      <c r="J39" s="147">
        <v>0</v>
      </c>
      <c r="K39" s="147">
        <v>0</v>
      </c>
      <c r="L39" s="147">
        <v>0</v>
      </c>
    </row>
    <row r="40" spans="2:12" ht="10.5" customHeight="1">
      <c r="B40" s="136"/>
      <c r="C40" s="29" t="s">
        <v>42</v>
      </c>
      <c r="D40" s="146">
        <v>2</v>
      </c>
      <c r="E40" s="147">
        <v>2</v>
      </c>
      <c r="F40" s="147">
        <v>0</v>
      </c>
      <c r="G40" s="147" t="s">
        <v>64</v>
      </c>
      <c r="H40" s="147">
        <v>484</v>
      </c>
      <c r="I40" s="147">
        <v>134</v>
      </c>
      <c r="J40" s="147">
        <v>350</v>
      </c>
      <c r="K40" s="147">
        <v>54</v>
      </c>
      <c r="L40" s="147">
        <v>18</v>
      </c>
    </row>
    <row r="41" spans="2:12" ht="15.75" customHeight="1">
      <c r="B41" s="136"/>
      <c r="C41" s="29" t="s">
        <v>49</v>
      </c>
      <c r="D41" s="146">
        <v>12</v>
      </c>
      <c r="E41" s="147">
        <v>12</v>
      </c>
      <c r="F41" s="147">
        <v>0</v>
      </c>
      <c r="G41" s="147" t="s">
        <v>64</v>
      </c>
      <c r="H41" s="147">
        <v>1579</v>
      </c>
      <c r="I41" s="147">
        <v>585</v>
      </c>
      <c r="J41" s="147">
        <v>994</v>
      </c>
      <c r="K41" s="147">
        <v>130</v>
      </c>
      <c r="L41" s="147">
        <v>47</v>
      </c>
    </row>
    <row r="42" spans="2:12" ht="10.5" customHeight="1">
      <c r="B42" s="136"/>
      <c r="C42" s="135"/>
      <c r="D42" s="146"/>
      <c r="E42" s="147"/>
      <c r="F42" s="147"/>
      <c r="G42" s="147"/>
      <c r="H42" s="147"/>
      <c r="I42" s="147"/>
      <c r="J42" s="147"/>
      <c r="K42" s="147"/>
      <c r="L42" s="147"/>
    </row>
    <row r="43" spans="2:12" ht="15.75" customHeight="1">
      <c r="B43" s="136" t="s">
        <v>4</v>
      </c>
      <c r="C43" s="135" t="s">
        <v>55</v>
      </c>
      <c r="D43" s="146">
        <v>4</v>
      </c>
      <c r="E43" s="147">
        <v>4</v>
      </c>
      <c r="F43" s="147">
        <v>0</v>
      </c>
      <c r="G43" s="147" t="s">
        <v>64</v>
      </c>
      <c r="H43" s="147">
        <v>81</v>
      </c>
      <c r="I43" s="147">
        <v>22</v>
      </c>
      <c r="J43" s="147">
        <v>59</v>
      </c>
      <c r="K43" s="147">
        <v>14</v>
      </c>
      <c r="L43" s="147">
        <v>7</v>
      </c>
    </row>
    <row r="44" spans="2:12" ht="15.75" customHeight="1">
      <c r="B44" s="136"/>
      <c r="C44" s="135"/>
      <c r="D44" s="146"/>
      <c r="E44" s="147"/>
      <c r="F44" s="147"/>
      <c r="G44" s="147"/>
      <c r="H44" s="147"/>
      <c r="I44" s="147"/>
      <c r="J44" s="147"/>
      <c r="K44" s="147"/>
      <c r="L44" s="147"/>
    </row>
    <row r="45" spans="2:12" ht="15.75" customHeight="1">
      <c r="B45" s="136" t="s">
        <v>18</v>
      </c>
      <c r="C45" s="135" t="s">
        <v>40</v>
      </c>
      <c r="D45" s="146">
        <v>4</v>
      </c>
      <c r="E45" s="147">
        <v>4</v>
      </c>
      <c r="F45" s="147">
        <v>0</v>
      </c>
      <c r="G45" s="147" t="s">
        <v>64</v>
      </c>
      <c r="H45" s="147">
        <v>13909</v>
      </c>
      <c r="I45" s="147">
        <v>7279</v>
      </c>
      <c r="J45" s="147">
        <v>6630</v>
      </c>
      <c r="K45" s="147">
        <v>1538</v>
      </c>
      <c r="L45" s="147">
        <v>1866</v>
      </c>
    </row>
    <row r="46" spans="2:12" ht="10.5" customHeight="1">
      <c r="C46" s="135" t="s">
        <v>41</v>
      </c>
      <c r="D46" s="146">
        <v>2</v>
      </c>
      <c r="E46" s="147">
        <v>2</v>
      </c>
      <c r="F46" s="147">
        <v>0</v>
      </c>
      <c r="G46" s="147" t="s">
        <v>64</v>
      </c>
      <c r="H46" s="147">
        <v>8491</v>
      </c>
      <c r="I46" s="147">
        <v>5310</v>
      </c>
      <c r="J46" s="147">
        <v>3181</v>
      </c>
      <c r="K46" s="147">
        <v>1082</v>
      </c>
      <c r="L46" s="147">
        <v>1638</v>
      </c>
    </row>
    <row r="47" spans="2:12" ht="15.75" customHeight="1">
      <c r="B47" s="136"/>
      <c r="C47" s="135" t="s">
        <v>49</v>
      </c>
      <c r="D47" s="146">
        <v>2</v>
      </c>
      <c r="E47" s="147">
        <v>2</v>
      </c>
      <c r="F47" s="147">
        <v>0</v>
      </c>
      <c r="G47" s="147" t="s">
        <v>64</v>
      </c>
      <c r="H47" s="147">
        <v>5418</v>
      </c>
      <c r="I47" s="147">
        <v>1969</v>
      </c>
      <c r="J47" s="147">
        <v>3449</v>
      </c>
      <c r="K47" s="147">
        <v>456</v>
      </c>
      <c r="L47" s="147">
        <v>228</v>
      </c>
    </row>
    <row r="48" spans="2:12" ht="15.75" customHeight="1">
      <c r="B48" s="136"/>
      <c r="C48" s="135"/>
      <c r="D48" s="146"/>
      <c r="E48" s="147"/>
      <c r="F48" s="147"/>
      <c r="G48" s="147"/>
      <c r="H48" s="147"/>
      <c r="I48" s="147"/>
      <c r="J48" s="147"/>
      <c r="K48" s="147"/>
      <c r="L48" s="147"/>
    </row>
    <row r="49" spans="2:12" ht="15.75" customHeight="1">
      <c r="B49" s="136" t="s">
        <v>38</v>
      </c>
      <c r="C49" s="135" t="s">
        <v>40</v>
      </c>
      <c r="D49" s="146">
        <v>3</v>
      </c>
      <c r="E49" s="147">
        <v>3</v>
      </c>
      <c r="F49" s="147">
        <v>0</v>
      </c>
      <c r="G49" s="147" t="s">
        <v>64</v>
      </c>
      <c r="H49" s="147">
        <v>619</v>
      </c>
      <c r="I49" s="147">
        <v>221</v>
      </c>
      <c r="J49" s="147">
        <v>398</v>
      </c>
      <c r="K49" s="147">
        <v>94</v>
      </c>
      <c r="L49" s="147">
        <v>39</v>
      </c>
    </row>
    <row r="50" spans="2:12" ht="10.5" customHeight="1">
      <c r="C50" s="135" t="s">
        <v>41</v>
      </c>
      <c r="D50" s="146">
        <v>0</v>
      </c>
      <c r="E50" s="147">
        <v>0</v>
      </c>
      <c r="F50" s="147">
        <v>0</v>
      </c>
      <c r="G50" s="147" t="s">
        <v>64</v>
      </c>
      <c r="H50" s="147">
        <v>0</v>
      </c>
      <c r="I50" s="147">
        <v>0</v>
      </c>
      <c r="J50" s="147">
        <v>0</v>
      </c>
      <c r="K50" s="147">
        <v>0</v>
      </c>
      <c r="L50" s="147">
        <v>0</v>
      </c>
    </row>
    <row r="51" spans="2:12" ht="15.75" customHeight="1">
      <c r="B51" s="136"/>
      <c r="C51" s="135" t="s">
        <v>49</v>
      </c>
      <c r="D51" s="146">
        <v>3</v>
      </c>
      <c r="E51" s="147">
        <v>3</v>
      </c>
      <c r="F51" s="147">
        <v>0</v>
      </c>
      <c r="G51" s="147" t="s">
        <v>64</v>
      </c>
      <c r="H51" s="147">
        <v>619</v>
      </c>
      <c r="I51" s="147">
        <v>221</v>
      </c>
      <c r="J51" s="147">
        <v>398</v>
      </c>
      <c r="K51" s="147">
        <v>94</v>
      </c>
      <c r="L51" s="147">
        <v>39</v>
      </c>
    </row>
    <row r="52" spans="2:12" s="30" customFormat="1" ht="15" customHeight="1">
      <c r="B52" s="136"/>
      <c r="C52" s="135"/>
      <c r="D52" s="146"/>
      <c r="E52" s="147"/>
      <c r="F52" s="147"/>
      <c r="G52" s="147"/>
      <c r="H52" s="147"/>
      <c r="I52" s="147"/>
      <c r="J52" s="147"/>
      <c r="K52" s="147"/>
      <c r="L52" s="147"/>
    </row>
    <row r="53" spans="2:12" s="396" customFormat="1" ht="17.25" customHeight="1" thickBot="1">
      <c r="B53" s="702" t="s">
        <v>56</v>
      </c>
      <c r="C53" s="703"/>
      <c r="D53" s="394">
        <v>1</v>
      </c>
      <c r="E53" s="395">
        <v>1</v>
      </c>
      <c r="F53" s="395">
        <v>0</v>
      </c>
      <c r="G53" s="395" t="s">
        <v>64</v>
      </c>
      <c r="H53" s="395">
        <v>839</v>
      </c>
      <c r="I53" s="395">
        <v>647</v>
      </c>
      <c r="J53" s="395">
        <v>192</v>
      </c>
      <c r="K53" s="395">
        <v>62</v>
      </c>
      <c r="L53" s="395" t="s">
        <v>64</v>
      </c>
    </row>
    <row r="54" spans="2:12" ht="15" customHeight="1">
      <c r="B54" s="31" t="s">
        <v>461</v>
      </c>
      <c r="C54" s="30"/>
      <c r="D54" s="32"/>
      <c r="E54" s="30"/>
      <c r="F54" s="30"/>
      <c r="G54" s="30"/>
      <c r="H54" s="30"/>
      <c r="I54" s="30"/>
      <c r="J54" s="30"/>
      <c r="K54" s="30"/>
      <c r="L54" s="30"/>
    </row>
    <row r="55" spans="2:12" ht="15" customHeight="1">
      <c r="B55" s="33" t="s">
        <v>462</v>
      </c>
      <c r="C55" s="31"/>
      <c r="D55" s="31"/>
      <c r="E55" s="31"/>
      <c r="F55" s="31"/>
      <c r="G55" s="31"/>
      <c r="H55" s="31"/>
      <c r="I55" s="31"/>
      <c r="J55" s="31"/>
      <c r="K55" s="31"/>
      <c r="L55" s="31"/>
    </row>
    <row r="56" spans="2:12" ht="15" customHeight="1">
      <c r="B56" s="134" t="s">
        <v>463</v>
      </c>
      <c r="C56" s="31"/>
      <c r="D56" s="31"/>
      <c r="E56" s="31"/>
      <c r="F56" s="31"/>
      <c r="G56" s="31"/>
      <c r="H56" s="31"/>
      <c r="I56" s="31"/>
      <c r="J56" s="31"/>
      <c r="K56" s="31"/>
      <c r="L56" s="31"/>
    </row>
    <row r="57" spans="2:12" ht="13.5" customHeight="1">
      <c r="B57" s="134" t="s">
        <v>464</v>
      </c>
    </row>
    <row r="58" spans="2:12">
      <c r="B58" s="704" t="s">
        <v>465</v>
      </c>
      <c r="C58" s="704"/>
      <c r="D58" s="704"/>
      <c r="E58" s="704"/>
      <c r="F58" s="704"/>
      <c r="G58" s="704"/>
      <c r="H58" s="704"/>
      <c r="I58" s="704"/>
      <c r="J58" s="134"/>
      <c r="K58" s="134"/>
      <c r="L58" s="134"/>
    </row>
    <row r="151" spans="6:6">
      <c r="F151" s="23">
        <v>1082</v>
      </c>
    </row>
  </sheetData>
  <mergeCells count="5">
    <mergeCell ref="B2:L2"/>
    <mergeCell ref="B4:C5"/>
    <mergeCell ref="G4:G5"/>
    <mergeCell ref="B53:C53"/>
    <mergeCell ref="B58:I58"/>
  </mergeCells>
  <phoneticPr fontId="62"/>
  <conditionalFormatting sqref="D16">
    <cfRule type="cellIs" dxfId="1" priority="2" stopIfTrue="1" operator="notEqual">
      <formula>SUM(E16:F16)</formula>
    </cfRule>
  </conditionalFormatting>
  <conditionalFormatting sqref="D21">
    <cfRule type="cellIs" dxfId="0" priority="1" stopIfTrue="1" operator="notEqual">
      <formula>SUM(E21:F21)</formula>
    </cfRule>
  </conditionalFormatting>
  <printOptions horizontalCentered="1"/>
  <pageMargins left="0.51181102362204722" right="0.51181102362204722" top="0.74803149606299213" bottom="0.55118110236220474" header="0.51181102362204722" footer="0.51181102362204722"/>
  <pageSetup paperSize="9" scale="97" orientation="portrait" r:id="rId1"/>
  <headerFooter alignWithMargins="0"/>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4"/>
  <dimension ref="B2:AD73"/>
  <sheetViews>
    <sheetView showGridLines="0" view="pageBreakPreview" zoomScaleSheetLayoutView="100" workbookViewId="0">
      <selection activeCell="B9" sqref="B9:C9"/>
    </sheetView>
  </sheetViews>
  <sheetFormatPr defaultColWidth="9" defaultRowHeight="9.5"/>
  <cols>
    <col min="1" max="1" width="2.26953125" style="122" customWidth="1"/>
    <col min="2" max="2" width="8" style="122" customWidth="1"/>
    <col min="3" max="3" width="10" style="122" customWidth="1"/>
    <col min="4" max="5" width="4.36328125" style="122" customWidth="1"/>
    <col min="6" max="17" width="5.6328125" style="122" customWidth="1"/>
    <col min="18" max="18" width="2.08984375" style="122" customWidth="1"/>
    <col min="19" max="19" width="9" style="122" customWidth="1"/>
    <col min="20" max="16384" width="9" style="122"/>
  </cols>
  <sheetData>
    <row r="2" spans="2:30" s="236" customFormat="1" ht="28.5" customHeight="1">
      <c r="B2" s="995" t="s">
        <v>554</v>
      </c>
      <c r="C2" s="995"/>
      <c r="D2" s="995"/>
      <c r="E2" s="995"/>
      <c r="F2" s="995"/>
      <c r="G2" s="995"/>
      <c r="H2" s="995"/>
      <c r="I2" s="995"/>
      <c r="J2" s="995"/>
      <c r="K2" s="995"/>
      <c r="L2" s="995"/>
      <c r="M2" s="995"/>
      <c r="N2" s="995"/>
      <c r="O2" s="995"/>
      <c r="P2" s="995"/>
      <c r="Q2" s="995"/>
    </row>
    <row r="3" spans="2:30" s="237" customFormat="1" ht="23.25" customHeight="1" thickBot="1">
      <c r="B3" s="642"/>
      <c r="C3" s="642"/>
      <c r="D3" s="642"/>
      <c r="E3" s="642"/>
      <c r="F3" s="642"/>
      <c r="G3" s="642"/>
      <c r="H3" s="642"/>
      <c r="I3" s="642"/>
      <c r="J3" s="642"/>
      <c r="K3" s="642"/>
      <c r="L3" s="642"/>
      <c r="M3" s="642"/>
      <c r="N3" s="642"/>
      <c r="O3" s="642"/>
      <c r="P3" s="642"/>
      <c r="Q3" s="464" t="s">
        <v>166</v>
      </c>
    </row>
    <row r="4" spans="2:30" s="51" customFormat="1" ht="18" customHeight="1">
      <c r="B4" s="1000" t="s">
        <v>228</v>
      </c>
      <c r="C4" s="1001"/>
      <c r="D4" s="1004" t="s">
        <v>20</v>
      </c>
      <c r="E4" s="811"/>
      <c r="F4" s="996" t="s">
        <v>224</v>
      </c>
      <c r="G4" s="996"/>
      <c r="H4" s="996"/>
      <c r="I4" s="996"/>
      <c r="J4" s="996"/>
      <c r="K4" s="996"/>
      <c r="L4" s="996"/>
      <c r="M4" s="996"/>
      <c r="N4" s="996"/>
      <c r="O4" s="996"/>
      <c r="P4" s="996"/>
      <c r="Q4" s="996"/>
    </row>
    <row r="5" spans="2:30" s="35" customFormat="1" ht="33.75" customHeight="1">
      <c r="B5" s="1002"/>
      <c r="C5" s="1003"/>
      <c r="D5" s="1005"/>
      <c r="E5" s="1006"/>
      <c r="F5" s="997" t="s">
        <v>1</v>
      </c>
      <c r="G5" s="997"/>
      <c r="H5" s="998"/>
      <c r="I5" s="999" t="s">
        <v>231</v>
      </c>
      <c r="J5" s="997"/>
      <c r="K5" s="998"/>
      <c r="L5" s="999" t="s">
        <v>216</v>
      </c>
      <c r="M5" s="997"/>
      <c r="N5" s="998"/>
      <c r="O5" s="999" t="s">
        <v>156</v>
      </c>
      <c r="P5" s="997"/>
      <c r="Q5" s="997"/>
    </row>
    <row r="6" spans="2:30" s="35" customFormat="1" ht="18" customHeight="1">
      <c r="B6" s="1002"/>
      <c r="C6" s="1003"/>
      <c r="D6" s="1007"/>
      <c r="E6" s="813"/>
      <c r="F6" s="643" t="s">
        <v>1</v>
      </c>
      <c r="G6" s="408" t="s">
        <v>5</v>
      </c>
      <c r="H6" s="408" t="s">
        <v>21</v>
      </c>
      <c r="I6" s="408" t="s">
        <v>1</v>
      </c>
      <c r="J6" s="408" t="s">
        <v>5</v>
      </c>
      <c r="K6" s="408" t="s">
        <v>21</v>
      </c>
      <c r="L6" s="408" t="s">
        <v>1</v>
      </c>
      <c r="M6" s="408" t="s">
        <v>5</v>
      </c>
      <c r="N6" s="408" t="s">
        <v>21</v>
      </c>
      <c r="O6" s="408" t="s">
        <v>1</v>
      </c>
      <c r="P6" s="408" t="s">
        <v>5</v>
      </c>
      <c r="Q6" s="408" t="s">
        <v>21</v>
      </c>
    </row>
    <row r="7" spans="2:30" s="51" customFormat="1" ht="18" customHeight="1">
      <c r="B7" s="49"/>
      <c r="C7" s="49"/>
      <c r="D7" s="117"/>
      <c r="E7" s="118"/>
      <c r="F7" s="118"/>
      <c r="G7" s="118"/>
      <c r="H7" s="118"/>
      <c r="I7" s="118"/>
      <c r="J7" s="118"/>
      <c r="K7" s="118"/>
      <c r="L7" s="118"/>
      <c r="M7" s="118"/>
      <c r="N7" s="118"/>
      <c r="O7" s="118"/>
      <c r="P7" s="118"/>
      <c r="Q7" s="118"/>
      <c r="AD7" s="274"/>
    </row>
    <row r="8" spans="2:30" s="51" customFormat="1" ht="18.75" customHeight="1">
      <c r="B8" s="74" t="s">
        <v>587</v>
      </c>
      <c r="C8" s="203"/>
      <c r="D8" s="991">
        <v>4</v>
      </c>
      <c r="E8" s="992"/>
      <c r="F8" s="44">
        <v>95</v>
      </c>
      <c r="G8" s="44">
        <v>37</v>
      </c>
      <c r="H8" s="44">
        <v>58</v>
      </c>
      <c r="I8" s="119">
        <v>41</v>
      </c>
      <c r="J8" s="119">
        <v>21</v>
      </c>
      <c r="K8" s="119">
        <v>20</v>
      </c>
      <c r="L8" s="44">
        <v>54</v>
      </c>
      <c r="M8" s="44">
        <v>16</v>
      </c>
      <c r="N8" s="44">
        <v>38</v>
      </c>
      <c r="O8" s="44">
        <v>95</v>
      </c>
      <c r="P8" s="44">
        <v>37</v>
      </c>
      <c r="Q8" s="44">
        <v>58</v>
      </c>
      <c r="AD8" s="274"/>
    </row>
    <row r="9" spans="2:30" s="51" customFormat="1" ht="18.75" customHeight="1">
      <c r="B9" s="987" t="s">
        <v>308</v>
      </c>
      <c r="C9" s="988"/>
      <c r="D9" s="991">
        <v>4</v>
      </c>
      <c r="E9" s="992"/>
      <c r="F9" s="44">
        <v>89</v>
      </c>
      <c r="G9" s="44">
        <v>29</v>
      </c>
      <c r="H9" s="44">
        <v>60</v>
      </c>
      <c r="I9" s="119">
        <v>37</v>
      </c>
      <c r="J9" s="119">
        <v>15</v>
      </c>
      <c r="K9" s="119">
        <v>22</v>
      </c>
      <c r="L9" s="44">
        <v>52</v>
      </c>
      <c r="M9" s="44">
        <v>14</v>
      </c>
      <c r="N9" s="44">
        <v>38</v>
      </c>
      <c r="O9" s="44">
        <v>89</v>
      </c>
      <c r="P9" s="44">
        <v>29</v>
      </c>
      <c r="Q9" s="44">
        <v>60</v>
      </c>
      <c r="AD9" s="274"/>
    </row>
    <row r="10" spans="2:30" s="51" customFormat="1" ht="18.75" customHeight="1">
      <c r="B10" s="987" t="s">
        <v>555</v>
      </c>
      <c r="C10" s="988"/>
      <c r="D10" s="993">
        <v>4</v>
      </c>
      <c r="E10" s="994"/>
      <c r="F10" s="295">
        <v>81</v>
      </c>
      <c r="G10" s="295">
        <v>22</v>
      </c>
      <c r="H10" s="295">
        <v>59</v>
      </c>
      <c r="I10" s="644">
        <v>34</v>
      </c>
      <c r="J10" s="644">
        <v>12</v>
      </c>
      <c r="K10" s="644">
        <v>22</v>
      </c>
      <c r="L10" s="295">
        <v>47</v>
      </c>
      <c r="M10" s="295">
        <v>10</v>
      </c>
      <c r="N10" s="295">
        <v>37</v>
      </c>
      <c r="O10" s="295">
        <v>81</v>
      </c>
      <c r="P10" s="295">
        <v>22</v>
      </c>
      <c r="Q10" s="295">
        <v>59</v>
      </c>
      <c r="AD10" s="274"/>
    </row>
    <row r="11" spans="2:30" s="51" customFormat="1" ht="18.75" customHeight="1">
      <c r="B11" s="49"/>
      <c r="C11" s="49"/>
      <c r="D11" s="991"/>
      <c r="E11" s="992"/>
      <c r="F11" s="44"/>
      <c r="G11" s="44"/>
      <c r="H11" s="44"/>
      <c r="I11" s="238"/>
      <c r="J11" s="238"/>
      <c r="K11" s="238"/>
      <c r="L11" s="44"/>
      <c r="M11" s="44"/>
      <c r="N11" s="44"/>
      <c r="O11" s="44"/>
      <c r="P11" s="44"/>
      <c r="Q11" s="44"/>
    </row>
    <row r="12" spans="2:30" s="51" customFormat="1" ht="18.75" customHeight="1">
      <c r="B12" s="49"/>
      <c r="C12" s="49"/>
      <c r="D12" s="991"/>
      <c r="E12" s="992"/>
      <c r="F12" s="44"/>
      <c r="G12" s="44"/>
      <c r="H12" s="44"/>
      <c r="I12" s="44"/>
      <c r="J12" s="44"/>
      <c r="K12" s="44"/>
      <c r="L12" s="44"/>
      <c r="M12" s="44"/>
      <c r="N12" s="44"/>
      <c r="O12" s="44"/>
      <c r="P12" s="44"/>
      <c r="Q12" s="44"/>
    </row>
    <row r="13" spans="2:30" s="51" customFormat="1" ht="18.75" customHeight="1">
      <c r="B13" s="645" t="s">
        <v>556</v>
      </c>
      <c r="C13" s="120" t="s">
        <v>45</v>
      </c>
      <c r="D13" s="991">
        <v>2</v>
      </c>
      <c r="E13" s="992"/>
      <c r="F13" s="44">
        <v>46</v>
      </c>
      <c r="G13" s="44">
        <v>10</v>
      </c>
      <c r="H13" s="44">
        <v>36</v>
      </c>
      <c r="I13" s="119">
        <v>0</v>
      </c>
      <c r="J13" s="119">
        <v>0</v>
      </c>
      <c r="K13" s="119">
        <v>0</v>
      </c>
      <c r="L13" s="44">
        <v>46</v>
      </c>
      <c r="M13" s="44">
        <v>10</v>
      </c>
      <c r="N13" s="44">
        <v>36</v>
      </c>
      <c r="O13" s="44">
        <v>46</v>
      </c>
      <c r="P13" s="44">
        <v>10</v>
      </c>
      <c r="Q13" s="44">
        <v>36</v>
      </c>
    </row>
    <row r="14" spans="2:30" s="51" customFormat="1" ht="18.75" customHeight="1">
      <c r="B14" s="77"/>
      <c r="C14" s="120"/>
      <c r="D14" s="991"/>
      <c r="E14" s="992"/>
      <c r="F14" s="44"/>
      <c r="G14" s="44"/>
      <c r="H14" s="44"/>
      <c r="I14" s="44"/>
      <c r="J14" s="44"/>
      <c r="K14" s="44"/>
      <c r="L14" s="44"/>
      <c r="M14" s="44"/>
      <c r="N14" s="44"/>
      <c r="O14" s="44"/>
      <c r="P14" s="44"/>
      <c r="Q14" s="44"/>
    </row>
    <row r="15" spans="2:30" s="51" customFormat="1" ht="18.75" customHeight="1">
      <c r="B15" s="989" t="s">
        <v>232</v>
      </c>
      <c r="C15" s="120" t="s">
        <v>163</v>
      </c>
      <c r="D15" s="991">
        <v>1</v>
      </c>
      <c r="E15" s="992"/>
      <c r="F15" s="44">
        <v>34</v>
      </c>
      <c r="G15" s="44">
        <v>12</v>
      </c>
      <c r="H15" s="44">
        <v>22</v>
      </c>
      <c r="I15" s="119">
        <v>34</v>
      </c>
      <c r="J15" s="119">
        <v>12</v>
      </c>
      <c r="K15" s="119">
        <v>22</v>
      </c>
      <c r="L15" s="119">
        <v>0</v>
      </c>
      <c r="M15" s="119">
        <v>0</v>
      </c>
      <c r="N15" s="119">
        <v>0</v>
      </c>
      <c r="O15" s="44">
        <v>34</v>
      </c>
      <c r="P15" s="44">
        <v>12</v>
      </c>
      <c r="Q15" s="44">
        <v>22</v>
      </c>
    </row>
    <row r="16" spans="2:30" s="51" customFormat="1" ht="18.75" customHeight="1">
      <c r="B16" s="990"/>
      <c r="C16" s="77"/>
      <c r="D16" s="991"/>
      <c r="E16" s="992"/>
      <c r="F16" s="44"/>
      <c r="G16" s="44"/>
      <c r="H16" s="44"/>
      <c r="I16" s="238"/>
      <c r="J16" s="238"/>
      <c r="K16" s="238"/>
      <c r="L16" s="44"/>
      <c r="M16" s="44"/>
      <c r="N16" s="44"/>
      <c r="O16" s="44"/>
      <c r="P16" s="44"/>
      <c r="Q16" s="44"/>
    </row>
    <row r="17" spans="2:17" s="51" customFormat="1" ht="18.75" customHeight="1">
      <c r="B17" s="645" t="s">
        <v>160</v>
      </c>
      <c r="C17" s="77" t="s">
        <v>234</v>
      </c>
      <c r="D17" s="991">
        <v>1</v>
      </c>
      <c r="E17" s="992"/>
      <c r="F17" s="44">
        <v>1</v>
      </c>
      <c r="G17" s="44">
        <v>0</v>
      </c>
      <c r="H17" s="44">
        <v>1</v>
      </c>
      <c r="I17" s="119">
        <v>0</v>
      </c>
      <c r="J17" s="119">
        <v>0</v>
      </c>
      <c r="K17" s="119">
        <v>0</v>
      </c>
      <c r="L17" s="44">
        <v>1</v>
      </c>
      <c r="M17" s="44">
        <v>0</v>
      </c>
      <c r="N17" s="44">
        <v>1</v>
      </c>
      <c r="O17" s="44">
        <v>1</v>
      </c>
      <c r="P17" s="44">
        <v>0</v>
      </c>
      <c r="Q17" s="44">
        <v>1</v>
      </c>
    </row>
    <row r="18" spans="2:17" ht="16.5" customHeight="1" thickBot="1">
      <c r="B18" s="646"/>
      <c r="C18" s="647"/>
      <c r="D18" s="648"/>
      <c r="E18" s="648"/>
      <c r="F18" s="649"/>
      <c r="G18" s="649"/>
      <c r="H18" s="649"/>
      <c r="I18" s="650"/>
      <c r="J18" s="650"/>
      <c r="K18" s="650"/>
      <c r="L18" s="649"/>
      <c r="M18" s="649"/>
      <c r="N18" s="649"/>
      <c r="O18" s="649"/>
      <c r="P18" s="649"/>
      <c r="Q18" s="649"/>
    </row>
    <row r="19" spans="2:17" ht="27" customHeight="1">
      <c r="B19" s="79" t="s">
        <v>133</v>
      </c>
      <c r="C19" s="79"/>
      <c r="D19" s="79"/>
      <c r="E19" s="79"/>
      <c r="F19" s="79"/>
      <c r="G19" s="79"/>
      <c r="H19" s="49"/>
      <c r="I19" s="49"/>
      <c r="J19" s="49"/>
      <c r="K19" s="49"/>
      <c r="L19" s="49"/>
      <c r="M19" s="49"/>
      <c r="N19" s="49"/>
      <c r="O19" s="49"/>
      <c r="P19" s="49"/>
      <c r="Q19" s="49"/>
    </row>
    <row r="20" spans="2:17" ht="10" customHeight="1"/>
    <row r="21" spans="2:17" ht="10" customHeight="1"/>
    <row r="22" spans="2:17" ht="10" customHeight="1"/>
    <row r="23" spans="2:17" ht="10" customHeight="1"/>
    <row r="24" spans="2:17" ht="10" customHeight="1"/>
    <row r="25" spans="2:17" ht="10" customHeight="1"/>
    <row r="26" spans="2:17" ht="10" customHeight="1"/>
    <row r="27" spans="2:17" ht="10" customHeight="1"/>
    <row r="28" spans="2:17" ht="10" customHeight="1"/>
    <row r="29" spans="2:17" ht="10" customHeight="1"/>
    <row r="30" spans="2:17" ht="10" customHeight="1"/>
    <row r="31" spans="2:17" ht="10" customHeight="1"/>
    <row r="32" spans="2:17" ht="10" customHeight="1"/>
    <row r="33" ht="10" customHeight="1"/>
    <row r="34" ht="10" customHeight="1"/>
    <row r="35" ht="10" customHeight="1"/>
    <row r="36" ht="10" customHeight="1"/>
    <row r="37" ht="10" customHeight="1"/>
    <row r="38" ht="10" customHeight="1"/>
    <row r="39" ht="10" customHeight="1"/>
    <row r="40" ht="10" customHeight="1"/>
    <row r="41" ht="10" customHeight="1"/>
    <row r="42" ht="10" customHeight="1"/>
    <row r="43" ht="10" customHeight="1"/>
    <row r="44" ht="10" customHeight="1"/>
    <row r="45" ht="10" customHeight="1"/>
    <row r="46" ht="10" customHeight="1"/>
    <row r="47" ht="10" customHeight="1"/>
    <row r="48" ht="10" customHeight="1"/>
    <row r="49" ht="10" customHeight="1"/>
    <row r="50" ht="10" customHeight="1"/>
    <row r="51" ht="10" customHeight="1"/>
    <row r="52" ht="10" customHeight="1"/>
    <row r="53" ht="10" customHeight="1"/>
    <row r="54" ht="10" customHeight="1"/>
    <row r="55" ht="10" customHeight="1"/>
    <row r="56" ht="10" customHeight="1"/>
    <row r="57" ht="10" customHeight="1"/>
    <row r="58" ht="10" customHeight="1"/>
    <row r="59" ht="10" customHeight="1"/>
    <row r="60" ht="10" customHeight="1"/>
    <row r="61" ht="10" customHeight="1"/>
    <row r="62" ht="10" customHeight="1"/>
    <row r="63" ht="10" customHeight="1"/>
    <row r="64" ht="10" customHeight="1"/>
    <row r="65" ht="10" customHeight="1"/>
    <row r="66" ht="10" customHeight="1"/>
    <row r="67" ht="10" customHeight="1"/>
    <row r="68" ht="10" customHeight="1"/>
    <row r="69" ht="10" customHeight="1"/>
    <row r="70" ht="10" customHeight="1"/>
    <row r="71" ht="10" customHeight="1"/>
    <row r="72" ht="10" customHeight="1"/>
    <row r="73" ht="10" customHeight="1"/>
  </sheetData>
  <mergeCells count="21">
    <mergeCell ref="B2:Q2"/>
    <mergeCell ref="F4:Q4"/>
    <mergeCell ref="F5:H5"/>
    <mergeCell ref="I5:K5"/>
    <mergeCell ref="L5:N5"/>
    <mergeCell ref="O5:Q5"/>
    <mergeCell ref="B4:C6"/>
    <mergeCell ref="D4:E6"/>
    <mergeCell ref="D8:E8"/>
    <mergeCell ref="D9:E9"/>
    <mergeCell ref="D10:E10"/>
    <mergeCell ref="D11:E11"/>
    <mergeCell ref="D13:E13"/>
    <mergeCell ref="B9:C9"/>
    <mergeCell ref="B10:C10"/>
    <mergeCell ref="B15:B16"/>
    <mergeCell ref="D17:E17"/>
    <mergeCell ref="D12:E12"/>
    <mergeCell ref="D14:E14"/>
    <mergeCell ref="D16:E16"/>
    <mergeCell ref="D15:E15"/>
  </mergeCells>
  <phoneticPr fontId="32"/>
  <printOptions horizontalCentered="1"/>
  <pageMargins left="0.51181102362204722" right="0.51181102362204722" top="0.74803149606299213" bottom="0.55118110236220474" header="0.51181102362204722" footer="0.51181102362204722"/>
  <pageSetup paperSize="9" scale="98"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2:Q67"/>
  <sheetViews>
    <sheetView showGridLines="0" view="pageBreakPreview" zoomScaleSheetLayoutView="100" workbookViewId="0">
      <selection activeCell="K28" sqref="K28"/>
    </sheetView>
  </sheetViews>
  <sheetFormatPr defaultColWidth="9" defaultRowHeight="9.5"/>
  <cols>
    <col min="1" max="1" width="2.26953125" style="122" customWidth="1"/>
    <col min="2" max="2" width="8" style="122" customWidth="1"/>
    <col min="3" max="3" width="10" style="122" customWidth="1"/>
    <col min="4" max="5" width="4.36328125" style="122" customWidth="1"/>
    <col min="6" max="17" width="5.6328125" style="122" customWidth="1"/>
    <col min="18" max="18" width="2.08984375" style="122" customWidth="1"/>
    <col min="19" max="19" width="9" style="122" customWidth="1"/>
    <col min="20" max="16384" width="9" style="122"/>
  </cols>
  <sheetData>
    <row r="2" spans="1:17" ht="27.75" customHeight="1">
      <c r="B2" s="983" t="s">
        <v>557</v>
      </c>
      <c r="C2" s="983"/>
      <c r="D2" s="983"/>
      <c r="E2" s="983"/>
      <c r="F2" s="983"/>
      <c r="G2" s="983"/>
      <c r="H2" s="983"/>
      <c r="I2" s="983"/>
      <c r="J2" s="983"/>
      <c r="K2" s="983"/>
      <c r="L2" s="983"/>
      <c r="M2" s="983"/>
      <c r="N2" s="983"/>
      <c r="O2" s="983"/>
      <c r="P2" s="983"/>
      <c r="Q2" s="983"/>
    </row>
    <row r="3" spans="1:17" ht="15" customHeight="1" thickBot="1">
      <c r="B3" s="1008" t="s">
        <v>84</v>
      </c>
      <c r="C3" s="1008"/>
      <c r="D3" s="1008"/>
      <c r="E3" s="1008"/>
      <c r="F3" s="1008"/>
      <c r="G3" s="1008"/>
      <c r="H3" s="1008"/>
      <c r="I3" s="1008"/>
      <c r="J3" s="1008"/>
      <c r="K3" s="1008"/>
      <c r="L3" s="1008"/>
      <c r="M3" s="1008"/>
      <c r="N3" s="1008"/>
      <c r="O3" s="1008"/>
      <c r="P3" s="1008"/>
      <c r="Q3" s="1008"/>
    </row>
    <row r="4" spans="1:17" ht="20.25" customHeight="1">
      <c r="B4" s="1014" t="s">
        <v>31</v>
      </c>
      <c r="C4" s="1015"/>
      <c r="D4" s="1018" t="s">
        <v>53</v>
      </c>
      <c r="E4" s="1014"/>
      <c r="F4" s="1014"/>
      <c r="G4" s="1015"/>
      <c r="H4" s="1018" t="s">
        <v>5</v>
      </c>
      <c r="I4" s="1014"/>
      <c r="J4" s="1014"/>
      <c r="K4" s="1014"/>
      <c r="L4" s="1015"/>
      <c r="M4" s="1018" t="s">
        <v>21</v>
      </c>
      <c r="N4" s="1014"/>
      <c r="O4" s="1020"/>
      <c r="P4" s="1014"/>
      <c r="Q4" s="1014"/>
    </row>
    <row r="5" spans="1:17" ht="20.25" customHeight="1">
      <c r="B5" s="1016"/>
      <c r="C5" s="1017"/>
      <c r="D5" s="1019"/>
      <c r="E5" s="1016"/>
      <c r="F5" s="1016"/>
      <c r="G5" s="1017"/>
      <c r="H5" s="1019"/>
      <c r="I5" s="1016"/>
      <c r="J5" s="1016"/>
      <c r="K5" s="1016"/>
      <c r="L5" s="1017"/>
      <c r="M5" s="1019"/>
      <c r="N5" s="1016"/>
      <c r="O5" s="1016"/>
      <c r="P5" s="1016"/>
      <c r="Q5" s="1016"/>
    </row>
    <row r="6" spans="1:17" ht="20.25" customHeight="1">
      <c r="B6" s="651" t="s">
        <v>294</v>
      </c>
      <c r="C6" s="652"/>
      <c r="D6" s="1021">
        <v>53</v>
      </c>
      <c r="E6" s="1022"/>
      <c r="F6" s="1022"/>
      <c r="G6" s="1022"/>
      <c r="H6" s="1023">
        <v>22</v>
      </c>
      <c r="I6" s="1023"/>
      <c r="J6" s="1023"/>
      <c r="K6" s="1023"/>
      <c r="L6" s="1023"/>
      <c r="M6" s="1023">
        <v>31</v>
      </c>
      <c r="N6" s="1023"/>
      <c r="O6" s="1023"/>
      <c r="P6" s="1023"/>
      <c r="Q6" s="1023"/>
    </row>
    <row r="7" spans="1:17" ht="16.5" customHeight="1">
      <c r="B7" s="1024" t="s">
        <v>309</v>
      </c>
      <c r="C7" s="1025"/>
      <c r="D7" s="1026">
        <v>49</v>
      </c>
      <c r="E7" s="1027"/>
      <c r="F7" s="1027"/>
      <c r="G7" s="1027"/>
      <c r="H7" s="1008">
        <v>21</v>
      </c>
      <c r="I7" s="1008"/>
      <c r="J7" s="1008"/>
      <c r="K7" s="1008"/>
      <c r="L7" s="1008"/>
      <c r="M7" s="1008">
        <v>28</v>
      </c>
      <c r="N7" s="1008"/>
      <c r="O7" s="1008"/>
      <c r="P7" s="1008"/>
      <c r="Q7" s="1008"/>
    </row>
    <row r="8" spans="1:17" ht="16.5" customHeight="1">
      <c r="B8" s="284" t="s">
        <v>558</v>
      </c>
      <c r="C8" s="285"/>
      <c r="D8" s="653"/>
      <c r="E8" s="286"/>
      <c r="F8" s="286"/>
      <c r="G8" s="286">
        <v>37</v>
      </c>
      <c r="H8" s="317"/>
      <c r="I8" s="317"/>
      <c r="J8" s="317"/>
      <c r="K8" s="317"/>
      <c r="L8" s="317">
        <v>13</v>
      </c>
      <c r="M8" s="317"/>
      <c r="N8" s="317"/>
      <c r="O8" s="317"/>
      <c r="P8" s="317"/>
      <c r="Q8" s="317">
        <v>24</v>
      </c>
    </row>
    <row r="9" spans="1:17" ht="15" customHeight="1" thickBot="1">
      <c r="B9" s="1009"/>
      <c r="C9" s="1010"/>
      <c r="D9" s="1011"/>
      <c r="E9" s="1012"/>
      <c r="F9" s="1012"/>
      <c r="G9" s="1012"/>
      <c r="H9" s="1013"/>
      <c r="I9" s="1013"/>
      <c r="J9" s="1013"/>
      <c r="K9" s="1013"/>
      <c r="L9" s="1013"/>
      <c r="M9" s="1013"/>
      <c r="N9" s="1013"/>
      <c r="O9" s="1013"/>
      <c r="P9" s="1013"/>
      <c r="Q9" s="1013"/>
    </row>
    <row r="10" spans="1:17" s="240" customFormat="1" ht="15" customHeight="1">
      <c r="A10" s="239"/>
      <c r="B10" s="654" t="s">
        <v>310</v>
      </c>
      <c r="C10" s="79"/>
      <c r="D10" s="79"/>
      <c r="E10" s="79"/>
      <c r="F10" s="122"/>
      <c r="G10" s="122"/>
      <c r="H10" s="655"/>
      <c r="I10" s="655"/>
      <c r="J10" s="655"/>
      <c r="K10" s="655"/>
      <c r="L10" s="655"/>
      <c r="M10" s="655"/>
      <c r="N10" s="655"/>
      <c r="O10" s="655"/>
      <c r="P10" s="655"/>
      <c r="Q10" s="655"/>
    </row>
    <row r="11" spans="1:17" ht="10" customHeight="1">
      <c r="B11" s="79" t="s">
        <v>115</v>
      </c>
    </row>
    <row r="12" spans="1:17" ht="10" customHeight="1"/>
    <row r="13" spans="1:17" ht="10" customHeight="1"/>
    <row r="14" spans="1:17" ht="10" customHeight="1"/>
    <row r="15" spans="1:17" ht="10" customHeight="1"/>
    <row r="16" spans="1:17" ht="10" customHeight="1"/>
    <row r="17" ht="10" customHeight="1"/>
    <row r="18" ht="10" customHeight="1"/>
    <row r="19" ht="10" customHeight="1"/>
    <row r="20" ht="10" customHeight="1"/>
    <row r="21" ht="10" customHeight="1"/>
    <row r="22" ht="10" customHeight="1"/>
    <row r="23" ht="10" customHeight="1"/>
    <row r="24" ht="10" customHeight="1"/>
    <row r="25" ht="10" customHeight="1"/>
    <row r="26" ht="10" customHeight="1"/>
    <row r="27" ht="10" customHeight="1"/>
    <row r="28" ht="10" customHeight="1"/>
    <row r="29" ht="10" customHeight="1"/>
    <row r="30" ht="10" customHeight="1"/>
    <row r="31" ht="10" customHeight="1"/>
    <row r="32" ht="10" customHeight="1"/>
    <row r="33" ht="10" customHeight="1"/>
    <row r="34" ht="10" customHeight="1"/>
    <row r="35" ht="10" customHeight="1"/>
    <row r="36" ht="10" customHeight="1"/>
    <row r="37" ht="10" customHeight="1"/>
    <row r="38" ht="10" customHeight="1"/>
    <row r="39" ht="10" customHeight="1"/>
    <row r="40" ht="10" customHeight="1"/>
    <row r="41" ht="10" customHeight="1"/>
    <row r="42" ht="10" customHeight="1"/>
    <row r="43" ht="10" customHeight="1"/>
    <row r="44" ht="10" customHeight="1"/>
    <row r="45" ht="10" customHeight="1"/>
    <row r="46" ht="10" customHeight="1"/>
    <row r="47" ht="10" customHeight="1"/>
    <row r="48" ht="10" customHeight="1"/>
    <row r="49" ht="10" customHeight="1"/>
    <row r="50" ht="10" customHeight="1"/>
    <row r="51" ht="10" customHeight="1"/>
    <row r="52" ht="10" customHeight="1"/>
    <row r="53" ht="10" customHeight="1"/>
    <row r="54" ht="10" customHeight="1"/>
    <row r="55" ht="10" customHeight="1"/>
    <row r="56" ht="10" customHeight="1"/>
    <row r="57" ht="10" customHeight="1"/>
    <row r="58" ht="10" customHeight="1"/>
    <row r="59" ht="10" customHeight="1"/>
    <row r="60" ht="10" customHeight="1"/>
    <row r="61" ht="10" customHeight="1"/>
    <row r="62" ht="10" customHeight="1"/>
    <row r="63" ht="10" customHeight="1"/>
    <row r="64" ht="10" customHeight="1"/>
    <row r="65" ht="10" customHeight="1"/>
    <row r="66" ht="10" customHeight="1"/>
    <row r="67" ht="10" customHeight="1"/>
  </sheetData>
  <mergeCells count="17">
    <mergeCell ref="D6:G6"/>
    <mergeCell ref="H6:L6"/>
    <mergeCell ref="M6:Q6"/>
    <mergeCell ref="B7:C7"/>
    <mergeCell ref="D7:G7"/>
    <mergeCell ref="H7:L7"/>
    <mergeCell ref="B2:Q2"/>
    <mergeCell ref="B3:Q3"/>
    <mergeCell ref="B4:C5"/>
    <mergeCell ref="D4:G5"/>
    <mergeCell ref="H4:L5"/>
    <mergeCell ref="M4:Q5"/>
    <mergeCell ref="M7:Q7"/>
    <mergeCell ref="B9:C9"/>
    <mergeCell ref="D9:G9"/>
    <mergeCell ref="H9:L9"/>
    <mergeCell ref="M9:Q9"/>
  </mergeCells>
  <phoneticPr fontId="62"/>
  <printOptions horizontalCentered="1"/>
  <pageMargins left="0.51181102362204722" right="0.51181102362204722" top="0.74803149606299213" bottom="0.55118110236220474" header="0.51181102362204722" footer="0.51181102362204722"/>
  <pageSetup paperSize="9" scale="98"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B2:Q67"/>
  <sheetViews>
    <sheetView showGridLines="0" view="pageBreakPreview" zoomScaleSheetLayoutView="100" workbookViewId="0">
      <selection activeCell="G24" sqref="G24"/>
    </sheetView>
  </sheetViews>
  <sheetFormatPr defaultColWidth="9" defaultRowHeight="9.5"/>
  <cols>
    <col min="1" max="1" width="2.26953125" style="122" customWidth="1"/>
    <col min="2" max="2" width="8" style="122" customWidth="1"/>
    <col min="3" max="3" width="10" style="122" customWidth="1"/>
    <col min="4" max="5" width="4.36328125" style="122" customWidth="1"/>
    <col min="6" max="17" width="5.6328125" style="122" customWidth="1"/>
    <col min="18" max="18" width="2.08984375" style="122" customWidth="1"/>
    <col min="19" max="19" width="9" style="122" customWidth="1"/>
    <col min="20" max="16384" width="9" style="122"/>
  </cols>
  <sheetData>
    <row r="2" spans="2:17" s="241" customFormat="1" ht="19.5" customHeight="1">
      <c r="B2" s="898" t="s">
        <v>559</v>
      </c>
      <c r="C2" s="983"/>
      <c r="D2" s="983"/>
      <c r="E2" s="983"/>
      <c r="F2" s="983"/>
      <c r="G2" s="983"/>
      <c r="H2" s="983"/>
      <c r="I2" s="983"/>
      <c r="J2" s="983"/>
      <c r="K2" s="983"/>
      <c r="L2" s="983"/>
      <c r="M2" s="983"/>
      <c r="N2" s="983"/>
      <c r="O2" s="983"/>
      <c r="P2" s="983"/>
      <c r="Q2" s="983"/>
    </row>
    <row r="3" spans="2:17" s="21" customFormat="1" ht="19.5" customHeight="1" thickBot="1">
      <c r="B3" s="1008" t="s">
        <v>84</v>
      </c>
      <c r="C3" s="1008"/>
      <c r="D3" s="1008"/>
      <c r="E3" s="1008"/>
      <c r="F3" s="1008"/>
      <c r="G3" s="1008"/>
      <c r="H3" s="1008"/>
      <c r="I3" s="1008"/>
      <c r="J3" s="1008"/>
      <c r="K3" s="1008"/>
      <c r="L3" s="1008"/>
      <c r="M3" s="1008"/>
      <c r="N3" s="1008"/>
      <c r="O3" s="1008"/>
      <c r="P3" s="1008"/>
      <c r="Q3" s="1008"/>
    </row>
    <row r="4" spans="2:17" s="21" customFormat="1" ht="20.25" customHeight="1">
      <c r="B4" s="1014" t="s">
        <v>235</v>
      </c>
      <c r="C4" s="1014"/>
      <c r="D4" s="1014"/>
      <c r="E4" s="1014"/>
      <c r="F4" s="1041" t="s">
        <v>48</v>
      </c>
      <c r="G4" s="1042"/>
      <c r="H4" s="1042"/>
      <c r="I4" s="1042"/>
      <c r="J4" s="1042"/>
      <c r="K4" s="1043"/>
      <c r="L4" s="1041" t="s">
        <v>236</v>
      </c>
      <c r="M4" s="1042"/>
      <c r="N4" s="1042"/>
      <c r="O4" s="1042"/>
      <c r="P4" s="1042"/>
      <c r="Q4" s="1042"/>
    </row>
    <row r="5" spans="2:17" s="21" customFormat="1" ht="20.25" customHeight="1">
      <c r="B5" s="1016"/>
      <c r="C5" s="1016"/>
      <c r="D5" s="1016"/>
      <c r="E5" s="1016"/>
      <c r="F5" s="1031" t="s">
        <v>1</v>
      </c>
      <c r="G5" s="1032"/>
      <c r="H5" s="1031" t="s">
        <v>5</v>
      </c>
      <c r="I5" s="1032"/>
      <c r="J5" s="1031" t="s">
        <v>21</v>
      </c>
      <c r="K5" s="1032"/>
      <c r="L5" s="1031" t="s">
        <v>1</v>
      </c>
      <c r="M5" s="1032"/>
      <c r="N5" s="1031" t="s">
        <v>5</v>
      </c>
      <c r="O5" s="1032"/>
      <c r="P5" s="1031" t="s">
        <v>21</v>
      </c>
      <c r="Q5" s="1033"/>
    </row>
    <row r="6" spans="2:17" s="21" customFormat="1" ht="20.25" customHeight="1">
      <c r="B6" s="1036" t="s">
        <v>560</v>
      </c>
      <c r="C6" s="1036"/>
      <c r="D6" s="1036"/>
      <c r="E6" s="1037"/>
      <c r="F6" s="1035">
        <v>12</v>
      </c>
      <c r="G6" s="1034"/>
      <c r="H6" s="1034">
        <v>2</v>
      </c>
      <c r="I6" s="1034"/>
      <c r="J6" s="1034">
        <v>10</v>
      </c>
      <c r="K6" s="1034"/>
      <c r="L6" s="1034">
        <v>6</v>
      </c>
      <c r="M6" s="1034"/>
      <c r="N6" s="1034">
        <v>1</v>
      </c>
      <c r="O6" s="1034"/>
      <c r="P6" s="1034">
        <v>5</v>
      </c>
      <c r="Q6" s="1034"/>
    </row>
    <row r="7" spans="2:17" ht="16.5" customHeight="1">
      <c r="B7" s="1028" t="s">
        <v>311</v>
      </c>
      <c r="C7" s="1029"/>
      <c r="D7" s="1029"/>
      <c r="E7" s="1030"/>
      <c r="F7" s="1035">
        <v>12</v>
      </c>
      <c r="G7" s="1034"/>
      <c r="H7" s="1034">
        <v>2</v>
      </c>
      <c r="I7" s="1034"/>
      <c r="J7" s="1034">
        <v>10</v>
      </c>
      <c r="K7" s="1034"/>
      <c r="L7" s="1034">
        <v>6</v>
      </c>
      <c r="M7" s="1034"/>
      <c r="N7" s="1034">
        <v>1</v>
      </c>
      <c r="O7" s="1034"/>
      <c r="P7" s="1034">
        <v>5</v>
      </c>
      <c r="Q7" s="1034"/>
    </row>
    <row r="8" spans="2:17" ht="16.5" customHeight="1">
      <c r="B8" s="1028" t="s">
        <v>561</v>
      </c>
      <c r="C8" s="1029"/>
      <c r="D8" s="1029"/>
      <c r="E8" s="1030"/>
      <c r="F8" s="653"/>
      <c r="G8" s="286">
        <v>14</v>
      </c>
      <c r="H8" s="286"/>
      <c r="I8" s="286">
        <v>2</v>
      </c>
      <c r="J8" s="286"/>
      <c r="K8" s="286">
        <v>12</v>
      </c>
      <c r="L8" s="286"/>
      <c r="M8" s="286">
        <v>7</v>
      </c>
      <c r="N8" s="286"/>
      <c r="O8" s="286">
        <v>1</v>
      </c>
      <c r="P8" s="286"/>
      <c r="Q8" s="286">
        <v>6</v>
      </c>
    </row>
    <row r="9" spans="2:17" ht="10" customHeight="1" thickBot="1">
      <c r="B9" s="1038"/>
      <c r="C9" s="1039"/>
      <c r="D9" s="1039"/>
      <c r="E9" s="1040"/>
      <c r="F9" s="1011"/>
      <c r="G9" s="1012"/>
      <c r="H9" s="1012"/>
      <c r="I9" s="1012"/>
      <c r="J9" s="1012"/>
      <c r="K9" s="1012"/>
      <c r="L9" s="1012"/>
      <c r="M9" s="1012"/>
      <c r="N9" s="1012"/>
      <c r="O9" s="1012"/>
      <c r="P9" s="1012"/>
      <c r="Q9" s="1012"/>
    </row>
    <row r="10" spans="2:17" ht="15" customHeight="1">
      <c r="B10" s="79" t="s">
        <v>115</v>
      </c>
      <c r="C10" s="79"/>
      <c r="D10" s="79"/>
      <c r="E10" s="79"/>
      <c r="F10" s="79"/>
      <c r="G10" s="79"/>
      <c r="H10" s="79"/>
      <c r="I10" s="21"/>
      <c r="J10" s="21"/>
      <c r="K10" s="21"/>
      <c r="L10" s="21"/>
      <c r="M10" s="21"/>
      <c r="N10" s="21"/>
      <c r="O10" s="21"/>
      <c r="P10" s="21"/>
      <c r="Q10" s="21"/>
    </row>
    <row r="11" spans="2:17" ht="10" customHeight="1"/>
    <row r="12" spans="2:17" ht="10" customHeight="1"/>
    <row r="13" spans="2:17" ht="10" customHeight="1"/>
    <row r="14" spans="2:17" ht="10" customHeight="1"/>
    <row r="15" spans="2:17" ht="10" customHeight="1"/>
    <row r="16" spans="2:17" ht="10" customHeight="1"/>
    <row r="17" ht="10" customHeight="1"/>
    <row r="18" ht="10" customHeight="1"/>
    <row r="19" ht="10" customHeight="1"/>
    <row r="20" ht="10" customHeight="1"/>
    <row r="21" ht="10" customHeight="1"/>
    <row r="22" ht="10" customHeight="1"/>
    <row r="23" ht="10" customHeight="1"/>
    <row r="24" ht="10" customHeight="1"/>
    <row r="25" ht="10" customHeight="1"/>
    <row r="26" ht="10" customHeight="1"/>
    <row r="27" ht="10" customHeight="1"/>
    <row r="28" ht="10" customHeight="1"/>
    <row r="29" ht="10" customHeight="1"/>
    <row r="30" ht="10" customHeight="1"/>
    <row r="31" ht="10" customHeight="1"/>
    <row r="32" ht="10" customHeight="1"/>
    <row r="33" ht="10" customHeight="1"/>
    <row r="34" ht="10" customHeight="1"/>
    <row r="35" ht="10" customHeight="1"/>
    <row r="36" ht="10" customHeight="1"/>
    <row r="37" ht="10" customHeight="1"/>
    <row r="38" ht="10" customHeight="1"/>
    <row r="39" ht="10" customHeight="1"/>
    <row r="40" ht="10" customHeight="1"/>
    <row r="41" ht="10" customHeight="1"/>
    <row r="42" ht="10" customHeight="1"/>
    <row r="43" ht="10" customHeight="1"/>
    <row r="44" ht="10" customHeight="1"/>
    <row r="45" ht="10" customHeight="1"/>
    <row r="46" ht="10" customHeight="1"/>
    <row r="47" ht="10" customHeight="1"/>
    <row r="48" ht="10" customHeight="1"/>
    <row r="49" ht="10" customHeight="1"/>
    <row r="50" ht="10" customHeight="1"/>
    <row r="51" ht="10" customHeight="1"/>
    <row r="52" ht="10" customHeight="1"/>
    <row r="53" ht="10" customHeight="1"/>
    <row r="54" ht="10" customHeight="1"/>
    <row r="55" ht="10" customHeight="1"/>
    <row r="56" ht="10" customHeight="1"/>
    <row r="57" ht="10" customHeight="1"/>
    <row r="58" ht="10" customHeight="1"/>
    <row r="59" ht="10" customHeight="1"/>
    <row r="60" ht="10" customHeight="1"/>
    <row r="61" ht="10" customHeight="1"/>
    <row r="62" ht="10" customHeight="1"/>
    <row r="63" ht="10" customHeight="1"/>
    <row r="64" ht="10" customHeight="1"/>
    <row r="65" ht="10" customHeight="1"/>
    <row r="66" ht="10" customHeight="1"/>
    <row r="67" ht="10" customHeight="1"/>
  </sheetData>
  <mergeCells count="33">
    <mergeCell ref="L5:M5"/>
    <mergeCell ref="N6:O6"/>
    <mergeCell ref="B2:Q2"/>
    <mergeCell ref="B3:Q3"/>
    <mergeCell ref="B9:E9"/>
    <mergeCell ref="F9:G9"/>
    <mergeCell ref="H9:I9"/>
    <mergeCell ref="J9:K9"/>
    <mergeCell ref="L9:M9"/>
    <mergeCell ref="N9:O9"/>
    <mergeCell ref="P9:Q9"/>
    <mergeCell ref="B4:E5"/>
    <mergeCell ref="F4:K4"/>
    <mergeCell ref="L4:Q4"/>
    <mergeCell ref="F5:G5"/>
    <mergeCell ref="H5:I5"/>
    <mergeCell ref="J5:K5"/>
    <mergeCell ref="B8:E8"/>
    <mergeCell ref="N5:O5"/>
    <mergeCell ref="P5:Q5"/>
    <mergeCell ref="P6:Q6"/>
    <mergeCell ref="B7:E7"/>
    <mergeCell ref="F7:G7"/>
    <mergeCell ref="H7:I7"/>
    <mergeCell ref="J7:K7"/>
    <mergeCell ref="L7:M7"/>
    <mergeCell ref="N7:O7"/>
    <mergeCell ref="P7:Q7"/>
    <mergeCell ref="B6:E6"/>
    <mergeCell ref="F6:G6"/>
    <mergeCell ref="H6:I6"/>
    <mergeCell ref="J6:K6"/>
    <mergeCell ref="L6:M6"/>
  </mergeCells>
  <phoneticPr fontId="62"/>
  <printOptions horizontalCentered="1"/>
  <pageMargins left="0.51181102362204722" right="0.51181102362204722" top="0.74803149606299213" bottom="0.55118110236220474" header="0.51181102362204722" footer="0.51181102362204722"/>
  <pageSetup paperSize="9" scale="98"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15"/>
  <dimension ref="A2:AD103"/>
  <sheetViews>
    <sheetView showGridLines="0" view="pageBreakPreview" zoomScale="190" zoomScaleSheetLayoutView="190" workbookViewId="0">
      <selection activeCell="G24" sqref="G24"/>
    </sheetView>
  </sheetViews>
  <sheetFormatPr defaultColWidth="14.6328125" defaultRowHeight="13"/>
  <cols>
    <col min="1" max="1" width="14.6328125" style="85"/>
    <col min="2" max="2" width="12.7265625" style="85" customWidth="1"/>
    <col min="3" max="12" width="8" style="85" customWidth="1"/>
    <col min="13" max="13" width="7.90625" style="85" customWidth="1"/>
    <col min="14" max="14" width="7.6328125" style="85" customWidth="1"/>
    <col min="15" max="15" width="5.08984375" style="85" customWidth="1"/>
    <col min="16" max="16" width="7" style="85" customWidth="1"/>
    <col min="17" max="17" width="6" style="85" customWidth="1"/>
    <col min="18" max="18" width="4.453125" style="85" bestFit="1" customWidth="1"/>
    <col min="19" max="16384" width="14.6328125" style="85"/>
  </cols>
  <sheetData>
    <row r="2" spans="1:30" s="243" customFormat="1" ht="21">
      <c r="A2" s="242"/>
      <c r="B2" s="1044" t="s">
        <v>562</v>
      </c>
      <c r="C2" s="1045"/>
      <c r="D2" s="1045"/>
      <c r="E2" s="1045"/>
      <c r="F2" s="1045"/>
      <c r="G2" s="1045"/>
      <c r="H2" s="1045"/>
      <c r="I2" s="1045"/>
      <c r="J2" s="1045"/>
      <c r="K2" s="1045"/>
      <c r="L2" s="1045"/>
    </row>
    <row r="3" spans="1:30" ht="15" customHeight="1">
      <c r="B3" s="656"/>
      <c r="C3" s="656"/>
      <c r="D3" s="656"/>
      <c r="E3" s="656"/>
      <c r="F3" s="656"/>
      <c r="G3" s="656"/>
      <c r="H3" s="656"/>
      <c r="I3" s="656"/>
      <c r="J3" s="656"/>
      <c r="K3" s="656"/>
      <c r="L3" s="657" t="s">
        <v>146</v>
      </c>
    </row>
    <row r="4" spans="1:30">
      <c r="B4" s="1046" t="s">
        <v>235</v>
      </c>
      <c r="C4" s="1047" t="s">
        <v>1</v>
      </c>
      <c r="D4" s="1049" t="s">
        <v>237</v>
      </c>
      <c r="E4" s="1049" t="s">
        <v>238</v>
      </c>
      <c r="F4" s="1050" t="s">
        <v>204</v>
      </c>
      <c r="G4" s="658"/>
      <c r="H4" s="658"/>
      <c r="I4" s="658"/>
      <c r="J4" s="658"/>
      <c r="K4" s="658"/>
      <c r="L4" s="658"/>
    </row>
    <row r="5" spans="1:30">
      <c r="B5" s="903"/>
      <c r="C5" s="1048"/>
      <c r="D5" s="1048"/>
      <c r="E5" s="1048"/>
      <c r="F5" s="904"/>
      <c r="G5" s="244" t="s">
        <v>239</v>
      </c>
      <c r="H5" s="245" t="s">
        <v>130</v>
      </c>
      <c r="I5" s="244" t="s">
        <v>240</v>
      </c>
      <c r="J5" s="244" t="s">
        <v>221</v>
      </c>
      <c r="K5" s="245" t="s">
        <v>50</v>
      </c>
      <c r="L5" s="244" t="s">
        <v>200</v>
      </c>
    </row>
    <row r="6" spans="1:30">
      <c r="B6" s="246" t="s">
        <v>563</v>
      </c>
      <c r="C6" s="124">
        <v>15</v>
      </c>
      <c r="D6" s="247">
        <v>0</v>
      </c>
      <c r="E6" s="125">
        <v>2</v>
      </c>
      <c r="F6" s="125">
        <v>13</v>
      </c>
      <c r="G6" s="247">
        <v>0</v>
      </c>
      <c r="H6" s="125">
        <v>6</v>
      </c>
      <c r="I6" s="125">
        <v>1</v>
      </c>
      <c r="J6" s="125">
        <v>1</v>
      </c>
      <c r="K6" s="125">
        <v>4</v>
      </c>
      <c r="L6" s="125">
        <v>1</v>
      </c>
    </row>
    <row r="7" spans="1:30">
      <c r="B7" s="248" t="s">
        <v>312</v>
      </c>
      <c r="C7" s="249">
        <v>14</v>
      </c>
      <c r="D7" s="250">
        <v>0</v>
      </c>
      <c r="E7" s="250">
        <v>2</v>
      </c>
      <c r="F7" s="250">
        <v>12</v>
      </c>
      <c r="G7" s="250">
        <v>0</v>
      </c>
      <c r="H7" s="250">
        <v>6</v>
      </c>
      <c r="I7" s="250">
        <v>1</v>
      </c>
      <c r="J7" s="250">
        <v>1</v>
      </c>
      <c r="K7" s="250">
        <v>3</v>
      </c>
      <c r="L7" s="250">
        <v>1</v>
      </c>
      <c r="AD7" s="273"/>
    </row>
    <row r="8" spans="1:30">
      <c r="B8" s="251" t="s">
        <v>564</v>
      </c>
      <c r="C8" s="659">
        <v>14</v>
      </c>
      <c r="D8" s="660">
        <v>0</v>
      </c>
      <c r="E8" s="660">
        <v>2</v>
      </c>
      <c r="F8" s="660">
        <v>12</v>
      </c>
      <c r="G8" s="660">
        <v>0</v>
      </c>
      <c r="H8" s="660">
        <v>6</v>
      </c>
      <c r="I8" s="660">
        <v>1</v>
      </c>
      <c r="J8" s="660">
        <v>1</v>
      </c>
      <c r="K8" s="660">
        <v>3</v>
      </c>
      <c r="L8" s="660">
        <v>1</v>
      </c>
      <c r="AD8" s="273"/>
    </row>
    <row r="9" spans="1:30" ht="16.5" customHeight="1">
      <c r="B9" s="131" t="s">
        <v>115</v>
      </c>
      <c r="AD9" s="273"/>
    </row>
    <row r="10" spans="1:30" ht="10" customHeight="1">
      <c r="AD10" s="273"/>
    </row>
    <row r="11" spans="1:30" ht="10" customHeight="1"/>
    <row r="12" spans="1:30" ht="10" customHeight="1"/>
    <row r="13" spans="1:30" ht="10" customHeight="1"/>
    <row r="14" spans="1:30" ht="10" customHeight="1"/>
    <row r="15" spans="1:30" ht="10" customHeight="1"/>
    <row r="16" spans="1:30" ht="10" customHeight="1"/>
    <row r="17" ht="10" customHeight="1"/>
    <row r="18" ht="10" customHeight="1"/>
    <row r="19" ht="10" customHeight="1"/>
    <row r="20" ht="10" customHeight="1"/>
    <row r="21" ht="10" customHeight="1"/>
    <row r="22" ht="10" customHeight="1"/>
    <row r="23" ht="10" customHeight="1"/>
    <row r="24" ht="10" customHeight="1"/>
    <row r="25" ht="10" customHeight="1"/>
    <row r="26" ht="10" customHeight="1"/>
    <row r="27" ht="10" customHeight="1"/>
    <row r="28" ht="10" customHeight="1"/>
    <row r="29" ht="10" customHeight="1"/>
    <row r="30" ht="10" customHeight="1"/>
    <row r="31" ht="10" customHeight="1"/>
    <row r="32" ht="10" customHeight="1"/>
    <row r="33" ht="10" customHeight="1"/>
    <row r="34" ht="10" customHeight="1"/>
    <row r="35" ht="10" customHeight="1"/>
    <row r="36" ht="10" customHeight="1"/>
    <row r="37" ht="10" customHeight="1"/>
    <row r="38" ht="10" customHeight="1"/>
    <row r="39" ht="10" customHeight="1"/>
    <row r="40" ht="10" customHeight="1"/>
    <row r="41" ht="10" customHeight="1"/>
    <row r="42" ht="10" customHeight="1"/>
    <row r="43" ht="10" customHeight="1"/>
    <row r="44" ht="10" customHeight="1"/>
    <row r="45" ht="10" customHeight="1"/>
    <row r="46" ht="10" customHeight="1"/>
    <row r="47" ht="10" customHeight="1"/>
    <row r="48" ht="10" customHeight="1"/>
    <row r="49" ht="10" customHeight="1"/>
    <row r="50" ht="10" customHeight="1"/>
    <row r="51" ht="10" customHeight="1"/>
    <row r="52" ht="10" customHeight="1"/>
    <row r="53" ht="10" customHeight="1"/>
    <row r="54" ht="10" customHeight="1"/>
    <row r="55" ht="10" customHeight="1"/>
    <row r="56" ht="10" customHeight="1"/>
    <row r="57" ht="10" customHeight="1"/>
    <row r="58" ht="10" customHeight="1"/>
    <row r="59" ht="10" customHeight="1"/>
    <row r="60" ht="10" customHeight="1"/>
    <row r="61" ht="10" customHeight="1"/>
    <row r="62" ht="10" customHeight="1"/>
    <row r="63" ht="10" customHeight="1"/>
    <row r="64" ht="10" customHeight="1"/>
    <row r="65" ht="10" customHeight="1"/>
    <row r="66" ht="10" customHeight="1"/>
    <row r="67" ht="10" customHeight="1"/>
    <row r="68" ht="10" customHeight="1"/>
    <row r="69" ht="10" customHeight="1"/>
    <row r="70" ht="10" customHeight="1"/>
    <row r="71" ht="10" customHeight="1"/>
    <row r="72" ht="10" customHeight="1"/>
    <row r="73" ht="10" customHeight="1"/>
    <row r="74" ht="10" customHeight="1"/>
    <row r="75" ht="10" customHeight="1"/>
    <row r="76" ht="10" customHeight="1"/>
    <row r="77" ht="10" customHeight="1"/>
    <row r="78" ht="10" customHeight="1"/>
    <row r="79" ht="18" customHeight="1"/>
    <row r="80" ht="10" customHeight="1"/>
    <row r="81" ht="10" customHeight="1"/>
    <row r="82" ht="10" customHeight="1"/>
    <row r="83" ht="10" customHeight="1"/>
    <row r="84" ht="10" customHeight="1"/>
    <row r="85" ht="10" customHeight="1"/>
    <row r="86" ht="10" customHeight="1"/>
    <row r="87" ht="10" customHeight="1"/>
    <row r="88" ht="10" customHeight="1"/>
    <row r="89" ht="10" customHeight="1"/>
    <row r="90" ht="10" customHeight="1"/>
    <row r="91" ht="10" customHeight="1"/>
    <row r="92" ht="10" customHeight="1"/>
    <row r="93" ht="10" customHeight="1"/>
    <row r="94" ht="10" customHeight="1"/>
    <row r="95" ht="10" customHeight="1"/>
    <row r="96" ht="10" customHeight="1"/>
    <row r="97" ht="10" customHeight="1"/>
    <row r="98" ht="10" customHeight="1"/>
    <row r="99" ht="10" customHeight="1"/>
    <row r="100" ht="10" customHeight="1"/>
    <row r="101" ht="10" customHeight="1"/>
    <row r="102" ht="10" customHeight="1"/>
    <row r="103" ht="10" customHeight="1"/>
  </sheetData>
  <mergeCells count="6">
    <mergeCell ref="B2:L2"/>
    <mergeCell ref="B4:B5"/>
    <mergeCell ref="C4:C5"/>
    <mergeCell ref="D4:D5"/>
    <mergeCell ref="E4:E5"/>
    <mergeCell ref="F4:F5"/>
  </mergeCells>
  <phoneticPr fontId="32"/>
  <printOptions horizontalCentered="1"/>
  <pageMargins left="0.51181102362204722" right="0.51181102362204722" top="0.74803149606299213" bottom="0.55118110236220474" header="0.51181102362204722" footer="0.51181102362204722"/>
  <pageSetup paperSize="9" orientation="portrait" r:id="rId1"/>
  <headerFooter alignWithMargins="0"/>
  <colBreaks count="1" manualBreakCount="1">
    <brk id="24" max="1048575" man="1"/>
  </col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2:N13"/>
  <sheetViews>
    <sheetView showGridLines="0" view="pageBreakPreview" zoomScale="120" zoomScaleNormal="100" zoomScaleSheetLayoutView="120" workbookViewId="0">
      <selection activeCell="M21" sqref="M21"/>
    </sheetView>
  </sheetViews>
  <sheetFormatPr defaultColWidth="14.6328125" defaultRowHeight="13"/>
  <cols>
    <col min="1" max="1" width="14.6328125" style="324"/>
    <col min="2" max="2" width="11.90625" style="324" customWidth="1"/>
    <col min="3" max="14" width="6.36328125" style="324" customWidth="1"/>
    <col min="15" max="16384" width="14.6328125" style="324"/>
  </cols>
  <sheetData>
    <row r="2" spans="1:14" s="344" customFormat="1" ht="21">
      <c r="B2" s="1051" t="s">
        <v>565</v>
      </c>
      <c r="C2" s="1051"/>
      <c r="D2" s="1051"/>
      <c r="E2" s="1051"/>
      <c r="F2" s="1051"/>
      <c r="G2" s="1051"/>
      <c r="H2" s="1051"/>
      <c r="I2" s="1051"/>
      <c r="J2" s="1051"/>
      <c r="K2" s="1051"/>
      <c r="L2" s="1051"/>
      <c r="M2" s="1051"/>
      <c r="N2" s="1051"/>
    </row>
    <row r="3" spans="1:14" ht="15" customHeight="1" thickBot="1">
      <c r="B3" s="661"/>
      <c r="C3" s="661"/>
      <c r="D3" s="661"/>
      <c r="E3" s="661"/>
      <c r="F3" s="661"/>
      <c r="G3" s="661"/>
      <c r="H3" s="661"/>
      <c r="I3" s="661"/>
      <c r="J3" s="661"/>
      <c r="K3" s="661"/>
      <c r="L3" s="661"/>
      <c r="M3" s="661"/>
      <c r="N3" s="662" t="s">
        <v>84</v>
      </c>
    </row>
    <row r="4" spans="1:14">
      <c r="B4" s="1052" t="s">
        <v>129</v>
      </c>
      <c r="C4" s="1053" t="s">
        <v>1</v>
      </c>
      <c r="D4" s="1054"/>
      <c r="E4" s="1055"/>
      <c r="F4" s="1053" t="s">
        <v>229</v>
      </c>
      <c r="G4" s="1054"/>
      <c r="H4" s="1055"/>
      <c r="I4" s="1041" t="s">
        <v>408</v>
      </c>
      <c r="J4" s="1056"/>
      <c r="K4" s="1057"/>
      <c r="L4" s="1058" t="s">
        <v>225</v>
      </c>
      <c r="M4" s="1056"/>
      <c r="N4" s="1056"/>
    </row>
    <row r="5" spans="1:14">
      <c r="B5" s="903"/>
      <c r="C5" s="345" t="s">
        <v>1</v>
      </c>
      <c r="D5" s="345" t="s">
        <v>5</v>
      </c>
      <c r="E5" s="345" t="s">
        <v>21</v>
      </c>
      <c r="F5" s="345" t="s">
        <v>1</v>
      </c>
      <c r="G5" s="345" t="s">
        <v>5</v>
      </c>
      <c r="H5" s="345" t="s">
        <v>21</v>
      </c>
      <c r="I5" s="346" t="s">
        <v>1</v>
      </c>
      <c r="J5" s="346" t="s">
        <v>5</v>
      </c>
      <c r="K5" s="347" t="s">
        <v>21</v>
      </c>
      <c r="L5" s="281" t="s">
        <v>1</v>
      </c>
      <c r="M5" s="281" t="s">
        <v>5</v>
      </c>
      <c r="N5" s="281" t="s">
        <v>21</v>
      </c>
    </row>
    <row r="6" spans="1:14">
      <c r="B6" s="246" t="s">
        <v>563</v>
      </c>
      <c r="C6" s="349">
        <v>1992</v>
      </c>
      <c r="D6" s="350">
        <v>667</v>
      </c>
      <c r="E6" s="350">
        <v>1325</v>
      </c>
      <c r="F6" s="351">
        <v>0</v>
      </c>
      <c r="G6" s="351">
        <v>0</v>
      </c>
      <c r="H6" s="351">
        <v>0</v>
      </c>
      <c r="I6" s="350">
        <v>468</v>
      </c>
      <c r="J6" s="350">
        <v>111</v>
      </c>
      <c r="K6" s="350">
        <v>357</v>
      </c>
      <c r="L6" s="350">
        <v>1524</v>
      </c>
      <c r="M6" s="350">
        <v>556</v>
      </c>
      <c r="N6" s="350">
        <v>968</v>
      </c>
    </row>
    <row r="7" spans="1:14">
      <c r="B7" s="248" t="s">
        <v>312</v>
      </c>
      <c r="C7" s="349">
        <v>1987</v>
      </c>
      <c r="D7" s="350">
        <v>692</v>
      </c>
      <c r="E7" s="350">
        <v>1295</v>
      </c>
      <c r="F7" s="351">
        <v>0</v>
      </c>
      <c r="G7" s="351">
        <v>0</v>
      </c>
      <c r="H7" s="351">
        <v>0</v>
      </c>
      <c r="I7" s="350">
        <v>473</v>
      </c>
      <c r="J7" s="350">
        <v>126</v>
      </c>
      <c r="K7" s="350">
        <v>347</v>
      </c>
      <c r="L7" s="350">
        <v>1514</v>
      </c>
      <c r="M7" s="350">
        <v>566</v>
      </c>
      <c r="N7" s="350">
        <v>948</v>
      </c>
    </row>
    <row r="8" spans="1:14">
      <c r="B8" s="378" t="s">
        <v>564</v>
      </c>
      <c r="C8" s="124">
        <v>2063</v>
      </c>
      <c r="D8" s="125">
        <v>719</v>
      </c>
      <c r="E8" s="125">
        <v>1344</v>
      </c>
      <c r="F8" s="247">
        <v>0</v>
      </c>
      <c r="G8" s="247">
        <v>0</v>
      </c>
      <c r="H8" s="247">
        <v>0</v>
      </c>
      <c r="I8" s="125">
        <v>484</v>
      </c>
      <c r="J8" s="125">
        <v>134</v>
      </c>
      <c r="K8" s="125">
        <v>350</v>
      </c>
      <c r="L8" s="125">
        <v>1579</v>
      </c>
      <c r="M8" s="125">
        <v>585</v>
      </c>
      <c r="N8" s="125">
        <v>994</v>
      </c>
    </row>
    <row r="9" spans="1:14">
      <c r="B9" s="287" t="s">
        <v>409</v>
      </c>
      <c r="C9" s="349">
        <v>181</v>
      </c>
      <c r="D9" s="350">
        <v>57</v>
      </c>
      <c r="E9" s="350">
        <v>124</v>
      </c>
      <c r="F9" s="351">
        <v>0</v>
      </c>
      <c r="G9" s="351">
        <v>0</v>
      </c>
      <c r="H9" s="351">
        <v>0</v>
      </c>
      <c r="I9" s="350">
        <v>123</v>
      </c>
      <c r="J9" s="350">
        <v>23</v>
      </c>
      <c r="K9" s="350">
        <v>100</v>
      </c>
      <c r="L9" s="350">
        <v>58</v>
      </c>
      <c r="M9" s="350">
        <v>34</v>
      </c>
      <c r="N9" s="350">
        <v>24</v>
      </c>
    </row>
    <row r="10" spans="1:14">
      <c r="B10" s="127" t="s">
        <v>410</v>
      </c>
      <c r="C10" s="349">
        <v>1882</v>
      </c>
      <c r="D10" s="350">
        <v>662</v>
      </c>
      <c r="E10" s="350">
        <v>1220</v>
      </c>
      <c r="F10" s="351">
        <v>0</v>
      </c>
      <c r="G10" s="351">
        <v>0</v>
      </c>
      <c r="H10" s="351">
        <v>0</v>
      </c>
      <c r="I10" s="350">
        <v>361</v>
      </c>
      <c r="J10" s="350">
        <v>111</v>
      </c>
      <c r="K10" s="350">
        <v>250</v>
      </c>
      <c r="L10" s="350">
        <v>1521</v>
      </c>
      <c r="M10" s="350">
        <v>551</v>
      </c>
      <c r="N10" s="350">
        <v>970</v>
      </c>
    </row>
    <row r="11" spans="1:14" ht="13.5" thickBot="1">
      <c r="B11" s="663" t="s">
        <v>411</v>
      </c>
      <c r="C11" s="664">
        <v>0</v>
      </c>
      <c r="D11" s="665">
        <v>0</v>
      </c>
      <c r="E11" s="665">
        <v>0</v>
      </c>
      <c r="F11" s="665">
        <v>0</v>
      </c>
      <c r="G11" s="665">
        <v>0</v>
      </c>
      <c r="H11" s="665">
        <v>0</v>
      </c>
      <c r="I11" s="665">
        <v>0</v>
      </c>
      <c r="J11" s="665">
        <v>0</v>
      </c>
      <c r="K11" s="665">
        <v>0</v>
      </c>
      <c r="L11" s="665">
        <v>0</v>
      </c>
      <c r="M11" s="665">
        <v>0</v>
      </c>
      <c r="N11" s="665">
        <v>0</v>
      </c>
    </row>
    <row r="12" spans="1:14">
      <c r="A12" s="343"/>
      <c r="B12" s="388" t="s">
        <v>412</v>
      </c>
      <c r="C12" s="282"/>
      <c r="D12" s="282"/>
      <c r="E12" s="282"/>
      <c r="F12" s="282"/>
      <c r="G12" s="282"/>
      <c r="H12" s="282"/>
      <c r="I12" s="282"/>
      <c r="J12" s="282"/>
      <c r="K12" s="282"/>
      <c r="L12" s="282"/>
      <c r="M12" s="282"/>
      <c r="N12" s="282"/>
    </row>
    <row r="13" spans="1:14" ht="16.5" customHeight="1">
      <c r="B13" s="131" t="s">
        <v>115</v>
      </c>
      <c r="C13" s="79"/>
      <c r="D13" s="79"/>
      <c r="E13" s="79"/>
      <c r="F13" s="354"/>
      <c r="G13" s="79"/>
      <c r="H13" s="79"/>
      <c r="I13" s="79"/>
      <c r="J13" s="79"/>
      <c r="K13" s="79"/>
      <c r="L13" s="79"/>
      <c r="M13" s="79"/>
      <c r="N13" s="79"/>
    </row>
  </sheetData>
  <mergeCells count="6">
    <mergeCell ref="B2:N2"/>
    <mergeCell ref="B4:B5"/>
    <mergeCell ref="C4:E4"/>
    <mergeCell ref="F4:H4"/>
    <mergeCell ref="I4:K4"/>
    <mergeCell ref="L4:N4"/>
  </mergeCells>
  <phoneticPr fontId="62"/>
  <printOptions horizontalCentered="1"/>
  <pageMargins left="0.51181102362204722" right="0.51181102362204722" top="0.74803149606299213" bottom="0.74803149606299213" header="0.51181102362204722" footer="0.51181102362204722"/>
  <pageSetup paperSize="9" orientation="portrait" r:id="rId1"/>
  <headerFooter alignWithMargins="0"/>
  <colBreaks count="1" manualBreakCount="1">
    <brk id="20" max="1048575" man="1"/>
  </colBreak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2:N11"/>
  <sheetViews>
    <sheetView showGridLines="0" view="pageBreakPreview" zoomScale="120" zoomScaleNormal="100" zoomScaleSheetLayoutView="120" workbookViewId="0">
      <selection activeCell="B6" sqref="B6"/>
    </sheetView>
  </sheetViews>
  <sheetFormatPr defaultColWidth="14.6328125" defaultRowHeight="13"/>
  <cols>
    <col min="1" max="1" width="14.6328125" style="324"/>
    <col min="2" max="2" width="12.7265625" style="324" customWidth="1"/>
    <col min="3" max="14" width="6.6328125" style="324" customWidth="1"/>
    <col min="15" max="15" width="5.08984375" style="324" customWidth="1"/>
    <col min="16" max="16" width="7" style="324" customWidth="1"/>
    <col min="17" max="17" width="6" style="324" customWidth="1"/>
    <col min="18" max="18" width="4.453125" style="324" bestFit="1" customWidth="1"/>
    <col min="19" max="16384" width="14.6328125" style="324"/>
  </cols>
  <sheetData>
    <row r="2" spans="1:14" s="344" customFormat="1" ht="21">
      <c r="A2" s="355"/>
      <c r="B2" s="1051" t="s">
        <v>566</v>
      </c>
      <c r="C2" s="1051"/>
      <c r="D2" s="1051"/>
      <c r="E2" s="1051"/>
      <c r="F2" s="1051"/>
      <c r="G2" s="1051"/>
      <c r="H2" s="1051"/>
      <c r="I2" s="1051"/>
      <c r="J2" s="1051"/>
      <c r="K2" s="1051"/>
      <c r="L2" s="1051"/>
      <c r="M2" s="1051"/>
      <c r="N2" s="1051"/>
    </row>
    <row r="3" spans="1:14" ht="15" customHeight="1" thickBot="1">
      <c r="B3" s="469"/>
      <c r="C3" s="469"/>
      <c r="D3" s="469"/>
      <c r="E3" s="469"/>
      <c r="F3" s="469"/>
      <c r="G3" s="469"/>
      <c r="H3" s="469"/>
      <c r="I3" s="469"/>
      <c r="J3" s="469"/>
      <c r="K3" s="661"/>
      <c r="L3" s="661"/>
      <c r="M3" s="661"/>
      <c r="N3" s="662" t="s">
        <v>84</v>
      </c>
    </row>
    <row r="4" spans="1:14">
      <c r="B4" s="905" t="s">
        <v>129</v>
      </c>
      <c r="C4" s="1060" t="s">
        <v>1</v>
      </c>
      <c r="D4" s="1061"/>
      <c r="E4" s="1059"/>
      <c r="F4" s="1060" t="s">
        <v>229</v>
      </c>
      <c r="G4" s="1061"/>
      <c r="H4" s="1059"/>
      <c r="I4" s="1062" t="s">
        <v>408</v>
      </c>
      <c r="J4" s="1063"/>
      <c r="K4" s="1064"/>
      <c r="L4" s="1019" t="s">
        <v>225</v>
      </c>
      <c r="M4" s="1016"/>
      <c r="N4" s="1016"/>
    </row>
    <row r="5" spans="1:14">
      <c r="B5" s="1059"/>
      <c r="C5" s="345" t="s">
        <v>1</v>
      </c>
      <c r="D5" s="345" t="s">
        <v>5</v>
      </c>
      <c r="E5" s="345" t="s">
        <v>21</v>
      </c>
      <c r="F5" s="345" t="s">
        <v>1</v>
      </c>
      <c r="G5" s="345" t="s">
        <v>5</v>
      </c>
      <c r="H5" s="345" t="s">
        <v>21</v>
      </c>
      <c r="I5" s="346" t="s">
        <v>1</v>
      </c>
      <c r="J5" s="346" t="s">
        <v>5</v>
      </c>
      <c r="K5" s="347" t="s">
        <v>21</v>
      </c>
      <c r="L5" s="281" t="s">
        <v>1</v>
      </c>
      <c r="M5" s="281" t="s">
        <v>5</v>
      </c>
      <c r="N5" s="281" t="s">
        <v>21</v>
      </c>
    </row>
    <row r="6" spans="1:14">
      <c r="B6" s="348" t="s">
        <v>588</v>
      </c>
      <c r="C6" s="356">
        <v>795</v>
      </c>
      <c r="D6" s="350">
        <v>235</v>
      </c>
      <c r="E6" s="350">
        <v>560</v>
      </c>
      <c r="F6" s="351">
        <v>0</v>
      </c>
      <c r="G6" s="351">
        <v>0</v>
      </c>
      <c r="H6" s="351">
        <v>0</v>
      </c>
      <c r="I6" s="350">
        <v>167</v>
      </c>
      <c r="J6" s="350">
        <v>40</v>
      </c>
      <c r="K6" s="350">
        <v>127</v>
      </c>
      <c r="L6" s="350">
        <v>628</v>
      </c>
      <c r="M6" s="350">
        <v>195</v>
      </c>
      <c r="N6" s="350">
        <v>433</v>
      </c>
    </row>
    <row r="7" spans="1:14">
      <c r="B7" s="357" t="s">
        <v>127</v>
      </c>
      <c r="C7" s="358">
        <v>796</v>
      </c>
      <c r="D7" s="359">
        <v>268</v>
      </c>
      <c r="E7" s="359">
        <v>528</v>
      </c>
      <c r="F7" s="359">
        <v>0</v>
      </c>
      <c r="G7" s="359">
        <v>0</v>
      </c>
      <c r="H7" s="359">
        <v>0</v>
      </c>
      <c r="I7" s="359">
        <v>187</v>
      </c>
      <c r="J7" s="359">
        <v>51</v>
      </c>
      <c r="K7" s="359">
        <v>136</v>
      </c>
      <c r="L7" s="359">
        <v>609</v>
      </c>
      <c r="M7" s="359">
        <v>217</v>
      </c>
      <c r="N7" s="359">
        <v>392</v>
      </c>
    </row>
    <row r="8" spans="1:14" ht="13.5" thickBot="1">
      <c r="B8" s="360" t="s">
        <v>567</v>
      </c>
      <c r="C8" s="666">
        <v>717</v>
      </c>
      <c r="D8" s="666">
        <v>220</v>
      </c>
      <c r="E8" s="666">
        <v>497</v>
      </c>
      <c r="F8" s="666">
        <v>0</v>
      </c>
      <c r="G8" s="666">
        <v>0</v>
      </c>
      <c r="H8" s="666">
        <v>0</v>
      </c>
      <c r="I8" s="666">
        <v>169</v>
      </c>
      <c r="J8" s="666">
        <v>40</v>
      </c>
      <c r="K8" s="666">
        <v>129</v>
      </c>
      <c r="L8" s="666">
        <v>548</v>
      </c>
      <c r="M8" s="666">
        <v>180</v>
      </c>
      <c r="N8" s="666">
        <v>368</v>
      </c>
    </row>
    <row r="9" spans="1:14" ht="16.5" customHeight="1">
      <c r="B9" s="667" t="s">
        <v>310</v>
      </c>
      <c r="C9" s="79"/>
      <c r="D9" s="79"/>
      <c r="E9" s="79"/>
      <c r="F9" s="354"/>
      <c r="G9" s="79"/>
      <c r="H9" s="79"/>
      <c r="I9" s="79"/>
      <c r="J9" s="79"/>
      <c r="K9" s="79"/>
      <c r="L9" s="79"/>
      <c r="M9" s="79"/>
      <c r="N9" s="79"/>
    </row>
    <row r="10" spans="1:14">
      <c r="B10" s="254" t="s">
        <v>115</v>
      </c>
      <c r="C10" s="21"/>
      <c r="D10" s="21"/>
      <c r="E10" s="21"/>
      <c r="F10" s="21"/>
      <c r="G10" s="21"/>
      <c r="H10" s="21"/>
      <c r="I10" s="21"/>
      <c r="J10" s="21"/>
      <c r="K10" s="21"/>
      <c r="L10" s="21"/>
      <c r="M10" s="21"/>
      <c r="N10" s="21"/>
    </row>
    <row r="11" spans="1:14">
      <c r="B11" s="254"/>
      <c r="C11" s="21"/>
      <c r="D11" s="21"/>
      <c r="E11" s="21"/>
      <c r="F11" s="21"/>
      <c r="G11" s="21"/>
      <c r="H11" s="21"/>
      <c r="I11" s="21"/>
      <c r="J11" s="21"/>
      <c r="K11" s="21"/>
      <c r="L11" s="21"/>
      <c r="M11" s="21"/>
      <c r="N11" s="21"/>
    </row>
  </sheetData>
  <mergeCells count="6">
    <mergeCell ref="B2:N2"/>
    <mergeCell ref="B4:B5"/>
    <mergeCell ref="C4:E4"/>
    <mergeCell ref="F4:H4"/>
    <mergeCell ref="I4:K4"/>
    <mergeCell ref="L4:N4"/>
  </mergeCells>
  <phoneticPr fontId="62"/>
  <printOptions horizontalCentered="1"/>
  <pageMargins left="0.51181102362204722" right="0.51181102362204722" top="0.74803149606299213" bottom="0.74803149606299213" header="0.51181102362204722" footer="0.51181102362204722"/>
  <pageSetup paperSize="9" orientation="portrait" r:id="rId1"/>
  <headerFooter alignWithMargins="0"/>
  <colBreaks count="1" manualBreakCount="1">
    <brk id="24" max="1048575" man="1"/>
  </colBreak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2:R11"/>
  <sheetViews>
    <sheetView showGridLines="0" view="pageBreakPreview" zoomScale="120" zoomScaleNormal="100" zoomScaleSheetLayoutView="120" workbookViewId="0">
      <selection activeCell="J18" sqref="J18"/>
    </sheetView>
  </sheetViews>
  <sheetFormatPr defaultColWidth="14.6328125" defaultRowHeight="13"/>
  <cols>
    <col min="1" max="1" width="14.6328125" style="324"/>
    <col min="2" max="2" width="15" style="324" customWidth="1"/>
    <col min="3" max="18" width="5.36328125" style="324" customWidth="1"/>
    <col min="19" max="16384" width="14.6328125" style="324"/>
  </cols>
  <sheetData>
    <row r="2" spans="1:18" s="344" customFormat="1" ht="21">
      <c r="A2" s="355"/>
      <c r="B2" s="1051" t="s">
        <v>568</v>
      </c>
      <c r="C2" s="1051"/>
      <c r="D2" s="1051"/>
      <c r="E2" s="1051"/>
      <c r="F2" s="1051"/>
      <c r="G2" s="1051"/>
      <c r="H2" s="1051"/>
      <c r="I2" s="1051"/>
      <c r="J2" s="1051"/>
      <c r="K2" s="1051"/>
      <c r="L2" s="1051"/>
      <c r="M2" s="1051"/>
      <c r="N2" s="1051"/>
      <c r="O2" s="1051"/>
      <c r="P2" s="1051"/>
      <c r="Q2" s="1051"/>
      <c r="R2" s="1051"/>
    </row>
    <row r="3" spans="1:18" ht="15" customHeight="1" thickBot="1">
      <c r="B3" s="668"/>
      <c r="C3" s="668"/>
      <c r="D3" s="668"/>
      <c r="E3" s="668"/>
      <c r="F3" s="668"/>
      <c r="G3" s="668"/>
      <c r="H3" s="668"/>
      <c r="I3" s="668"/>
      <c r="J3" s="668"/>
      <c r="K3" s="668"/>
      <c r="L3" s="668"/>
      <c r="M3" s="668"/>
      <c r="N3" s="668"/>
      <c r="O3" s="668"/>
      <c r="P3" s="668" t="s">
        <v>413</v>
      </c>
      <c r="Q3" s="669"/>
      <c r="R3" s="670"/>
    </row>
    <row r="4" spans="1:18">
      <c r="B4" s="905" t="s">
        <v>235</v>
      </c>
      <c r="C4" s="1060" t="s">
        <v>48</v>
      </c>
      <c r="D4" s="1061"/>
      <c r="E4" s="1061"/>
      <c r="F4" s="1061"/>
      <c r="G4" s="1061"/>
      <c r="H4" s="1061"/>
      <c r="I4" s="1061"/>
      <c r="J4" s="1059"/>
      <c r="K4" s="1060" t="s">
        <v>236</v>
      </c>
      <c r="L4" s="1061"/>
      <c r="M4" s="1061"/>
      <c r="N4" s="1061"/>
      <c r="O4" s="1061"/>
      <c r="P4" s="1061"/>
      <c r="Q4" s="1061"/>
      <c r="R4" s="1061"/>
    </row>
    <row r="5" spans="1:18">
      <c r="B5" s="905"/>
      <c r="C5" s="1065" t="s">
        <v>151</v>
      </c>
      <c r="D5" s="345" t="s">
        <v>229</v>
      </c>
      <c r="E5" s="1067" t="s">
        <v>408</v>
      </c>
      <c r="F5" s="1068"/>
      <c r="G5" s="1069"/>
      <c r="H5" s="1067" t="s">
        <v>225</v>
      </c>
      <c r="I5" s="1068"/>
      <c r="J5" s="1069"/>
      <c r="K5" s="1065" t="s">
        <v>151</v>
      </c>
      <c r="L5" s="345" t="s">
        <v>229</v>
      </c>
      <c r="M5" s="1067" t="s">
        <v>408</v>
      </c>
      <c r="N5" s="1068"/>
      <c r="O5" s="1069"/>
      <c r="P5" s="1067" t="s">
        <v>225</v>
      </c>
      <c r="Q5" s="1068"/>
      <c r="R5" s="1068"/>
    </row>
    <row r="6" spans="1:18">
      <c r="B6" s="1059"/>
      <c r="C6" s="1066"/>
      <c r="D6" s="345" t="s">
        <v>53</v>
      </c>
      <c r="E6" s="345" t="s">
        <v>1</v>
      </c>
      <c r="F6" s="345" t="s">
        <v>5</v>
      </c>
      <c r="G6" s="345" t="s">
        <v>21</v>
      </c>
      <c r="H6" s="345" t="s">
        <v>1</v>
      </c>
      <c r="I6" s="345" t="s">
        <v>5</v>
      </c>
      <c r="J6" s="345" t="s">
        <v>21</v>
      </c>
      <c r="K6" s="1066"/>
      <c r="L6" s="345" t="s">
        <v>53</v>
      </c>
      <c r="M6" s="345" t="s">
        <v>1</v>
      </c>
      <c r="N6" s="345" t="s">
        <v>5</v>
      </c>
      <c r="O6" s="345" t="s">
        <v>21</v>
      </c>
      <c r="P6" s="345" t="s">
        <v>1</v>
      </c>
      <c r="Q6" s="345" t="s">
        <v>5</v>
      </c>
      <c r="R6" s="345" t="s">
        <v>21</v>
      </c>
    </row>
    <row r="7" spans="1:18">
      <c r="B7" s="348" t="s">
        <v>563</v>
      </c>
      <c r="C7" s="356">
        <v>182</v>
      </c>
      <c r="D7" s="361" t="s">
        <v>61</v>
      </c>
      <c r="E7" s="350">
        <v>50</v>
      </c>
      <c r="F7" s="361">
        <v>12</v>
      </c>
      <c r="G7" s="350">
        <v>38</v>
      </c>
      <c r="H7" s="350">
        <v>132</v>
      </c>
      <c r="I7" s="350">
        <v>49</v>
      </c>
      <c r="J7" s="350">
        <v>83</v>
      </c>
      <c r="K7" s="350">
        <v>58</v>
      </c>
      <c r="L7" s="361" t="s">
        <v>61</v>
      </c>
      <c r="M7" s="350">
        <v>15</v>
      </c>
      <c r="N7" s="350">
        <v>6</v>
      </c>
      <c r="O7" s="350">
        <v>9</v>
      </c>
      <c r="P7" s="350">
        <v>43</v>
      </c>
      <c r="Q7" s="350">
        <v>17</v>
      </c>
      <c r="R7" s="350">
        <v>26</v>
      </c>
    </row>
    <row r="8" spans="1:18">
      <c r="B8" s="352" t="s">
        <v>312</v>
      </c>
      <c r="C8" s="356">
        <v>174</v>
      </c>
      <c r="D8" s="361">
        <v>0</v>
      </c>
      <c r="E8" s="350">
        <v>48</v>
      </c>
      <c r="F8" s="361">
        <v>10</v>
      </c>
      <c r="G8" s="350">
        <v>38</v>
      </c>
      <c r="H8" s="350">
        <v>126</v>
      </c>
      <c r="I8" s="350">
        <v>51</v>
      </c>
      <c r="J8" s="350">
        <v>75</v>
      </c>
      <c r="K8" s="350">
        <v>63</v>
      </c>
      <c r="L8" s="361">
        <v>0</v>
      </c>
      <c r="M8" s="350">
        <v>17</v>
      </c>
      <c r="N8" s="350">
        <v>7</v>
      </c>
      <c r="O8" s="350">
        <v>10</v>
      </c>
      <c r="P8" s="350">
        <v>46</v>
      </c>
      <c r="Q8" s="350">
        <v>17</v>
      </c>
      <c r="R8" s="350">
        <v>29</v>
      </c>
    </row>
    <row r="9" spans="1:18" ht="13.5" thickBot="1">
      <c r="B9" s="362" t="s">
        <v>564</v>
      </c>
      <c r="C9" s="671">
        <v>184</v>
      </c>
      <c r="D9" s="672">
        <v>0</v>
      </c>
      <c r="E9" s="673">
        <v>54</v>
      </c>
      <c r="F9" s="672">
        <v>13</v>
      </c>
      <c r="G9" s="673">
        <v>41</v>
      </c>
      <c r="H9" s="673">
        <v>130</v>
      </c>
      <c r="I9" s="673">
        <v>52</v>
      </c>
      <c r="J9" s="673">
        <v>78</v>
      </c>
      <c r="K9" s="673">
        <v>65</v>
      </c>
      <c r="L9" s="672">
        <v>0</v>
      </c>
      <c r="M9" s="673">
        <v>18</v>
      </c>
      <c r="N9" s="673">
        <v>9</v>
      </c>
      <c r="O9" s="673">
        <v>9</v>
      </c>
      <c r="P9" s="673">
        <v>47</v>
      </c>
      <c r="Q9" s="673">
        <v>16</v>
      </c>
      <c r="R9" s="673">
        <v>31</v>
      </c>
    </row>
    <row r="10" spans="1:18">
      <c r="B10" s="363" t="s">
        <v>414</v>
      </c>
      <c r="C10" s="79"/>
      <c r="D10" s="282"/>
      <c r="E10" s="79"/>
      <c r="F10" s="282"/>
      <c r="G10" s="79"/>
      <c r="H10" s="79"/>
      <c r="I10" s="79"/>
      <c r="J10" s="79"/>
      <c r="K10" s="79"/>
      <c r="L10" s="282"/>
      <c r="M10" s="79"/>
      <c r="N10" s="79"/>
      <c r="O10" s="79"/>
      <c r="P10" s="79"/>
      <c r="Q10" s="79"/>
      <c r="R10" s="79"/>
    </row>
    <row r="11" spans="1:18" ht="16.5" customHeight="1">
      <c r="B11" s="254" t="s">
        <v>415</v>
      </c>
      <c r="C11" s="79"/>
      <c r="D11" s="79"/>
      <c r="E11" s="79"/>
      <c r="F11" s="79"/>
      <c r="G11" s="79"/>
      <c r="H11" s="79"/>
      <c r="I11" s="79"/>
      <c r="J11" s="79"/>
      <c r="K11" s="79"/>
      <c r="L11" s="79"/>
      <c r="M11" s="79"/>
      <c r="N11" s="79"/>
      <c r="O11" s="79"/>
      <c r="P11" s="79"/>
      <c r="Q11" s="79"/>
      <c r="R11" s="79"/>
    </row>
  </sheetData>
  <mergeCells count="10">
    <mergeCell ref="B2:R2"/>
    <mergeCell ref="B4:B6"/>
    <mergeCell ref="C4:J4"/>
    <mergeCell ref="K4:R4"/>
    <mergeCell ref="C5:C6"/>
    <mergeCell ref="E5:G5"/>
    <mergeCell ref="H5:J5"/>
    <mergeCell ref="K5:K6"/>
    <mergeCell ref="M5:O5"/>
    <mergeCell ref="P5:R5"/>
  </mergeCells>
  <phoneticPr fontId="62"/>
  <printOptions horizontalCentered="1"/>
  <pageMargins left="0.51181102362204722" right="0.51181102362204722" top="0.74803149606299213" bottom="0.74803149606299213" header="0.51181102362204722" footer="0.51181102362204722"/>
  <pageSetup paperSize="9" scale="93" orientation="portrait" r:id="rId1"/>
  <headerFooter alignWithMargins="0"/>
  <colBreaks count="1" manualBreakCount="1">
    <brk id="24" max="1048575" man="1"/>
  </colBreak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2:Q16"/>
  <sheetViews>
    <sheetView showGridLines="0" view="pageBreakPreview" zoomScale="120" zoomScaleNormal="100" zoomScaleSheetLayoutView="120" workbookViewId="0">
      <selection activeCell="I22" sqref="I22"/>
    </sheetView>
  </sheetViews>
  <sheetFormatPr defaultColWidth="14.6328125" defaultRowHeight="13"/>
  <cols>
    <col min="1" max="1" width="14.6328125" style="324"/>
    <col min="2" max="2" width="13.08984375" style="324" customWidth="1"/>
    <col min="3" max="3" width="6.08984375" style="324" customWidth="1"/>
    <col min="4" max="5" width="5.453125" style="324" customWidth="1"/>
    <col min="6" max="6" width="6.26953125" style="324" customWidth="1"/>
    <col min="7" max="8" width="5.453125" style="324" customWidth="1"/>
    <col min="9" max="9" width="6.6328125" style="324" customWidth="1"/>
    <col min="10" max="11" width="5.453125" style="324" customWidth="1"/>
    <col min="12" max="17" width="5.08984375" style="324" customWidth="1"/>
    <col min="18" max="18" width="4.453125" style="324" bestFit="1" customWidth="1"/>
    <col min="19" max="16384" width="14.6328125" style="324"/>
  </cols>
  <sheetData>
    <row r="2" spans="1:17" s="344" customFormat="1" ht="21">
      <c r="A2" s="355"/>
      <c r="B2" s="1051" t="s">
        <v>569</v>
      </c>
      <c r="C2" s="1051"/>
      <c r="D2" s="1051"/>
      <c r="E2" s="1051"/>
      <c r="F2" s="1051"/>
      <c r="G2" s="1051"/>
      <c r="H2" s="1051"/>
      <c r="I2" s="1051"/>
      <c r="J2" s="1051"/>
      <c r="K2" s="1051"/>
      <c r="L2" s="1051"/>
      <c r="M2" s="1051"/>
      <c r="N2" s="1051"/>
      <c r="O2" s="1051"/>
      <c r="P2" s="1051"/>
      <c r="Q2" s="1051"/>
    </row>
    <row r="3" spans="1:17" ht="15" customHeight="1" thickBot="1">
      <c r="B3" s="469"/>
      <c r="C3" s="469"/>
      <c r="D3" s="469"/>
      <c r="E3" s="469"/>
      <c r="F3" s="469"/>
      <c r="G3" s="469"/>
      <c r="H3" s="469"/>
      <c r="I3" s="469"/>
      <c r="J3" s="469"/>
      <c r="K3" s="469"/>
      <c r="L3" s="469"/>
      <c r="M3" s="469"/>
      <c r="N3" s="469"/>
      <c r="O3" s="670"/>
      <c r="P3" s="661"/>
      <c r="Q3" s="662" t="s">
        <v>416</v>
      </c>
    </row>
    <row r="4" spans="1:17" ht="8.25" customHeight="1">
      <c r="B4" s="905" t="s">
        <v>235</v>
      </c>
      <c r="C4" s="1062" t="s">
        <v>417</v>
      </c>
      <c r="D4" s="1063"/>
      <c r="E4" s="1063"/>
      <c r="F4" s="364"/>
      <c r="G4" s="364"/>
      <c r="H4" s="364"/>
      <c r="I4" s="364"/>
      <c r="J4" s="364"/>
      <c r="K4" s="364"/>
      <c r="L4" s="1062" t="s">
        <v>38</v>
      </c>
      <c r="M4" s="1063"/>
      <c r="N4" s="905"/>
      <c r="O4" s="1070" t="s">
        <v>113</v>
      </c>
      <c r="P4" s="1071"/>
      <c r="Q4" s="1071"/>
    </row>
    <row r="5" spans="1:17" ht="24.75" customHeight="1">
      <c r="B5" s="905"/>
      <c r="C5" s="1060"/>
      <c r="D5" s="1061"/>
      <c r="E5" s="1061"/>
      <c r="F5" s="1074" t="s">
        <v>418</v>
      </c>
      <c r="G5" s="1075"/>
      <c r="H5" s="1076"/>
      <c r="I5" s="1074" t="s">
        <v>419</v>
      </c>
      <c r="J5" s="1075"/>
      <c r="K5" s="1076"/>
      <c r="L5" s="1060"/>
      <c r="M5" s="1061"/>
      <c r="N5" s="1059"/>
      <c r="O5" s="1072"/>
      <c r="P5" s="1073"/>
      <c r="Q5" s="1073"/>
    </row>
    <row r="6" spans="1:17" ht="18" customHeight="1">
      <c r="B6" s="1059"/>
      <c r="C6" s="345" t="s">
        <v>1</v>
      </c>
      <c r="D6" s="345" t="s">
        <v>5</v>
      </c>
      <c r="E6" s="345" t="s">
        <v>21</v>
      </c>
      <c r="F6" s="345" t="s">
        <v>1</v>
      </c>
      <c r="G6" s="345" t="s">
        <v>5</v>
      </c>
      <c r="H6" s="345" t="s">
        <v>21</v>
      </c>
      <c r="I6" s="345" t="s">
        <v>1</v>
      </c>
      <c r="J6" s="345" t="s">
        <v>5</v>
      </c>
      <c r="K6" s="345" t="s">
        <v>21</v>
      </c>
      <c r="L6" s="345" t="s">
        <v>1</v>
      </c>
      <c r="M6" s="345" t="s">
        <v>5</v>
      </c>
      <c r="N6" s="345" t="s">
        <v>21</v>
      </c>
      <c r="O6" s="345" t="s">
        <v>1</v>
      </c>
      <c r="P6" s="345" t="s">
        <v>5</v>
      </c>
      <c r="Q6" s="281" t="s">
        <v>21</v>
      </c>
    </row>
    <row r="7" spans="1:17">
      <c r="B7" s="365" t="s">
        <v>563</v>
      </c>
      <c r="C7" s="366">
        <v>14194</v>
      </c>
      <c r="D7" s="366">
        <v>7480</v>
      </c>
      <c r="E7" s="366">
        <v>6714</v>
      </c>
      <c r="F7" s="366">
        <v>11867</v>
      </c>
      <c r="G7" s="366">
        <v>5947</v>
      </c>
      <c r="H7" s="366">
        <v>5920</v>
      </c>
      <c r="I7" s="366">
        <v>2060</v>
      </c>
      <c r="J7" s="366">
        <v>1341</v>
      </c>
      <c r="K7" s="366">
        <v>719</v>
      </c>
      <c r="L7" s="366">
        <v>720</v>
      </c>
      <c r="M7" s="366">
        <v>223</v>
      </c>
      <c r="N7" s="366">
        <v>497</v>
      </c>
      <c r="O7" s="366">
        <v>835</v>
      </c>
      <c r="P7" s="366">
        <v>675</v>
      </c>
      <c r="Q7" s="366">
        <v>160</v>
      </c>
    </row>
    <row r="8" spans="1:17">
      <c r="B8" s="353" t="s">
        <v>312</v>
      </c>
      <c r="C8" s="366">
        <v>13969</v>
      </c>
      <c r="D8" s="366">
        <v>7340</v>
      </c>
      <c r="E8" s="366">
        <v>6629</v>
      </c>
      <c r="F8" s="366">
        <v>11761</v>
      </c>
      <c r="G8" s="366">
        <v>5904</v>
      </c>
      <c r="H8" s="366">
        <v>5857</v>
      </c>
      <c r="I8" s="366">
        <v>2089</v>
      </c>
      <c r="J8" s="366">
        <v>1372</v>
      </c>
      <c r="K8" s="366">
        <v>717</v>
      </c>
      <c r="L8" s="366">
        <v>710</v>
      </c>
      <c r="M8" s="366">
        <v>240</v>
      </c>
      <c r="N8" s="366">
        <v>470</v>
      </c>
      <c r="O8" s="366">
        <v>845</v>
      </c>
      <c r="P8" s="366">
        <v>665</v>
      </c>
      <c r="Q8" s="366">
        <v>180</v>
      </c>
    </row>
    <row r="9" spans="1:17">
      <c r="B9" s="353" t="s">
        <v>564</v>
      </c>
      <c r="C9" s="674">
        <v>13909</v>
      </c>
      <c r="D9" s="675">
        <v>7279</v>
      </c>
      <c r="E9" s="675">
        <v>6630</v>
      </c>
      <c r="F9" s="675">
        <v>11647</v>
      </c>
      <c r="G9" s="675">
        <v>5825</v>
      </c>
      <c r="H9" s="675">
        <v>5822</v>
      </c>
      <c r="I9" s="675">
        <v>2116</v>
      </c>
      <c r="J9" s="675">
        <v>1379</v>
      </c>
      <c r="K9" s="675">
        <v>737</v>
      </c>
      <c r="L9" s="675">
        <v>619</v>
      </c>
      <c r="M9" s="675">
        <v>221</v>
      </c>
      <c r="N9" s="675">
        <v>398</v>
      </c>
      <c r="O9" s="675">
        <v>839</v>
      </c>
      <c r="P9" s="675">
        <v>647</v>
      </c>
      <c r="Q9" s="675">
        <v>192</v>
      </c>
    </row>
    <row r="10" spans="1:17">
      <c r="B10" s="368" t="s">
        <v>420</v>
      </c>
      <c r="C10" s="367">
        <v>8491</v>
      </c>
      <c r="D10" s="366">
        <v>5310</v>
      </c>
      <c r="E10" s="366">
        <v>3181</v>
      </c>
      <c r="F10" s="366">
        <v>6358</v>
      </c>
      <c r="G10" s="366">
        <v>3895</v>
      </c>
      <c r="H10" s="366">
        <v>2463</v>
      </c>
      <c r="I10" s="366">
        <v>2013</v>
      </c>
      <c r="J10" s="366">
        <v>1347</v>
      </c>
      <c r="K10" s="366">
        <v>666</v>
      </c>
      <c r="L10" s="369">
        <v>0</v>
      </c>
      <c r="M10" s="351">
        <v>0</v>
      </c>
      <c r="N10" s="351">
        <v>0</v>
      </c>
      <c r="O10" s="369">
        <v>839</v>
      </c>
      <c r="P10" s="351">
        <v>647</v>
      </c>
      <c r="Q10" s="351">
        <v>192</v>
      </c>
    </row>
    <row r="11" spans="1:17" ht="13.5" thickBot="1">
      <c r="B11" s="370" t="s">
        <v>421</v>
      </c>
      <c r="C11" s="371">
        <v>5418</v>
      </c>
      <c r="D11" s="676">
        <v>1969</v>
      </c>
      <c r="E11" s="676">
        <v>3449</v>
      </c>
      <c r="F11" s="676">
        <v>5289</v>
      </c>
      <c r="G11" s="676">
        <v>1930</v>
      </c>
      <c r="H11" s="676">
        <v>3359</v>
      </c>
      <c r="I11" s="676">
        <v>103</v>
      </c>
      <c r="J11" s="676">
        <v>32</v>
      </c>
      <c r="K11" s="676">
        <v>71</v>
      </c>
      <c r="L11" s="676">
        <v>619</v>
      </c>
      <c r="M11" s="676">
        <v>221</v>
      </c>
      <c r="N11" s="676">
        <v>398</v>
      </c>
      <c r="O11" s="677">
        <v>0</v>
      </c>
      <c r="P11" s="665">
        <v>0</v>
      </c>
      <c r="Q11" s="665">
        <v>0</v>
      </c>
    </row>
    <row r="12" spans="1:17">
      <c r="B12" s="254" t="s">
        <v>570</v>
      </c>
      <c r="C12" s="79"/>
      <c r="D12" s="79"/>
      <c r="E12" s="79"/>
      <c r="F12" s="79"/>
      <c r="G12" s="79"/>
      <c r="H12" s="79"/>
      <c r="I12" s="79"/>
      <c r="J12" s="79"/>
      <c r="K12" s="354"/>
      <c r="L12" s="354"/>
      <c r="M12" s="354"/>
      <c r="N12" s="354"/>
      <c r="O12" s="354"/>
      <c r="P12" s="354"/>
      <c r="Q12" s="354"/>
    </row>
    <row r="13" spans="1:17" ht="16.5" customHeight="1">
      <c r="B13" s="254" t="s">
        <v>571</v>
      </c>
      <c r="C13" s="372"/>
      <c r="D13" s="372"/>
      <c r="E13" s="372"/>
      <c r="F13" s="372"/>
      <c r="G13" s="372"/>
      <c r="H13" s="372"/>
      <c r="I13" s="372"/>
      <c r="J13" s="372"/>
      <c r="K13" s="354"/>
      <c r="L13" s="354"/>
      <c r="M13" s="354"/>
      <c r="N13" s="354"/>
      <c r="O13" s="354"/>
      <c r="P13" s="354"/>
      <c r="Q13" s="354"/>
    </row>
    <row r="14" spans="1:17" ht="16.5" customHeight="1">
      <c r="B14" s="254" t="s">
        <v>422</v>
      </c>
      <c r="C14" s="372"/>
      <c r="D14" s="372"/>
      <c r="E14" s="372"/>
      <c r="F14" s="372"/>
      <c r="G14" s="372"/>
      <c r="H14" s="372"/>
      <c r="I14" s="372"/>
      <c r="J14" s="372"/>
      <c r="K14" s="79"/>
      <c r="L14" s="79"/>
      <c r="M14" s="79"/>
      <c r="N14" s="79"/>
      <c r="O14" s="79"/>
      <c r="P14" s="79"/>
      <c r="Q14" s="79"/>
    </row>
    <row r="15" spans="1:17" ht="16.5" customHeight="1">
      <c r="B15" s="21"/>
      <c r="C15" s="21"/>
      <c r="D15" s="21"/>
      <c r="E15" s="21"/>
      <c r="F15" s="21"/>
      <c r="G15" s="21"/>
      <c r="H15" s="21"/>
      <c r="I15" s="21"/>
      <c r="J15" s="21"/>
      <c r="K15" s="21"/>
      <c r="L15" s="21"/>
      <c r="M15" s="21"/>
      <c r="N15" s="21"/>
      <c r="O15" s="21"/>
      <c r="P15" s="21"/>
      <c r="Q15" s="21"/>
    </row>
    <row r="16" spans="1:17">
      <c r="B16" s="21"/>
      <c r="C16" s="21"/>
      <c r="D16" s="21"/>
      <c r="E16" s="21"/>
      <c r="F16" s="21"/>
      <c r="G16" s="21"/>
      <c r="H16" s="21"/>
      <c r="I16" s="21"/>
      <c r="J16" s="21"/>
      <c r="K16" s="21"/>
      <c r="L16" s="21"/>
      <c r="M16" s="21"/>
      <c r="N16" s="21"/>
      <c r="O16" s="21"/>
      <c r="P16" s="21"/>
      <c r="Q16" s="21"/>
    </row>
  </sheetData>
  <mergeCells count="7">
    <mergeCell ref="B2:Q2"/>
    <mergeCell ref="B4:B6"/>
    <mergeCell ref="C4:E5"/>
    <mergeCell ref="L4:N5"/>
    <mergeCell ref="O4:Q5"/>
    <mergeCell ref="F5:H5"/>
    <mergeCell ref="I5:K5"/>
  </mergeCells>
  <phoneticPr fontId="62"/>
  <printOptions horizontalCentered="1"/>
  <pageMargins left="0.51181102362204722" right="0.51181102362204722" top="0.74803149606299213" bottom="0.74803149606299213" header="0.51181102362204722" footer="0.51181102362204722"/>
  <pageSetup paperSize="9" scale="98" orientation="portrait" r:id="rId1"/>
  <headerFooter alignWithMargins="0"/>
  <colBreaks count="1" manualBreakCount="1">
    <brk id="24" max="1048575" man="1"/>
  </colBreak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pageSetUpPr fitToPage="1"/>
  </sheetPr>
  <dimension ref="A2:AA103"/>
  <sheetViews>
    <sheetView showGridLines="0" view="pageBreakPreview" zoomScale="120" zoomScaleSheetLayoutView="120" workbookViewId="0">
      <selection activeCell="D30" sqref="D30"/>
    </sheetView>
  </sheetViews>
  <sheetFormatPr defaultColWidth="14.6328125" defaultRowHeight="13"/>
  <cols>
    <col min="1" max="1" width="14.08984375" style="85" bestFit="1" customWidth="1"/>
    <col min="2" max="2" width="14.90625" style="85" customWidth="1"/>
    <col min="3" max="3" width="13.36328125" style="85" customWidth="1"/>
    <col min="4" max="9" width="10.6328125" style="85" customWidth="1"/>
    <col min="10" max="16384" width="14.6328125" style="85"/>
  </cols>
  <sheetData>
    <row r="2" spans="1:27" ht="21" customHeight="1">
      <c r="A2" s="235"/>
      <c r="B2" s="1077" t="s">
        <v>572</v>
      </c>
      <c r="C2" s="1078"/>
      <c r="D2" s="1078"/>
      <c r="E2" s="1078"/>
      <c r="F2" s="1078"/>
      <c r="G2" s="1078"/>
      <c r="H2" s="1078"/>
      <c r="I2" s="1078"/>
    </row>
    <row r="3" spans="1:27" ht="14.25" customHeight="1">
      <c r="B3" s="514"/>
      <c r="C3" s="514"/>
      <c r="D3" s="514"/>
      <c r="E3" s="514"/>
      <c r="F3" s="514"/>
      <c r="G3" s="514"/>
      <c r="H3" s="514"/>
      <c r="I3" s="657" t="s">
        <v>84</v>
      </c>
    </row>
    <row r="4" spans="1:27">
      <c r="B4" s="1082" t="s">
        <v>184</v>
      </c>
      <c r="C4" s="1046"/>
      <c r="D4" s="904" t="s">
        <v>48</v>
      </c>
      <c r="E4" s="1079"/>
      <c r="F4" s="903"/>
      <c r="G4" s="1080" t="s">
        <v>236</v>
      </c>
      <c r="H4" s="1081"/>
      <c r="I4" s="1081"/>
    </row>
    <row r="5" spans="1:27">
      <c r="B5" s="1079"/>
      <c r="C5" s="903"/>
      <c r="D5" s="142" t="s">
        <v>1</v>
      </c>
      <c r="E5" s="142" t="s">
        <v>5</v>
      </c>
      <c r="F5" s="142" t="s">
        <v>21</v>
      </c>
      <c r="G5" s="142" t="s">
        <v>1</v>
      </c>
      <c r="H5" s="142" t="s">
        <v>5</v>
      </c>
      <c r="I5" s="143" t="s">
        <v>21</v>
      </c>
    </row>
    <row r="6" spans="1:27">
      <c r="B6" s="123"/>
      <c r="C6" s="678" t="s">
        <v>1</v>
      </c>
      <c r="D6" s="126">
        <v>1538</v>
      </c>
      <c r="E6" s="126">
        <v>1157</v>
      </c>
      <c r="F6" s="126">
        <v>381</v>
      </c>
      <c r="G6" s="126">
        <v>1866</v>
      </c>
      <c r="H6" s="126">
        <v>525</v>
      </c>
      <c r="I6" s="126">
        <v>1341</v>
      </c>
    </row>
    <row r="7" spans="1:27">
      <c r="B7" s="127" t="s">
        <v>179</v>
      </c>
      <c r="C7" s="127" t="s">
        <v>229</v>
      </c>
      <c r="D7" s="124">
        <v>1082</v>
      </c>
      <c r="E7" s="126">
        <v>872</v>
      </c>
      <c r="F7" s="126">
        <v>210</v>
      </c>
      <c r="G7" s="126">
        <v>1638</v>
      </c>
      <c r="H7" s="126">
        <v>435</v>
      </c>
      <c r="I7" s="126">
        <v>1203</v>
      </c>
      <c r="AA7" s="273"/>
    </row>
    <row r="8" spans="1:27">
      <c r="B8" s="123"/>
      <c r="C8" s="127" t="s">
        <v>225</v>
      </c>
      <c r="D8" s="124">
        <v>456</v>
      </c>
      <c r="E8" s="126">
        <v>285</v>
      </c>
      <c r="F8" s="126">
        <v>171</v>
      </c>
      <c r="G8" s="126">
        <v>228</v>
      </c>
      <c r="H8" s="126">
        <v>90</v>
      </c>
      <c r="I8" s="126">
        <v>138</v>
      </c>
      <c r="AA8" s="273"/>
    </row>
    <row r="9" spans="1:27" ht="6" customHeight="1">
      <c r="B9" s="123"/>
      <c r="C9" s="123"/>
      <c r="D9" s="124"/>
      <c r="E9" s="126"/>
      <c r="F9" s="126"/>
      <c r="G9" s="126"/>
      <c r="H9" s="126"/>
      <c r="I9" s="126"/>
      <c r="AA9" s="273"/>
    </row>
    <row r="10" spans="1:27">
      <c r="B10" s="123"/>
      <c r="C10" s="127" t="s">
        <v>1</v>
      </c>
      <c r="D10" s="124">
        <v>94</v>
      </c>
      <c r="E10" s="125">
        <v>56</v>
      </c>
      <c r="F10" s="125">
        <v>38</v>
      </c>
      <c r="G10" s="125">
        <v>39</v>
      </c>
      <c r="H10" s="125">
        <v>9</v>
      </c>
      <c r="I10" s="125">
        <v>30</v>
      </c>
      <c r="AA10" s="273"/>
    </row>
    <row r="11" spans="1:27">
      <c r="B11" s="127" t="s">
        <v>38</v>
      </c>
      <c r="C11" s="127" t="s">
        <v>229</v>
      </c>
      <c r="D11" s="128">
        <v>0</v>
      </c>
      <c r="E11" s="129">
        <v>0</v>
      </c>
      <c r="F11" s="129">
        <v>0</v>
      </c>
      <c r="G11" s="129">
        <v>0</v>
      </c>
      <c r="H11" s="129">
        <v>0</v>
      </c>
      <c r="I11" s="129">
        <v>0</v>
      </c>
    </row>
    <row r="12" spans="1:27">
      <c r="B12" s="123"/>
      <c r="C12" s="127" t="s">
        <v>225</v>
      </c>
      <c r="D12" s="124">
        <v>94</v>
      </c>
      <c r="E12" s="125">
        <v>56</v>
      </c>
      <c r="F12" s="125">
        <v>38</v>
      </c>
      <c r="G12" s="126">
        <v>39</v>
      </c>
      <c r="H12" s="126">
        <v>9</v>
      </c>
      <c r="I12" s="126">
        <v>30</v>
      </c>
    </row>
    <row r="13" spans="1:27" ht="6" customHeight="1">
      <c r="B13" s="84"/>
      <c r="C13" s="84"/>
      <c r="D13" s="124"/>
      <c r="E13" s="125"/>
      <c r="F13" s="125"/>
      <c r="G13" s="125"/>
      <c r="H13" s="125"/>
      <c r="I13" s="125"/>
    </row>
    <row r="14" spans="1:27">
      <c r="B14" s="663" t="s">
        <v>113</v>
      </c>
      <c r="C14" s="663" t="s">
        <v>244</v>
      </c>
      <c r="D14" s="130">
        <v>62</v>
      </c>
      <c r="E14" s="673">
        <v>58</v>
      </c>
      <c r="F14" s="673">
        <v>4</v>
      </c>
      <c r="G14" s="516" t="s">
        <v>64</v>
      </c>
      <c r="H14" s="516" t="s">
        <v>64</v>
      </c>
      <c r="I14" s="516" t="s">
        <v>64</v>
      </c>
    </row>
    <row r="15" spans="1:27" ht="12" customHeight="1">
      <c r="B15" s="131" t="s">
        <v>245</v>
      </c>
      <c r="C15" s="84"/>
      <c r="D15" s="123"/>
      <c r="E15" s="123"/>
      <c r="F15" s="123"/>
      <c r="G15" s="123"/>
      <c r="H15" s="123"/>
      <c r="I15" s="123"/>
    </row>
    <row r="16" spans="1:27" ht="8.15" customHeight="1"/>
    <row r="17" ht="8.15" customHeight="1"/>
    <row r="18" ht="8.15" customHeight="1"/>
    <row r="19" ht="8.15" customHeight="1"/>
    <row r="20" ht="8.15" customHeight="1"/>
    <row r="21" ht="8.15" customHeight="1"/>
    <row r="22" ht="8.15" customHeight="1"/>
    <row r="23" ht="8.15" customHeight="1"/>
    <row r="24" ht="8.15" customHeight="1"/>
    <row r="25" ht="8.15" customHeight="1"/>
    <row r="26" ht="8.15" customHeight="1"/>
    <row r="27" ht="8.15" customHeight="1"/>
    <row r="28" ht="8.15" customHeight="1"/>
    <row r="29" ht="8.15" customHeight="1"/>
    <row r="30" ht="8.15" customHeight="1"/>
    <row r="31" ht="8.15" customHeight="1"/>
    <row r="32" ht="8.15" customHeight="1"/>
    <row r="33" ht="8.15" customHeight="1"/>
    <row r="34" ht="8.15" customHeight="1"/>
    <row r="35" ht="8.15" customHeight="1"/>
    <row r="36" ht="8.15" customHeight="1"/>
    <row r="37" ht="8.15" customHeight="1"/>
    <row r="38" ht="8.15" customHeight="1"/>
    <row r="39" ht="8.15" customHeight="1"/>
    <row r="40" ht="8.15" customHeight="1"/>
    <row r="41" ht="8.15" customHeight="1"/>
    <row r="42" ht="8.15" customHeight="1"/>
    <row r="43" ht="8.15" customHeight="1"/>
    <row r="44" ht="8.15" customHeight="1"/>
    <row r="45" ht="8.15" customHeight="1"/>
    <row r="46" ht="8.15" customHeight="1"/>
    <row r="47" ht="8.15" customHeight="1"/>
    <row r="48" ht="8.15" customHeight="1"/>
    <row r="49" ht="8.15" customHeight="1"/>
    <row r="50" ht="8.15" customHeight="1"/>
    <row r="51" ht="8.15" customHeight="1"/>
    <row r="52" ht="8.15" customHeight="1"/>
    <row r="53" ht="8.15" customHeight="1"/>
    <row r="54" ht="8.15" customHeight="1"/>
    <row r="55" ht="8.15" customHeight="1"/>
    <row r="56" ht="8.15" customHeight="1"/>
    <row r="57" ht="8.15" customHeight="1"/>
    <row r="58" ht="8.15" customHeight="1"/>
    <row r="59" ht="8.15" customHeight="1"/>
    <row r="60" ht="8.15" customHeight="1"/>
    <row r="61" ht="8.15" customHeight="1"/>
    <row r="62" ht="8.15" customHeight="1"/>
    <row r="63" ht="8.15" customHeight="1"/>
    <row r="64" ht="8.15" customHeight="1"/>
    <row r="65" ht="8.15" customHeight="1"/>
    <row r="66" ht="8.15" customHeight="1"/>
    <row r="67" ht="8.15" customHeight="1"/>
    <row r="68" ht="8.15" customHeight="1"/>
    <row r="69" ht="8.15" customHeight="1"/>
    <row r="70" ht="8.15" customHeight="1"/>
    <row r="71" ht="8.15" customHeight="1"/>
    <row r="72" ht="8.15" customHeight="1"/>
    <row r="73" ht="8.15" customHeight="1"/>
    <row r="74" ht="8.15" customHeight="1"/>
    <row r="75" ht="8.15" customHeight="1"/>
    <row r="76" ht="8.15" customHeight="1"/>
    <row r="77" ht="8.15" customHeight="1"/>
    <row r="78" ht="8.15" customHeight="1"/>
    <row r="79" ht="8.15" customHeight="1"/>
    <row r="80" ht="8.15" customHeight="1"/>
    <row r="81" ht="8.15" customHeight="1"/>
    <row r="82" ht="8.15" customHeight="1"/>
    <row r="83" ht="8.15" customHeight="1"/>
    <row r="84" ht="8.15" customHeight="1"/>
    <row r="85" ht="8.15" customHeight="1"/>
    <row r="86" ht="8.15" customHeight="1"/>
    <row r="87" ht="8.15" customHeight="1"/>
    <row r="88" ht="8.15" customHeight="1"/>
    <row r="89" ht="8.15" customHeight="1"/>
    <row r="90" ht="8.15" customHeight="1"/>
    <row r="91" ht="8.15" customHeight="1"/>
    <row r="92" ht="8.15" customHeight="1"/>
    <row r="93" ht="8.15" customHeight="1"/>
    <row r="94" ht="8.15" customHeight="1"/>
    <row r="95" ht="8.15" customHeight="1"/>
    <row r="96" ht="8.15" customHeight="1"/>
    <row r="97" ht="8.15" customHeight="1"/>
    <row r="98" ht="8.15" customHeight="1"/>
    <row r="99" ht="8.15" customHeight="1"/>
    <row r="100" ht="8.15" customHeight="1"/>
    <row r="101" ht="8.15" customHeight="1"/>
    <row r="102" ht="8.15" customHeight="1"/>
    <row r="103" ht="8.15" customHeight="1"/>
  </sheetData>
  <mergeCells count="4">
    <mergeCell ref="B2:I2"/>
    <mergeCell ref="D4:F4"/>
    <mergeCell ref="G4:I4"/>
    <mergeCell ref="B4:C5"/>
  </mergeCells>
  <phoneticPr fontId="32"/>
  <printOptions horizontalCentered="1"/>
  <pageMargins left="0.51181102362204722" right="0.51181102362204722" top="0.74803149606299213" bottom="0.55118110236220474" header="0.51181102362204722" footer="0.51181102362204722"/>
  <pageSetup paperSize="9" orientation="portrait" r:id="rId1"/>
  <headerFooter alignWithMargins="0"/>
  <rowBreaks count="1" manualBreakCount="1">
    <brk id="112" min="1" max="8" man="1"/>
  </rowBreaks>
  <colBreaks count="1" manualBreakCount="1">
    <brk id="19" max="1048575" man="1"/>
  </colBreaks>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7D4BEB-C6CA-4F30-9600-AF2C84115DC9}">
  <dimension ref="A2:R39"/>
  <sheetViews>
    <sheetView showGridLines="0" view="pageBreakPreview" topLeftCell="A10" zoomScaleNormal="70" zoomScaleSheetLayoutView="100" workbookViewId="0">
      <selection activeCell="U16" sqref="U16"/>
    </sheetView>
  </sheetViews>
  <sheetFormatPr defaultColWidth="14.6328125" defaultRowHeight="13"/>
  <cols>
    <col min="1" max="1" width="14.08984375" style="85" bestFit="1" customWidth="1"/>
    <col min="2" max="2" width="10.36328125" style="85" customWidth="1"/>
    <col min="3" max="3" width="11.08984375" style="85" customWidth="1"/>
    <col min="4" max="17" width="7.453125" style="85" customWidth="1"/>
    <col min="18" max="16384" width="14.6328125" style="85"/>
  </cols>
  <sheetData>
    <row r="2" spans="1:18" s="243" customFormat="1" ht="21">
      <c r="A2" s="239"/>
      <c r="B2" s="679" t="s">
        <v>573</v>
      </c>
      <c r="C2" s="679"/>
      <c r="D2" s="679"/>
      <c r="E2" s="679"/>
      <c r="F2" s="679"/>
      <c r="G2" s="679"/>
      <c r="H2" s="679"/>
      <c r="I2" s="679"/>
      <c r="J2" s="679"/>
      <c r="K2" s="679"/>
      <c r="L2" s="679"/>
    </row>
    <row r="3" spans="1:18" ht="14.25" customHeight="1" thickBot="1">
      <c r="B3" s="656"/>
      <c r="C3" s="656"/>
      <c r="D3" s="656"/>
      <c r="E3" s="656"/>
      <c r="F3" s="656"/>
      <c r="G3" s="656"/>
      <c r="H3" s="656"/>
      <c r="I3" s="656"/>
      <c r="J3" s="656"/>
      <c r="K3" s="656"/>
      <c r="L3" s="657"/>
      <c r="Q3" s="657" t="s">
        <v>423</v>
      </c>
    </row>
    <row r="4" spans="1:18" s="680" customFormat="1" ht="12" customHeight="1">
      <c r="B4" s="1102" t="s">
        <v>424</v>
      </c>
      <c r="C4" s="1103"/>
      <c r="D4" s="1103" t="s">
        <v>425</v>
      </c>
      <c r="E4" s="1108" t="s">
        <v>426</v>
      </c>
      <c r="F4" s="1093" t="s">
        <v>427</v>
      </c>
      <c r="G4" s="1094"/>
      <c r="H4" s="1094"/>
      <c r="I4" s="1095"/>
      <c r="J4" s="1096" t="s">
        <v>428</v>
      </c>
      <c r="K4" s="1096" t="s">
        <v>429</v>
      </c>
      <c r="L4" s="1096" t="s">
        <v>430</v>
      </c>
      <c r="M4" s="1099" t="s">
        <v>431</v>
      </c>
      <c r="N4" s="1100" t="s">
        <v>432</v>
      </c>
      <c r="O4" s="1101"/>
      <c r="P4" s="1101"/>
      <c r="Q4" s="1083" t="s">
        <v>433</v>
      </c>
      <c r="R4" s="681"/>
    </row>
    <row r="5" spans="1:18" s="680" customFormat="1" ht="24.65" customHeight="1">
      <c r="B5" s="1104"/>
      <c r="C5" s="1105"/>
      <c r="D5" s="1105"/>
      <c r="E5" s="1109"/>
      <c r="F5" s="867" t="s">
        <v>434</v>
      </c>
      <c r="G5" s="1087" t="s">
        <v>435</v>
      </c>
      <c r="H5" s="1087"/>
      <c r="I5" s="867" t="s">
        <v>436</v>
      </c>
      <c r="J5" s="868"/>
      <c r="K5" s="868"/>
      <c r="L5" s="868"/>
      <c r="M5" s="1091"/>
      <c r="N5" s="1088" t="s">
        <v>437</v>
      </c>
      <c r="O5" s="1089"/>
      <c r="P5" s="1090" t="s">
        <v>438</v>
      </c>
      <c r="Q5" s="1084"/>
      <c r="R5" s="681"/>
    </row>
    <row r="6" spans="1:18" s="680" customFormat="1" ht="65.25" customHeight="1">
      <c r="A6" s="682"/>
      <c r="B6" s="1104"/>
      <c r="C6" s="1105"/>
      <c r="D6" s="1105"/>
      <c r="E6" s="1109"/>
      <c r="F6" s="868"/>
      <c r="G6" s="867" t="s">
        <v>439</v>
      </c>
      <c r="H6" s="867" t="s">
        <v>440</v>
      </c>
      <c r="I6" s="868"/>
      <c r="J6" s="868"/>
      <c r="K6" s="868"/>
      <c r="L6" s="868"/>
      <c r="M6" s="1091"/>
      <c r="N6" s="867" t="s">
        <v>441</v>
      </c>
      <c r="O6" s="1090" t="s">
        <v>442</v>
      </c>
      <c r="P6" s="1091"/>
      <c r="Q6" s="1084"/>
      <c r="R6" s="683"/>
    </row>
    <row r="7" spans="1:18" s="680" customFormat="1" ht="47.25" customHeight="1" thickBot="1">
      <c r="B7" s="1106"/>
      <c r="C7" s="1107"/>
      <c r="D7" s="1107"/>
      <c r="E7" s="1110"/>
      <c r="F7" s="1086"/>
      <c r="G7" s="1086"/>
      <c r="H7" s="1086"/>
      <c r="I7" s="1086"/>
      <c r="J7" s="1086"/>
      <c r="K7" s="1086"/>
      <c r="L7" s="1086"/>
      <c r="M7" s="1092"/>
      <c r="N7" s="1086"/>
      <c r="O7" s="1092"/>
      <c r="P7" s="1092"/>
      <c r="Q7" s="1085"/>
      <c r="R7" s="683"/>
    </row>
    <row r="8" spans="1:18" ht="15" customHeight="1">
      <c r="B8" s="84" t="s">
        <v>443</v>
      </c>
      <c r="C8" s="373"/>
      <c r="D8" s="84"/>
      <c r="E8" s="84"/>
      <c r="F8" s="84"/>
      <c r="G8" s="84"/>
      <c r="H8" s="84"/>
      <c r="I8" s="84"/>
      <c r="J8" s="84"/>
      <c r="K8" s="84"/>
      <c r="L8" s="374"/>
      <c r="M8" s="84"/>
      <c r="N8" s="84"/>
      <c r="O8" s="84"/>
      <c r="P8" s="84"/>
      <c r="Q8" s="84"/>
    </row>
    <row r="9" spans="1:18" ht="15" customHeight="1">
      <c r="B9" s="1097" t="s">
        <v>444</v>
      </c>
      <c r="C9" s="373"/>
      <c r="D9" s="84"/>
      <c r="E9" s="84"/>
      <c r="F9" s="84"/>
      <c r="G9" s="84"/>
      <c r="H9" s="84"/>
      <c r="I9" s="84"/>
      <c r="J9" s="84"/>
      <c r="K9" s="84"/>
      <c r="L9" s="374"/>
      <c r="M9" s="84"/>
      <c r="N9" s="84"/>
      <c r="O9" s="84"/>
      <c r="P9" s="84"/>
      <c r="Q9" s="84"/>
    </row>
    <row r="10" spans="1:18" ht="14.25" customHeight="1">
      <c r="B10" s="1097"/>
      <c r="C10" s="376" t="s">
        <v>574</v>
      </c>
      <c r="D10" s="125">
        <v>2559</v>
      </c>
      <c r="E10" s="125">
        <v>536</v>
      </c>
      <c r="F10" s="377">
        <v>7</v>
      </c>
      <c r="G10" s="377">
        <v>1544</v>
      </c>
      <c r="H10" s="377">
        <v>155</v>
      </c>
      <c r="I10" s="377" t="s">
        <v>61</v>
      </c>
      <c r="J10" s="247">
        <v>126</v>
      </c>
      <c r="K10" s="247">
        <v>6</v>
      </c>
      <c r="L10" s="377">
        <v>184</v>
      </c>
      <c r="M10" s="125">
        <v>1</v>
      </c>
      <c r="N10" s="377">
        <v>0</v>
      </c>
      <c r="O10" s="377">
        <v>0</v>
      </c>
      <c r="P10" s="377" t="s">
        <v>64</v>
      </c>
      <c r="Q10" s="377" t="s">
        <v>64</v>
      </c>
    </row>
    <row r="11" spans="1:18" ht="14.25" customHeight="1">
      <c r="B11" s="1097"/>
      <c r="C11" s="378" t="s">
        <v>445</v>
      </c>
      <c r="D11" s="125">
        <v>2640</v>
      </c>
      <c r="E11" s="125">
        <v>542</v>
      </c>
      <c r="F11" s="377">
        <v>4</v>
      </c>
      <c r="G11" s="377">
        <v>1568</v>
      </c>
      <c r="H11" s="377">
        <v>179</v>
      </c>
      <c r="I11" s="377">
        <v>0</v>
      </c>
      <c r="J11" s="247">
        <v>126</v>
      </c>
      <c r="K11" s="247">
        <v>18</v>
      </c>
      <c r="L11" s="377">
        <v>195</v>
      </c>
      <c r="M11" s="125">
        <v>8</v>
      </c>
      <c r="N11" s="377">
        <v>0</v>
      </c>
      <c r="O11" s="377">
        <v>0</v>
      </c>
      <c r="P11" s="377">
        <v>164</v>
      </c>
      <c r="Q11" s="377">
        <v>1736</v>
      </c>
    </row>
    <row r="12" spans="1:18" ht="14.25" customHeight="1">
      <c r="B12" s="1097"/>
      <c r="C12" s="378" t="s">
        <v>529</v>
      </c>
      <c r="D12" s="125">
        <v>2643</v>
      </c>
      <c r="E12" s="125">
        <v>579</v>
      </c>
      <c r="F12" s="125">
        <v>7</v>
      </c>
      <c r="G12" s="125">
        <v>1519</v>
      </c>
      <c r="H12" s="125">
        <v>148</v>
      </c>
      <c r="I12" s="247">
        <v>0</v>
      </c>
      <c r="J12" s="247">
        <v>145</v>
      </c>
      <c r="K12" s="247">
        <v>11</v>
      </c>
      <c r="L12" s="247">
        <v>233</v>
      </c>
      <c r="M12" s="125">
        <v>1</v>
      </c>
      <c r="N12" s="247">
        <v>0</v>
      </c>
      <c r="O12" s="247">
        <v>0</v>
      </c>
      <c r="P12" s="125">
        <v>129</v>
      </c>
      <c r="Q12" s="125">
        <v>1655</v>
      </c>
    </row>
    <row r="13" spans="1:18" ht="14.25" customHeight="1">
      <c r="B13" s="1097" t="s">
        <v>446</v>
      </c>
      <c r="C13" s="373"/>
      <c r="D13" s="125"/>
      <c r="E13" s="125"/>
      <c r="F13" s="125"/>
      <c r="G13" s="125"/>
      <c r="H13" s="125"/>
      <c r="I13" s="125"/>
      <c r="J13" s="125"/>
      <c r="K13" s="125"/>
      <c r="L13" s="247"/>
      <c r="M13" s="125"/>
      <c r="N13" s="125"/>
      <c r="O13" s="125"/>
      <c r="P13" s="125"/>
      <c r="Q13" s="125"/>
    </row>
    <row r="14" spans="1:18" ht="14.25" customHeight="1">
      <c r="B14" s="1097"/>
      <c r="C14" s="376" t="s">
        <v>574</v>
      </c>
      <c r="D14" s="125">
        <v>333</v>
      </c>
      <c r="E14" s="125">
        <v>18</v>
      </c>
      <c r="F14" s="377" t="s">
        <v>61</v>
      </c>
      <c r="G14" s="377">
        <v>246</v>
      </c>
      <c r="H14" s="377">
        <v>37</v>
      </c>
      <c r="I14" s="377">
        <v>0</v>
      </c>
      <c r="J14" s="377" t="s">
        <v>64</v>
      </c>
      <c r="K14" s="247">
        <v>0</v>
      </c>
      <c r="L14" s="377">
        <v>32</v>
      </c>
      <c r="M14" s="247">
        <v>0</v>
      </c>
      <c r="N14" s="377">
        <v>0</v>
      </c>
      <c r="O14" s="377">
        <v>0</v>
      </c>
      <c r="P14" s="377" t="s">
        <v>64</v>
      </c>
      <c r="Q14" s="377" t="s">
        <v>64</v>
      </c>
    </row>
    <row r="15" spans="1:18" ht="14.25" customHeight="1">
      <c r="B15" s="1097"/>
      <c r="C15" s="378" t="s">
        <v>445</v>
      </c>
      <c r="D15" s="125">
        <v>289</v>
      </c>
      <c r="E15" s="125">
        <v>22</v>
      </c>
      <c r="F15" s="247">
        <v>0</v>
      </c>
      <c r="G15" s="247">
        <v>209</v>
      </c>
      <c r="H15" s="247">
        <v>34</v>
      </c>
      <c r="I15" s="247">
        <v>0</v>
      </c>
      <c r="J15" s="377" t="s">
        <v>64</v>
      </c>
      <c r="K15" s="247">
        <v>1</v>
      </c>
      <c r="L15" s="379">
        <v>23</v>
      </c>
      <c r="M15" s="247">
        <v>0</v>
      </c>
      <c r="N15" s="247">
        <v>0</v>
      </c>
      <c r="O15" s="247">
        <v>0</v>
      </c>
      <c r="P15" s="377">
        <v>31</v>
      </c>
      <c r="Q15" s="377">
        <v>240</v>
      </c>
    </row>
    <row r="16" spans="1:18" ht="14.25" customHeight="1">
      <c r="B16" s="1097"/>
      <c r="C16" s="378" t="s">
        <v>529</v>
      </c>
      <c r="D16" s="125">
        <v>343</v>
      </c>
      <c r="E16" s="125">
        <v>25</v>
      </c>
      <c r="F16" s="247">
        <v>0</v>
      </c>
      <c r="G16" s="247">
        <v>248</v>
      </c>
      <c r="H16" s="247">
        <v>48</v>
      </c>
      <c r="I16" s="247">
        <v>0</v>
      </c>
      <c r="J16" s="377" t="s">
        <v>64</v>
      </c>
      <c r="K16" s="247">
        <v>0</v>
      </c>
      <c r="L16" s="379">
        <v>22</v>
      </c>
      <c r="M16" s="247">
        <v>0</v>
      </c>
      <c r="N16" s="247">
        <v>0</v>
      </c>
      <c r="O16" s="247">
        <v>0</v>
      </c>
      <c r="P16" s="125">
        <v>48</v>
      </c>
      <c r="Q16" s="125">
        <v>296</v>
      </c>
    </row>
    <row r="17" spans="2:17" ht="14.25" customHeight="1">
      <c r="B17" s="84" t="s">
        <v>447</v>
      </c>
      <c r="C17" s="373"/>
      <c r="D17" s="125"/>
      <c r="E17" s="125"/>
      <c r="F17" s="125"/>
      <c r="G17" s="125"/>
      <c r="H17" s="125"/>
      <c r="I17" s="125"/>
      <c r="J17" s="125"/>
      <c r="K17" s="125"/>
      <c r="L17" s="247"/>
      <c r="M17" s="125"/>
      <c r="N17" s="125"/>
      <c r="O17" s="125"/>
      <c r="P17" s="125"/>
      <c r="Q17" s="125"/>
    </row>
    <row r="18" spans="2:17" ht="14.25" customHeight="1">
      <c r="B18" s="1097" t="s">
        <v>448</v>
      </c>
      <c r="C18" s="373"/>
      <c r="D18" s="125"/>
      <c r="E18" s="125"/>
      <c r="F18" s="125"/>
      <c r="G18" s="125"/>
      <c r="H18" s="125"/>
      <c r="I18" s="125"/>
      <c r="J18" s="125"/>
      <c r="K18" s="125"/>
      <c r="L18" s="247"/>
      <c r="M18" s="125"/>
      <c r="N18" s="125"/>
      <c r="O18" s="125"/>
      <c r="P18" s="125"/>
      <c r="Q18" s="125"/>
    </row>
    <row r="19" spans="2:17" ht="14.25" customHeight="1">
      <c r="B19" s="1097"/>
      <c r="C19" s="376" t="s">
        <v>574</v>
      </c>
      <c r="D19" s="125">
        <v>1261</v>
      </c>
      <c r="E19" s="125">
        <v>395</v>
      </c>
      <c r="F19" s="377">
        <v>6</v>
      </c>
      <c r="G19" s="377">
        <v>614</v>
      </c>
      <c r="H19" s="377">
        <v>51</v>
      </c>
      <c r="I19" s="377">
        <v>0</v>
      </c>
      <c r="J19" s="247">
        <v>77</v>
      </c>
      <c r="K19" s="247">
        <v>3</v>
      </c>
      <c r="L19" s="377">
        <v>115</v>
      </c>
      <c r="M19" s="125">
        <v>0</v>
      </c>
      <c r="N19" s="377">
        <v>0</v>
      </c>
      <c r="O19" s="377">
        <v>0</v>
      </c>
      <c r="P19" s="377" t="s">
        <v>64</v>
      </c>
      <c r="Q19" s="377" t="s">
        <v>64</v>
      </c>
    </row>
    <row r="20" spans="2:17" ht="14.25" customHeight="1">
      <c r="B20" s="1097"/>
      <c r="C20" s="378" t="s">
        <v>445</v>
      </c>
      <c r="D20" s="125">
        <v>1261</v>
      </c>
      <c r="E20" s="125">
        <v>391</v>
      </c>
      <c r="F20" s="377">
        <v>3</v>
      </c>
      <c r="G20" s="377">
        <v>634</v>
      </c>
      <c r="H20" s="377">
        <v>56</v>
      </c>
      <c r="I20" s="377">
        <v>0</v>
      </c>
      <c r="J20" s="247">
        <v>71</v>
      </c>
      <c r="K20" s="247">
        <v>13</v>
      </c>
      <c r="L20" s="377">
        <v>90</v>
      </c>
      <c r="M20" s="125">
        <v>3</v>
      </c>
      <c r="N20" s="377">
        <v>0</v>
      </c>
      <c r="O20" s="377">
        <v>0</v>
      </c>
      <c r="P20" s="377">
        <v>48</v>
      </c>
      <c r="Q20" s="377">
        <v>685</v>
      </c>
    </row>
    <row r="21" spans="2:17" ht="14.25" customHeight="1">
      <c r="B21" s="1097"/>
      <c r="C21" s="378" t="s">
        <v>529</v>
      </c>
      <c r="D21" s="125">
        <v>1294</v>
      </c>
      <c r="E21" s="125">
        <v>410</v>
      </c>
      <c r="F21" s="125">
        <v>6</v>
      </c>
      <c r="G21" s="380">
        <v>599</v>
      </c>
      <c r="H21" s="380">
        <v>41</v>
      </c>
      <c r="I21" s="247">
        <v>0</v>
      </c>
      <c r="J21" s="380">
        <v>94</v>
      </c>
      <c r="K21" s="247">
        <v>4</v>
      </c>
      <c r="L21" s="247">
        <v>140</v>
      </c>
      <c r="M21" s="247">
        <v>0</v>
      </c>
      <c r="N21" s="247">
        <v>0</v>
      </c>
      <c r="O21" s="247">
        <v>0</v>
      </c>
      <c r="P21" s="125">
        <v>33</v>
      </c>
      <c r="Q21" s="125">
        <v>638</v>
      </c>
    </row>
    <row r="22" spans="2:17" ht="14.25" customHeight="1">
      <c r="B22" s="1097" t="s">
        <v>446</v>
      </c>
      <c r="C22" s="373"/>
      <c r="D22" s="125"/>
      <c r="E22" s="125"/>
      <c r="F22" s="125"/>
      <c r="G22" s="125"/>
      <c r="H22" s="125"/>
      <c r="I22" s="125"/>
      <c r="J22" s="125"/>
      <c r="K22" s="125"/>
      <c r="L22" s="247"/>
      <c r="M22" s="125"/>
      <c r="N22" s="125"/>
      <c r="O22" s="125"/>
      <c r="P22" s="125"/>
      <c r="Q22" s="125"/>
    </row>
    <row r="23" spans="2:17" ht="14.25" customHeight="1">
      <c r="B23" s="1097"/>
      <c r="C23" s="376" t="s">
        <v>574</v>
      </c>
      <c r="D23" s="125">
        <v>99</v>
      </c>
      <c r="E23" s="125">
        <v>7</v>
      </c>
      <c r="F23" s="377">
        <v>0</v>
      </c>
      <c r="G23" s="377">
        <v>69</v>
      </c>
      <c r="H23" s="377">
        <v>9</v>
      </c>
      <c r="I23" s="377">
        <v>0</v>
      </c>
      <c r="J23" s="377" t="s">
        <v>64</v>
      </c>
      <c r="K23" s="247">
        <v>0</v>
      </c>
      <c r="L23" s="377">
        <v>14</v>
      </c>
      <c r="M23" s="247">
        <v>0</v>
      </c>
      <c r="N23" s="377">
        <v>0</v>
      </c>
      <c r="O23" s="377">
        <v>0</v>
      </c>
      <c r="P23" s="377" t="s">
        <v>64</v>
      </c>
      <c r="Q23" s="377" t="s">
        <v>64</v>
      </c>
    </row>
    <row r="24" spans="2:17" ht="14.25" customHeight="1">
      <c r="B24" s="1097"/>
      <c r="C24" s="378" t="s">
        <v>445</v>
      </c>
      <c r="D24" s="125">
        <v>74</v>
      </c>
      <c r="E24" s="125">
        <v>7</v>
      </c>
      <c r="F24" s="247">
        <v>0</v>
      </c>
      <c r="G24" s="247">
        <v>56</v>
      </c>
      <c r="H24" s="247">
        <v>5</v>
      </c>
      <c r="I24" s="247">
        <v>0</v>
      </c>
      <c r="J24" s="377" t="s">
        <v>64</v>
      </c>
      <c r="K24" s="247">
        <v>0</v>
      </c>
      <c r="L24" s="379">
        <v>6</v>
      </c>
      <c r="M24" s="247">
        <v>0</v>
      </c>
      <c r="N24" s="247">
        <v>0</v>
      </c>
      <c r="O24" s="247">
        <v>0</v>
      </c>
      <c r="P24" s="377">
        <v>5</v>
      </c>
      <c r="Q24" s="377">
        <v>61</v>
      </c>
    </row>
    <row r="25" spans="2:17" ht="14.25" customHeight="1">
      <c r="B25" s="1097"/>
      <c r="C25" s="378" t="s">
        <v>529</v>
      </c>
      <c r="D25" s="125">
        <f>D16-D34</f>
        <v>107</v>
      </c>
      <c r="E25" s="125">
        <f t="shared" ref="E25:Q25" si="0">E16-E34</f>
        <v>10</v>
      </c>
      <c r="F25" s="125">
        <f t="shared" si="0"/>
        <v>0</v>
      </c>
      <c r="G25" s="380">
        <f t="shared" si="0"/>
        <v>82</v>
      </c>
      <c r="H25" s="380">
        <f t="shared" si="0"/>
        <v>6</v>
      </c>
      <c r="I25" s="247">
        <f t="shared" si="0"/>
        <v>0</v>
      </c>
      <c r="J25" s="380" t="s">
        <v>64</v>
      </c>
      <c r="K25" s="247">
        <f t="shared" si="0"/>
        <v>0</v>
      </c>
      <c r="L25" s="247">
        <f t="shared" si="0"/>
        <v>9</v>
      </c>
      <c r="M25" s="247">
        <f t="shared" si="0"/>
        <v>0</v>
      </c>
      <c r="N25" s="247">
        <f t="shared" si="0"/>
        <v>0</v>
      </c>
      <c r="O25" s="684">
        <f t="shared" si="0"/>
        <v>0</v>
      </c>
      <c r="P25" s="125">
        <f t="shared" si="0"/>
        <v>6</v>
      </c>
      <c r="Q25" s="125">
        <f t="shared" si="0"/>
        <v>88</v>
      </c>
    </row>
    <row r="26" spans="2:17" ht="14.25" customHeight="1">
      <c r="B26" s="84" t="s">
        <v>449</v>
      </c>
      <c r="C26" s="373"/>
      <c r="D26" s="125"/>
      <c r="E26" s="125"/>
      <c r="F26" s="125"/>
      <c r="G26" s="125"/>
      <c r="H26" s="125"/>
      <c r="I26" s="125"/>
      <c r="J26" s="125"/>
      <c r="K26" s="125"/>
      <c r="L26" s="247"/>
      <c r="M26" s="125"/>
      <c r="N26" s="125"/>
      <c r="O26" s="125"/>
      <c r="P26" s="125"/>
      <c r="Q26" s="125"/>
    </row>
    <row r="27" spans="2:17" ht="14.25" customHeight="1">
      <c r="B27" s="1097" t="s">
        <v>448</v>
      </c>
      <c r="C27" s="373"/>
      <c r="D27" s="125"/>
      <c r="E27" s="125"/>
      <c r="F27" s="125"/>
      <c r="G27" s="125"/>
      <c r="H27" s="125"/>
      <c r="I27" s="125"/>
      <c r="J27" s="125"/>
      <c r="K27" s="125"/>
      <c r="L27" s="247"/>
      <c r="M27" s="125"/>
      <c r="N27" s="125"/>
      <c r="O27" s="125"/>
      <c r="P27" s="125"/>
      <c r="Q27" s="125"/>
    </row>
    <row r="28" spans="2:17" ht="14.25" customHeight="1">
      <c r="B28" s="1097"/>
      <c r="C28" s="376" t="s">
        <v>574</v>
      </c>
      <c r="D28" s="125">
        <v>1298</v>
      </c>
      <c r="E28" s="125">
        <v>141</v>
      </c>
      <c r="F28" s="377">
        <v>1</v>
      </c>
      <c r="G28" s="377">
        <v>930</v>
      </c>
      <c r="H28" s="377">
        <v>104</v>
      </c>
      <c r="I28" s="377">
        <v>0</v>
      </c>
      <c r="J28" s="247">
        <v>49</v>
      </c>
      <c r="K28" s="247">
        <v>3</v>
      </c>
      <c r="L28" s="377">
        <v>69</v>
      </c>
      <c r="M28" s="125">
        <v>1</v>
      </c>
      <c r="N28" s="377">
        <v>0</v>
      </c>
      <c r="O28" s="377">
        <v>0</v>
      </c>
      <c r="P28" s="377" t="s">
        <v>64</v>
      </c>
      <c r="Q28" s="377" t="s">
        <v>64</v>
      </c>
    </row>
    <row r="29" spans="2:17" ht="14.25" customHeight="1">
      <c r="B29" s="1097"/>
      <c r="C29" s="378" t="s">
        <v>445</v>
      </c>
      <c r="D29" s="125">
        <v>1379</v>
      </c>
      <c r="E29" s="125">
        <v>151</v>
      </c>
      <c r="F29" s="377">
        <v>1</v>
      </c>
      <c r="G29" s="377">
        <v>934</v>
      </c>
      <c r="H29" s="377">
        <v>123</v>
      </c>
      <c r="I29" s="377">
        <v>0</v>
      </c>
      <c r="J29" s="247">
        <v>55</v>
      </c>
      <c r="K29" s="247">
        <v>5</v>
      </c>
      <c r="L29" s="377">
        <v>105</v>
      </c>
      <c r="M29" s="247">
        <v>5</v>
      </c>
      <c r="N29" s="377">
        <v>0</v>
      </c>
      <c r="O29" s="377">
        <v>0</v>
      </c>
      <c r="P29" s="377">
        <v>116</v>
      </c>
      <c r="Q29" s="377">
        <v>1051</v>
      </c>
    </row>
    <row r="30" spans="2:17" ht="14.25" customHeight="1">
      <c r="B30" s="1097"/>
      <c r="C30" s="378" t="s">
        <v>529</v>
      </c>
      <c r="D30" s="125">
        <v>1349</v>
      </c>
      <c r="E30" s="125">
        <v>169</v>
      </c>
      <c r="F30" s="125">
        <v>1</v>
      </c>
      <c r="G30" s="125">
        <v>920</v>
      </c>
      <c r="H30" s="125">
        <v>107</v>
      </c>
      <c r="I30" s="247">
        <v>0</v>
      </c>
      <c r="J30" s="125">
        <v>51</v>
      </c>
      <c r="K30" s="247">
        <v>7</v>
      </c>
      <c r="L30" s="247">
        <v>93</v>
      </c>
      <c r="M30" s="125">
        <v>1</v>
      </c>
      <c r="N30" s="247">
        <v>0</v>
      </c>
      <c r="O30" s="247">
        <v>0</v>
      </c>
      <c r="P30" s="125">
        <v>96</v>
      </c>
      <c r="Q30" s="125">
        <v>1017</v>
      </c>
    </row>
    <row r="31" spans="2:17" ht="14.25" customHeight="1">
      <c r="B31" s="1097" t="s">
        <v>446</v>
      </c>
      <c r="C31" s="373"/>
      <c r="D31" s="125"/>
      <c r="E31" s="125"/>
      <c r="F31" s="125"/>
      <c r="G31" s="125"/>
      <c r="H31" s="125"/>
      <c r="I31" s="125"/>
      <c r="J31" s="125"/>
      <c r="K31" s="125"/>
      <c r="L31" s="247"/>
      <c r="M31" s="125"/>
      <c r="N31" s="125"/>
      <c r="O31" s="125"/>
      <c r="P31" s="125"/>
      <c r="Q31" s="125"/>
    </row>
    <row r="32" spans="2:17" ht="14.25" customHeight="1">
      <c r="B32" s="1097"/>
      <c r="C32" s="376" t="s">
        <v>574</v>
      </c>
      <c r="D32" s="125">
        <v>234</v>
      </c>
      <c r="E32" s="125">
        <v>11</v>
      </c>
      <c r="F32" s="377">
        <v>0</v>
      </c>
      <c r="G32" s="377">
        <v>177</v>
      </c>
      <c r="H32" s="377">
        <v>28</v>
      </c>
      <c r="I32" s="377">
        <v>0</v>
      </c>
      <c r="J32" s="377" t="s">
        <v>64</v>
      </c>
      <c r="K32" s="247">
        <v>0</v>
      </c>
      <c r="L32" s="377">
        <v>18</v>
      </c>
      <c r="M32" s="247">
        <v>0</v>
      </c>
      <c r="N32" s="377">
        <v>0</v>
      </c>
      <c r="O32" s="377">
        <v>0</v>
      </c>
      <c r="P32" s="377" t="s">
        <v>64</v>
      </c>
      <c r="Q32" s="377" t="s">
        <v>64</v>
      </c>
    </row>
    <row r="33" spans="2:17" ht="14.25" customHeight="1">
      <c r="B33" s="1097"/>
      <c r="C33" s="378" t="s">
        <v>445</v>
      </c>
      <c r="D33" s="125">
        <v>215</v>
      </c>
      <c r="E33" s="125">
        <v>15</v>
      </c>
      <c r="F33" s="377">
        <v>0</v>
      </c>
      <c r="G33" s="377">
        <v>153</v>
      </c>
      <c r="H33" s="377">
        <v>29</v>
      </c>
      <c r="I33" s="377">
        <v>0</v>
      </c>
      <c r="J33" s="377" t="s">
        <v>64</v>
      </c>
      <c r="K33" s="247">
        <v>1</v>
      </c>
      <c r="L33" s="377">
        <v>17</v>
      </c>
      <c r="M33" s="247">
        <v>0</v>
      </c>
      <c r="N33" s="377">
        <v>0</v>
      </c>
      <c r="O33" s="377">
        <v>0</v>
      </c>
      <c r="P33" s="377">
        <v>26</v>
      </c>
      <c r="Q33" s="377">
        <v>179</v>
      </c>
    </row>
    <row r="34" spans="2:17" ht="14.25" customHeight="1" thickBot="1">
      <c r="B34" s="1098"/>
      <c r="C34" s="381" t="s">
        <v>468</v>
      </c>
      <c r="D34" s="673">
        <v>236</v>
      </c>
      <c r="E34" s="673">
        <v>15</v>
      </c>
      <c r="F34" s="685">
        <v>0</v>
      </c>
      <c r="G34" s="685">
        <v>166</v>
      </c>
      <c r="H34" s="685">
        <v>42</v>
      </c>
      <c r="I34" s="685">
        <v>0</v>
      </c>
      <c r="J34" s="685" t="s">
        <v>64</v>
      </c>
      <c r="K34" s="685">
        <v>0</v>
      </c>
      <c r="L34" s="685">
        <v>13</v>
      </c>
      <c r="M34" s="685">
        <v>0</v>
      </c>
      <c r="N34" s="685">
        <v>0</v>
      </c>
      <c r="O34" s="685">
        <v>0</v>
      </c>
      <c r="P34" s="673">
        <v>42</v>
      </c>
      <c r="Q34" s="673">
        <v>208</v>
      </c>
    </row>
    <row r="35" spans="2:17" ht="3.65" customHeight="1">
      <c r="B35" s="375"/>
      <c r="C35" s="248"/>
      <c r="D35" s="84"/>
      <c r="E35" s="84"/>
      <c r="F35" s="374"/>
      <c r="G35" s="374"/>
      <c r="H35" s="374"/>
      <c r="I35" s="374"/>
      <c r="J35" s="374"/>
      <c r="K35" s="374"/>
      <c r="L35" s="374"/>
      <c r="M35" s="382"/>
      <c r="N35" s="382"/>
      <c r="O35" s="382"/>
    </row>
    <row r="36" spans="2:17" ht="15" customHeight="1">
      <c r="B36" s="383" t="s">
        <v>575</v>
      </c>
      <c r="C36" s="248"/>
      <c r="D36" s="84"/>
      <c r="E36" s="84"/>
      <c r="F36" s="374"/>
      <c r="G36" s="374"/>
      <c r="H36" s="374"/>
      <c r="I36" s="374"/>
      <c r="J36" s="374"/>
      <c r="K36" s="374"/>
      <c r="L36" s="374"/>
      <c r="M36" s="382"/>
      <c r="N36" s="382"/>
      <c r="O36" s="382"/>
    </row>
    <row r="37" spans="2:17" ht="15" customHeight="1">
      <c r="B37" s="384" t="s">
        <v>576</v>
      </c>
      <c r="C37" s="248"/>
      <c r="D37" s="84"/>
      <c r="E37" s="84"/>
      <c r="F37" s="374"/>
      <c r="G37" s="374"/>
      <c r="H37" s="374"/>
      <c r="I37" s="374"/>
      <c r="J37" s="374"/>
      <c r="K37" s="374"/>
      <c r="L37" s="374"/>
      <c r="M37" s="382"/>
      <c r="N37" s="382"/>
      <c r="O37" s="382"/>
    </row>
    <row r="38" spans="2:17" ht="15" customHeight="1">
      <c r="B38" s="384" t="s">
        <v>577</v>
      </c>
      <c r="C38" s="248"/>
      <c r="D38" s="84"/>
      <c r="E38" s="84"/>
      <c r="F38" s="374"/>
      <c r="G38" s="374"/>
      <c r="H38" s="374"/>
      <c r="I38" s="374"/>
      <c r="J38" s="374"/>
      <c r="K38" s="374"/>
      <c r="L38" s="374"/>
      <c r="M38" s="382"/>
      <c r="N38" s="382"/>
      <c r="O38" s="382"/>
    </row>
    <row r="39" spans="2:17" s="84" customFormat="1" ht="12">
      <c r="B39" s="131" t="s">
        <v>245</v>
      </c>
      <c r="C39" s="123"/>
      <c r="D39" s="123"/>
      <c r="E39" s="123"/>
      <c r="F39" s="123"/>
      <c r="G39" s="123"/>
      <c r="H39" s="123"/>
      <c r="I39" s="123"/>
      <c r="J39" s="123"/>
    </row>
  </sheetData>
  <mergeCells count="25">
    <mergeCell ref="B27:B30"/>
    <mergeCell ref="B31:B34"/>
    <mergeCell ref="N6:N7"/>
    <mergeCell ref="O6:O7"/>
    <mergeCell ref="B9:B12"/>
    <mergeCell ref="B13:B16"/>
    <mergeCell ref="B18:B21"/>
    <mergeCell ref="B22:B25"/>
    <mergeCell ref="L4:L7"/>
    <mergeCell ref="M4:M7"/>
    <mergeCell ref="N4:P4"/>
    <mergeCell ref="B4:C7"/>
    <mergeCell ref="D4:D7"/>
    <mergeCell ref="E4:E7"/>
    <mergeCell ref="Q4:Q7"/>
    <mergeCell ref="F5:F7"/>
    <mergeCell ref="G5:H5"/>
    <mergeCell ref="I5:I7"/>
    <mergeCell ref="N5:O5"/>
    <mergeCell ref="P5:P7"/>
    <mergeCell ref="G6:G7"/>
    <mergeCell ref="F4:I4"/>
    <mergeCell ref="J4:J7"/>
    <mergeCell ref="K4:K7"/>
    <mergeCell ref="H6:H7"/>
  </mergeCells>
  <phoneticPr fontId="62"/>
  <printOptions horizontalCentered="1"/>
  <pageMargins left="0.51181102362204722" right="0.51181102362204722" top="0.74803149606299213" bottom="0.74803149606299213" header="0.51181102362204722" footer="0.51181102362204722"/>
  <pageSetup paperSize="9" scale="73" orientation="portrait" r:id="rId1"/>
  <headerFooter alignWithMargins="0"/>
  <colBreaks count="1" manualBreakCount="1">
    <brk id="25"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B2:AD38"/>
  <sheetViews>
    <sheetView showGridLines="0" view="pageBreakPreview" zoomScale="130" zoomScaleSheetLayoutView="130" workbookViewId="0">
      <selection activeCell="S17" sqref="S17"/>
    </sheetView>
  </sheetViews>
  <sheetFormatPr defaultColWidth="7" defaultRowHeight="13"/>
  <cols>
    <col min="1" max="1" width="7.7265625" style="51" customWidth="1"/>
    <col min="2" max="2" width="10.08984375" style="51" customWidth="1"/>
    <col min="3" max="4" width="4.90625" style="51" customWidth="1"/>
    <col min="5" max="7" width="6.7265625" style="51" customWidth="1"/>
    <col min="8" max="9" width="5.26953125" style="51" customWidth="1"/>
    <col min="10" max="16" width="6" style="51" customWidth="1"/>
    <col min="17" max="16384" width="7" style="51"/>
  </cols>
  <sheetData>
    <row r="2" spans="2:30" s="48" customFormat="1" ht="28.5" customHeight="1">
      <c r="B2" s="717" t="s">
        <v>69</v>
      </c>
      <c r="C2" s="717"/>
      <c r="D2" s="717"/>
      <c r="E2" s="717"/>
      <c r="F2" s="717"/>
      <c r="G2" s="717"/>
      <c r="H2" s="717"/>
      <c r="I2" s="717"/>
      <c r="J2" s="717"/>
      <c r="K2" s="717"/>
      <c r="L2" s="717"/>
      <c r="M2" s="717"/>
      <c r="N2" s="717"/>
      <c r="O2" s="717"/>
      <c r="P2" s="717"/>
    </row>
    <row r="3" spans="2:30" s="35" customFormat="1" ht="15.75" customHeight="1">
      <c r="B3" s="34" t="s">
        <v>466</v>
      </c>
      <c r="C3" s="34"/>
      <c r="D3" s="34"/>
      <c r="E3" s="34"/>
      <c r="F3" s="34"/>
      <c r="G3" s="34"/>
      <c r="P3" s="36" t="s">
        <v>58</v>
      </c>
    </row>
    <row r="4" spans="2:30" s="49" customFormat="1" ht="12.75" customHeight="1">
      <c r="B4" s="706" t="s">
        <v>70</v>
      </c>
      <c r="C4" s="709" t="s">
        <v>71</v>
      </c>
      <c r="D4" s="712" t="s">
        <v>68</v>
      </c>
      <c r="E4" s="718" t="s">
        <v>30</v>
      </c>
      <c r="F4" s="719"/>
      <c r="G4" s="719"/>
      <c r="H4" s="706"/>
      <c r="I4" s="706"/>
      <c r="J4" s="706"/>
      <c r="K4" s="706"/>
      <c r="L4" s="706"/>
      <c r="M4" s="720"/>
      <c r="N4" s="721" t="s">
        <v>54</v>
      </c>
      <c r="O4" s="722"/>
      <c r="P4" s="722"/>
      <c r="Q4" s="77"/>
    </row>
    <row r="5" spans="2:30" s="49" customFormat="1" ht="12.75" customHeight="1">
      <c r="B5" s="707"/>
      <c r="C5" s="710"/>
      <c r="D5" s="713"/>
      <c r="E5" s="723" t="s">
        <v>1</v>
      </c>
      <c r="F5" s="724"/>
      <c r="G5" s="724"/>
      <c r="H5" s="725" t="s">
        <v>63</v>
      </c>
      <c r="I5" s="726"/>
      <c r="J5" s="725" t="s">
        <v>74</v>
      </c>
      <c r="K5" s="726"/>
      <c r="L5" s="725" t="s">
        <v>75</v>
      </c>
      <c r="M5" s="727"/>
      <c r="N5" s="715" t="s">
        <v>53</v>
      </c>
      <c r="O5" s="715" t="s">
        <v>67</v>
      </c>
      <c r="P5" s="728" t="s">
        <v>47</v>
      </c>
      <c r="Q5" s="77"/>
    </row>
    <row r="6" spans="2:30" s="49" customFormat="1" ht="12.75" customHeight="1">
      <c r="B6" s="708"/>
      <c r="C6" s="711"/>
      <c r="D6" s="714"/>
      <c r="E6" s="397" t="s">
        <v>1</v>
      </c>
      <c r="F6" s="397" t="s">
        <v>5</v>
      </c>
      <c r="G6" s="397" t="s">
        <v>21</v>
      </c>
      <c r="H6" s="398" t="s">
        <v>5</v>
      </c>
      <c r="I6" s="398" t="s">
        <v>21</v>
      </c>
      <c r="J6" s="398" t="s">
        <v>5</v>
      </c>
      <c r="K6" s="398" t="s">
        <v>21</v>
      </c>
      <c r="L6" s="398" t="s">
        <v>5</v>
      </c>
      <c r="M6" s="398" t="s">
        <v>21</v>
      </c>
      <c r="N6" s="716"/>
      <c r="O6" s="716"/>
      <c r="P6" s="729"/>
      <c r="Q6" s="77"/>
    </row>
    <row r="7" spans="2:30" s="50" customFormat="1" ht="10.5" customHeight="1">
      <c r="B7" s="399" t="s">
        <v>467</v>
      </c>
      <c r="C7" s="400">
        <v>111</v>
      </c>
      <c r="D7" s="38">
        <v>557</v>
      </c>
      <c r="E7" s="38">
        <v>4927</v>
      </c>
      <c r="F7" s="38">
        <v>2514</v>
      </c>
      <c r="G7" s="38">
        <v>2413</v>
      </c>
      <c r="H7" s="38">
        <v>248</v>
      </c>
      <c r="I7" s="38">
        <v>257</v>
      </c>
      <c r="J7" s="38">
        <v>975</v>
      </c>
      <c r="K7" s="38">
        <v>1013</v>
      </c>
      <c r="L7" s="38">
        <v>1291</v>
      </c>
      <c r="M7" s="38">
        <v>1143</v>
      </c>
      <c r="N7" s="38">
        <v>2719</v>
      </c>
      <c r="O7" s="38">
        <v>1395</v>
      </c>
      <c r="P7" s="38">
        <v>1324</v>
      </c>
      <c r="AD7" s="279"/>
    </row>
    <row r="8" spans="2:30" s="50" customFormat="1" ht="10.5" customHeight="1">
      <c r="B8" s="401" t="s">
        <v>445</v>
      </c>
      <c r="C8" s="37">
        <v>106</v>
      </c>
      <c r="D8" s="38">
        <v>566</v>
      </c>
      <c r="E8" s="38">
        <v>4670</v>
      </c>
      <c r="F8" s="38">
        <v>2326</v>
      </c>
      <c r="G8" s="38">
        <v>2344</v>
      </c>
      <c r="H8" s="38">
        <v>263</v>
      </c>
      <c r="I8" s="38">
        <v>283</v>
      </c>
      <c r="J8" s="38">
        <v>903</v>
      </c>
      <c r="K8" s="38">
        <v>883</v>
      </c>
      <c r="L8" s="38">
        <v>1160</v>
      </c>
      <c r="M8" s="38">
        <v>1178</v>
      </c>
      <c r="N8" s="38">
        <v>2423</v>
      </c>
      <c r="O8" s="38">
        <v>1281</v>
      </c>
      <c r="P8" s="38">
        <v>1142</v>
      </c>
      <c r="AD8" s="279"/>
    </row>
    <row r="9" spans="2:30" s="50" customFormat="1" ht="10.5" customHeight="1">
      <c r="B9" s="401" t="s">
        <v>468</v>
      </c>
      <c r="C9" s="37">
        <v>94</v>
      </c>
      <c r="D9" s="38">
        <v>552</v>
      </c>
      <c r="E9" s="38">
        <v>4134</v>
      </c>
      <c r="F9" s="38">
        <v>2080</v>
      </c>
      <c r="G9" s="38">
        <v>2054</v>
      </c>
      <c r="H9" s="38">
        <v>236</v>
      </c>
      <c r="I9" s="38">
        <v>250</v>
      </c>
      <c r="J9" s="38">
        <v>803</v>
      </c>
      <c r="K9" s="38">
        <v>811</v>
      </c>
      <c r="L9" s="38">
        <v>1041</v>
      </c>
      <c r="M9" s="38">
        <v>993</v>
      </c>
      <c r="N9" s="38">
        <v>2352</v>
      </c>
      <c r="O9" s="38">
        <v>1165</v>
      </c>
      <c r="P9" s="38">
        <v>1187</v>
      </c>
      <c r="AD9" s="279"/>
    </row>
    <row r="10" spans="2:30" s="50" customFormat="1" ht="10.5" customHeight="1">
      <c r="B10" s="40" t="s">
        <v>22</v>
      </c>
      <c r="C10" s="402">
        <v>1</v>
      </c>
      <c r="D10" s="403">
        <v>7</v>
      </c>
      <c r="E10" s="38">
        <v>129</v>
      </c>
      <c r="F10" s="38">
        <v>65</v>
      </c>
      <c r="G10" s="38">
        <v>64</v>
      </c>
      <c r="H10" s="38">
        <v>13</v>
      </c>
      <c r="I10" s="38">
        <v>13</v>
      </c>
      <c r="J10" s="38">
        <v>26</v>
      </c>
      <c r="K10" s="38">
        <v>26</v>
      </c>
      <c r="L10" s="38">
        <v>26</v>
      </c>
      <c r="M10" s="38">
        <v>25</v>
      </c>
      <c r="N10" s="38">
        <v>50</v>
      </c>
      <c r="O10" s="38">
        <v>26</v>
      </c>
      <c r="P10" s="38">
        <v>24</v>
      </c>
      <c r="AD10" s="279"/>
    </row>
    <row r="11" spans="2:30" s="50" customFormat="1" ht="10.5" customHeight="1">
      <c r="B11" s="40" t="s">
        <v>11</v>
      </c>
      <c r="C11" s="37">
        <f t="shared" ref="C11:P11" si="0">C9-C10-C12</f>
        <v>84</v>
      </c>
      <c r="D11" s="38">
        <f t="shared" si="0"/>
        <v>450</v>
      </c>
      <c r="E11" s="38">
        <f t="shared" si="0"/>
        <v>3137</v>
      </c>
      <c r="F11" s="38">
        <f t="shared" si="0"/>
        <v>1587</v>
      </c>
      <c r="G11" s="38">
        <f t="shared" si="0"/>
        <v>1550</v>
      </c>
      <c r="H11" s="38">
        <f t="shared" si="0"/>
        <v>79</v>
      </c>
      <c r="I11" s="38">
        <f t="shared" si="0"/>
        <v>91</v>
      </c>
      <c r="J11" s="38">
        <f t="shared" si="0"/>
        <v>636</v>
      </c>
      <c r="K11" s="38">
        <f t="shared" si="0"/>
        <v>645</v>
      </c>
      <c r="L11" s="38">
        <f t="shared" si="0"/>
        <v>872</v>
      </c>
      <c r="M11" s="38">
        <f t="shared" si="0"/>
        <v>814</v>
      </c>
      <c r="N11" s="38">
        <f t="shared" si="0"/>
        <v>1954</v>
      </c>
      <c r="O11" s="38">
        <f t="shared" si="0"/>
        <v>966</v>
      </c>
      <c r="P11" s="38">
        <f t="shared" si="0"/>
        <v>988</v>
      </c>
    </row>
    <row r="12" spans="2:30" s="50" customFormat="1" ht="10.5" customHeight="1">
      <c r="B12" s="40" t="s">
        <v>77</v>
      </c>
      <c r="C12" s="402">
        <v>9</v>
      </c>
      <c r="D12" s="403">
        <v>95</v>
      </c>
      <c r="E12" s="38">
        <v>868</v>
      </c>
      <c r="F12" s="38">
        <v>428</v>
      </c>
      <c r="G12" s="38">
        <v>440</v>
      </c>
      <c r="H12" s="38">
        <v>144</v>
      </c>
      <c r="I12" s="38">
        <v>146</v>
      </c>
      <c r="J12" s="38">
        <v>141</v>
      </c>
      <c r="K12" s="38">
        <v>140</v>
      </c>
      <c r="L12" s="38">
        <v>143</v>
      </c>
      <c r="M12" s="38">
        <v>154</v>
      </c>
      <c r="N12" s="38">
        <v>348</v>
      </c>
      <c r="O12" s="38">
        <v>173</v>
      </c>
      <c r="P12" s="38">
        <v>175</v>
      </c>
    </row>
    <row r="13" spans="2:30" s="50" customFormat="1" ht="10.5" customHeight="1">
      <c r="B13" s="41" t="s">
        <v>78</v>
      </c>
      <c r="C13" s="402">
        <v>25</v>
      </c>
      <c r="D13" s="403">
        <v>169</v>
      </c>
      <c r="E13" s="38">
        <v>1396</v>
      </c>
      <c r="F13" s="38">
        <v>691</v>
      </c>
      <c r="G13" s="38">
        <v>705</v>
      </c>
      <c r="H13" s="38">
        <v>165</v>
      </c>
      <c r="I13" s="38">
        <v>182</v>
      </c>
      <c r="J13" s="38">
        <v>258</v>
      </c>
      <c r="K13" s="38">
        <v>255</v>
      </c>
      <c r="L13" s="38">
        <v>268</v>
      </c>
      <c r="M13" s="38">
        <v>268</v>
      </c>
      <c r="N13" s="38">
        <v>636</v>
      </c>
      <c r="O13" s="38">
        <v>300</v>
      </c>
      <c r="P13" s="38">
        <v>336</v>
      </c>
    </row>
    <row r="14" spans="2:30" s="50" customFormat="1" ht="10.5" customHeight="1">
      <c r="B14" s="41" t="s">
        <v>36</v>
      </c>
      <c r="C14" s="402">
        <v>8</v>
      </c>
      <c r="D14" s="403">
        <v>67</v>
      </c>
      <c r="E14" s="38">
        <v>543</v>
      </c>
      <c r="F14" s="38">
        <v>272</v>
      </c>
      <c r="G14" s="38">
        <v>271</v>
      </c>
      <c r="H14" s="38">
        <v>17</v>
      </c>
      <c r="I14" s="38">
        <v>16</v>
      </c>
      <c r="J14" s="38">
        <v>120</v>
      </c>
      <c r="K14" s="38">
        <v>118</v>
      </c>
      <c r="L14" s="38">
        <v>135</v>
      </c>
      <c r="M14" s="38">
        <v>137</v>
      </c>
      <c r="N14" s="38">
        <v>320</v>
      </c>
      <c r="O14" s="38">
        <v>163</v>
      </c>
      <c r="P14" s="38">
        <v>157</v>
      </c>
    </row>
    <row r="15" spans="2:30" s="50" customFormat="1" ht="10.5" customHeight="1">
      <c r="B15" s="41" t="s">
        <v>39</v>
      </c>
      <c r="C15" s="402">
        <v>2</v>
      </c>
      <c r="D15" s="403">
        <v>16</v>
      </c>
      <c r="E15" s="38">
        <v>33</v>
      </c>
      <c r="F15" s="38">
        <v>18</v>
      </c>
      <c r="G15" s="38">
        <v>15</v>
      </c>
      <c r="H15" s="38">
        <v>0</v>
      </c>
      <c r="I15" s="38">
        <v>0</v>
      </c>
      <c r="J15" s="38">
        <v>8</v>
      </c>
      <c r="K15" s="38">
        <v>3</v>
      </c>
      <c r="L15" s="38">
        <v>10</v>
      </c>
      <c r="M15" s="38">
        <v>12</v>
      </c>
      <c r="N15" s="38">
        <v>15</v>
      </c>
      <c r="O15" s="38">
        <v>11</v>
      </c>
      <c r="P15" s="38">
        <v>4</v>
      </c>
    </row>
    <row r="16" spans="2:30" s="50" customFormat="1" ht="10.5" customHeight="1">
      <c r="B16" s="41" t="s">
        <v>46</v>
      </c>
      <c r="C16" s="402">
        <v>11</v>
      </c>
      <c r="D16" s="403">
        <v>65</v>
      </c>
      <c r="E16" s="38">
        <v>407</v>
      </c>
      <c r="F16" s="38">
        <v>191</v>
      </c>
      <c r="G16" s="38">
        <v>216</v>
      </c>
      <c r="H16" s="38">
        <v>50</v>
      </c>
      <c r="I16" s="149">
        <v>52</v>
      </c>
      <c r="J16" s="38">
        <v>61</v>
      </c>
      <c r="K16" s="38">
        <v>86</v>
      </c>
      <c r="L16" s="38">
        <v>80</v>
      </c>
      <c r="M16" s="38">
        <v>78</v>
      </c>
      <c r="N16" s="38">
        <v>186</v>
      </c>
      <c r="O16" s="38">
        <v>95</v>
      </c>
      <c r="P16" s="38">
        <v>91</v>
      </c>
    </row>
    <row r="17" spans="2:16" s="50" customFormat="1" ht="10.5" customHeight="1">
      <c r="B17" s="41" t="s">
        <v>44</v>
      </c>
      <c r="C17" s="404">
        <v>0</v>
      </c>
      <c r="D17" s="405">
        <v>0</v>
      </c>
      <c r="E17" s="38">
        <v>0</v>
      </c>
      <c r="F17" s="38">
        <v>0</v>
      </c>
      <c r="G17" s="38">
        <v>0</v>
      </c>
      <c r="H17" s="38">
        <v>0</v>
      </c>
      <c r="I17" s="38">
        <v>0</v>
      </c>
      <c r="J17" s="38">
        <v>0</v>
      </c>
      <c r="K17" s="38">
        <v>0</v>
      </c>
      <c r="L17" s="38">
        <v>0</v>
      </c>
      <c r="M17" s="38">
        <v>0</v>
      </c>
      <c r="N17" s="38">
        <v>0</v>
      </c>
      <c r="O17" s="38">
        <v>0</v>
      </c>
      <c r="P17" s="38">
        <v>0</v>
      </c>
    </row>
    <row r="18" spans="2:16" s="50" customFormat="1" ht="10.5" customHeight="1">
      <c r="B18" s="41" t="s">
        <v>19</v>
      </c>
      <c r="C18" s="404">
        <v>0</v>
      </c>
      <c r="D18" s="405">
        <v>0</v>
      </c>
      <c r="E18" s="38">
        <v>0</v>
      </c>
      <c r="F18" s="38">
        <v>0</v>
      </c>
      <c r="G18" s="38">
        <v>0</v>
      </c>
      <c r="H18" s="38">
        <v>0</v>
      </c>
      <c r="I18" s="38">
        <v>0</v>
      </c>
      <c r="J18" s="38">
        <v>0</v>
      </c>
      <c r="K18" s="38">
        <v>0</v>
      </c>
      <c r="L18" s="38">
        <v>0</v>
      </c>
      <c r="M18" s="38">
        <v>0</v>
      </c>
      <c r="N18" s="38">
        <v>0</v>
      </c>
      <c r="O18" s="38">
        <v>0</v>
      </c>
      <c r="P18" s="38">
        <v>0</v>
      </c>
    </row>
    <row r="19" spans="2:16" s="50" customFormat="1" ht="10.5" customHeight="1">
      <c r="B19" s="41" t="s">
        <v>12</v>
      </c>
      <c r="C19" s="402">
        <v>3</v>
      </c>
      <c r="D19" s="403">
        <v>13</v>
      </c>
      <c r="E19" s="38">
        <v>66</v>
      </c>
      <c r="F19" s="38">
        <v>35</v>
      </c>
      <c r="G19" s="38">
        <v>31</v>
      </c>
      <c r="H19" s="38">
        <v>0</v>
      </c>
      <c r="I19" s="38">
        <v>0</v>
      </c>
      <c r="J19" s="38">
        <v>11</v>
      </c>
      <c r="K19" s="38">
        <v>8</v>
      </c>
      <c r="L19" s="38">
        <v>24</v>
      </c>
      <c r="M19" s="38">
        <v>23</v>
      </c>
      <c r="N19" s="38">
        <v>46</v>
      </c>
      <c r="O19" s="38">
        <v>18</v>
      </c>
      <c r="P19" s="38">
        <v>28</v>
      </c>
    </row>
    <row r="20" spans="2:16" s="50" customFormat="1" ht="10.5" customHeight="1">
      <c r="B20" s="41" t="s">
        <v>80</v>
      </c>
      <c r="C20" s="402">
        <v>12</v>
      </c>
      <c r="D20" s="403">
        <v>15</v>
      </c>
      <c r="E20" s="38">
        <v>61</v>
      </c>
      <c r="F20" s="38">
        <v>33</v>
      </c>
      <c r="G20" s="38">
        <v>28</v>
      </c>
      <c r="H20" s="38">
        <v>0</v>
      </c>
      <c r="I20" s="38">
        <v>0</v>
      </c>
      <c r="J20" s="38">
        <v>14</v>
      </c>
      <c r="K20" s="38">
        <v>13</v>
      </c>
      <c r="L20" s="38">
        <v>19</v>
      </c>
      <c r="M20" s="38">
        <v>15</v>
      </c>
      <c r="N20" s="38">
        <v>36</v>
      </c>
      <c r="O20" s="38">
        <v>21</v>
      </c>
      <c r="P20" s="38">
        <v>15</v>
      </c>
    </row>
    <row r="21" spans="2:16" s="50" customFormat="1" ht="10.5" customHeight="1">
      <c r="B21" s="41" t="s">
        <v>24</v>
      </c>
      <c r="C21" s="404">
        <v>0</v>
      </c>
      <c r="D21" s="405">
        <v>0</v>
      </c>
      <c r="E21" s="38">
        <v>0</v>
      </c>
      <c r="F21" s="38">
        <v>0</v>
      </c>
      <c r="G21" s="38">
        <v>0</v>
      </c>
      <c r="H21" s="38">
        <v>0</v>
      </c>
      <c r="I21" s="38">
        <v>0</v>
      </c>
      <c r="J21" s="38">
        <v>0</v>
      </c>
      <c r="K21" s="38">
        <v>0</v>
      </c>
      <c r="L21" s="38">
        <v>0</v>
      </c>
      <c r="M21" s="38">
        <v>0</v>
      </c>
      <c r="N21" s="38">
        <v>0</v>
      </c>
      <c r="O21" s="38">
        <v>0</v>
      </c>
      <c r="P21" s="38">
        <v>0</v>
      </c>
    </row>
    <row r="22" spans="2:16" s="50" customFormat="1" ht="12">
      <c r="B22" s="41" t="s">
        <v>81</v>
      </c>
      <c r="C22" s="404">
        <v>0</v>
      </c>
      <c r="D22" s="405">
        <v>0</v>
      </c>
      <c r="E22" s="38">
        <v>0</v>
      </c>
      <c r="F22" s="38">
        <v>0</v>
      </c>
      <c r="G22" s="38">
        <v>0</v>
      </c>
      <c r="H22" s="38">
        <v>0</v>
      </c>
      <c r="I22" s="38">
        <v>0</v>
      </c>
      <c r="J22" s="38">
        <v>0</v>
      </c>
      <c r="K22" s="38">
        <v>0</v>
      </c>
      <c r="L22" s="38">
        <v>0</v>
      </c>
      <c r="M22" s="38">
        <v>0</v>
      </c>
      <c r="N22" s="38">
        <v>0</v>
      </c>
      <c r="O22" s="38">
        <v>0</v>
      </c>
      <c r="P22" s="38">
        <v>0</v>
      </c>
    </row>
    <row r="23" spans="2:16" s="50" customFormat="1" ht="10.5" customHeight="1">
      <c r="B23" s="42" t="s">
        <v>82</v>
      </c>
      <c r="C23" s="404">
        <v>0</v>
      </c>
      <c r="D23" s="405">
        <v>0</v>
      </c>
      <c r="E23" s="38">
        <v>0</v>
      </c>
      <c r="F23" s="38">
        <v>0</v>
      </c>
      <c r="G23" s="38">
        <v>0</v>
      </c>
      <c r="H23" s="38">
        <v>0</v>
      </c>
      <c r="I23" s="38">
        <v>0</v>
      </c>
      <c r="J23" s="38">
        <v>0</v>
      </c>
      <c r="K23" s="38">
        <v>0</v>
      </c>
      <c r="L23" s="38">
        <v>0</v>
      </c>
      <c r="M23" s="38">
        <v>0</v>
      </c>
      <c r="N23" s="38">
        <v>0</v>
      </c>
      <c r="O23" s="38">
        <v>0</v>
      </c>
      <c r="P23" s="38">
        <v>0</v>
      </c>
    </row>
    <row r="24" spans="2:16" s="50" customFormat="1" ht="10.5" customHeight="1">
      <c r="B24" s="41" t="s">
        <v>83</v>
      </c>
      <c r="C24" s="402">
        <v>6</v>
      </c>
      <c r="D24" s="403">
        <v>45</v>
      </c>
      <c r="E24" s="38">
        <v>289</v>
      </c>
      <c r="F24" s="38">
        <v>153</v>
      </c>
      <c r="G24" s="38">
        <v>136</v>
      </c>
      <c r="H24" s="38">
        <v>0</v>
      </c>
      <c r="I24" s="38">
        <v>0</v>
      </c>
      <c r="J24" s="38">
        <v>68</v>
      </c>
      <c r="K24" s="38">
        <v>55</v>
      </c>
      <c r="L24" s="38">
        <v>85</v>
      </c>
      <c r="M24" s="38">
        <v>81</v>
      </c>
      <c r="N24" s="38">
        <v>185</v>
      </c>
      <c r="O24" s="38">
        <v>85</v>
      </c>
      <c r="P24" s="38">
        <v>100</v>
      </c>
    </row>
    <row r="25" spans="2:16" s="50" customFormat="1" ht="10.5" customHeight="1">
      <c r="B25" s="41" t="s">
        <v>85</v>
      </c>
      <c r="C25" s="404">
        <v>0</v>
      </c>
      <c r="D25" s="405">
        <v>0</v>
      </c>
      <c r="E25" s="38">
        <v>0</v>
      </c>
      <c r="F25" s="38">
        <v>0</v>
      </c>
      <c r="G25" s="38">
        <v>0</v>
      </c>
      <c r="H25" s="38">
        <v>0</v>
      </c>
      <c r="I25" s="38">
        <v>0</v>
      </c>
      <c r="J25" s="38">
        <v>0</v>
      </c>
      <c r="K25" s="38">
        <v>0</v>
      </c>
      <c r="L25" s="38">
        <v>0</v>
      </c>
      <c r="M25" s="38">
        <v>0</v>
      </c>
      <c r="N25" s="38">
        <v>0</v>
      </c>
      <c r="O25" s="406">
        <v>0</v>
      </c>
      <c r="P25" s="38">
        <v>0</v>
      </c>
    </row>
    <row r="26" spans="2:16" s="50" customFormat="1" ht="10.5" customHeight="1">
      <c r="B26" s="41" t="s">
        <v>27</v>
      </c>
      <c r="C26" s="404">
        <v>0</v>
      </c>
      <c r="D26" s="405">
        <v>0</v>
      </c>
      <c r="E26" s="38">
        <v>0</v>
      </c>
      <c r="F26" s="38">
        <v>0</v>
      </c>
      <c r="G26" s="38">
        <v>0</v>
      </c>
      <c r="H26" s="38">
        <v>0</v>
      </c>
      <c r="I26" s="38">
        <v>0</v>
      </c>
      <c r="J26" s="38">
        <v>0</v>
      </c>
      <c r="K26" s="38">
        <v>0</v>
      </c>
      <c r="L26" s="38">
        <v>0</v>
      </c>
      <c r="M26" s="38">
        <v>0</v>
      </c>
      <c r="N26" s="38">
        <v>0</v>
      </c>
      <c r="O26" s="38">
        <v>0</v>
      </c>
      <c r="P26" s="38">
        <v>0</v>
      </c>
    </row>
    <row r="27" spans="2:16" s="50" customFormat="1" ht="10.5" customHeight="1">
      <c r="B27" s="41" t="s">
        <v>8</v>
      </c>
      <c r="C27" s="404">
        <v>0</v>
      </c>
      <c r="D27" s="405">
        <v>0</v>
      </c>
      <c r="E27" s="38">
        <v>0</v>
      </c>
      <c r="F27" s="38">
        <v>0</v>
      </c>
      <c r="G27" s="38">
        <v>0</v>
      </c>
      <c r="H27" s="38">
        <v>0</v>
      </c>
      <c r="I27" s="38">
        <v>0</v>
      </c>
      <c r="J27" s="38">
        <v>0</v>
      </c>
      <c r="K27" s="38">
        <v>0</v>
      </c>
      <c r="L27" s="38">
        <v>0</v>
      </c>
      <c r="M27" s="38">
        <v>0</v>
      </c>
      <c r="N27" s="38">
        <v>0</v>
      </c>
      <c r="O27" s="38">
        <v>0</v>
      </c>
      <c r="P27" s="38">
        <v>0</v>
      </c>
    </row>
    <row r="28" spans="2:16" s="50" customFormat="1" ht="10.5" customHeight="1">
      <c r="B28" s="41" t="s">
        <v>87</v>
      </c>
      <c r="C28" s="404">
        <v>0</v>
      </c>
      <c r="D28" s="405">
        <v>0</v>
      </c>
      <c r="E28" s="38">
        <v>0</v>
      </c>
      <c r="F28" s="38">
        <v>0</v>
      </c>
      <c r="G28" s="38">
        <v>0</v>
      </c>
      <c r="H28" s="38">
        <v>0</v>
      </c>
      <c r="I28" s="38">
        <v>0</v>
      </c>
      <c r="J28" s="38">
        <v>0</v>
      </c>
      <c r="K28" s="38">
        <v>0</v>
      </c>
      <c r="L28" s="38">
        <v>0</v>
      </c>
      <c r="M28" s="38">
        <v>0</v>
      </c>
      <c r="N28" s="38">
        <v>0</v>
      </c>
      <c r="O28" s="38">
        <v>0</v>
      </c>
      <c r="P28" s="38">
        <v>0</v>
      </c>
    </row>
    <row r="29" spans="2:16" s="50" customFormat="1" ht="10.5" customHeight="1">
      <c r="B29" s="41" t="s">
        <v>89</v>
      </c>
      <c r="C29" s="402">
        <v>1</v>
      </c>
      <c r="D29" s="403">
        <v>5</v>
      </c>
      <c r="E29" s="38">
        <v>19</v>
      </c>
      <c r="F29" s="38">
        <v>10</v>
      </c>
      <c r="G29" s="38">
        <v>9</v>
      </c>
      <c r="H29" s="38">
        <v>0</v>
      </c>
      <c r="I29" s="38">
        <v>0</v>
      </c>
      <c r="J29" s="38">
        <v>3</v>
      </c>
      <c r="K29" s="38">
        <v>2</v>
      </c>
      <c r="L29" s="38">
        <v>7</v>
      </c>
      <c r="M29" s="38">
        <v>7</v>
      </c>
      <c r="N29" s="38">
        <v>8</v>
      </c>
      <c r="O29" s="38">
        <v>2</v>
      </c>
      <c r="P29" s="38">
        <v>6</v>
      </c>
    </row>
    <row r="30" spans="2:16" s="50" customFormat="1" ht="10.5" customHeight="1">
      <c r="B30" s="41" t="s">
        <v>92</v>
      </c>
      <c r="C30" s="402">
        <v>4</v>
      </c>
      <c r="D30" s="403">
        <v>23</v>
      </c>
      <c r="E30" s="38">
        <v>150</v>
      </c>
      <c r="F30" s="38">
        <v>78</v>
      </c>
      <c r="G30" s="38">
        <v>72</v>
      </c>
      <c r="H30" s="38">
        <v>4</v>
      </c>
      <c r="I30" s="38">
        <v>0</v>
      </c>
      <c r="J30" s="38">
        <v>29</v>
      </c>
      <c r="K30" s="38">
        <v>28</v>
      </c>
      <c r="L30" s="38">
        <v>45</v>
      </c>
      <c r="M30" s="38">
        <v>44</v>
      </c>
      <c r="N30" s="38">
        <v>102</v>
      </c>
      <c r="O30" s="38">
        <v>52</v>
      </c>
      <c r="P30" s="38">
        <v>50</v>
      </c>
    </row>
    <row r="31" spans="2:16" s="50" customFormat="1" ht="10.5" customHeight="1">
      <c r="B31" s="41" t="s">
        <v>93</v>
      </c>
      <c r="C31" s="402">
        <v>3</v>
      </c>
      <c r="D31" s="403">
        <v>23</v>
      </c>
      <c r="E31" s="38">
        <v>192</v>
      </c>
      <c r="F31" s="38">
        <v>98</v>
      </c>
      <c r="G31" s="38">
        <v>94</v>
      </c>
      <c r="H31" s="38">
        <v>0</v>
      </c>
      <c r="I31" s="38">
        <v>0</v>
      </c>
      <c r="J31" s="38">
        <v>13</v>
      </c>
      <c r="K31" s="38">
        <v>16</v>
      </c>
      <c r="L31" s="38">
        <v>85</v>
      </c>
      <c r="M31" s="38">
        <v>78</v>
      </c>
      <c r="N31" s="38">
        <v>168</v>
      </c>
      <c r="O31" s="38">
        <v>87</v>
      </c>
      <c r="P31" s="38">
        <v>81</v>
      </c>
    </row>
    <row r="32" spans="2:16" s="50" customFormat="1" ht="10.5" customHeight="1">
      <c r="B32" s="41" t="s">
        <v>95</v>
      </c>
      <c r="C32" s="402">
        <v>4</v>
      </c>
      <c r="D32" s="403">
        <v>56</v>
      </c>
      <c r="E32" s="38">
        <v>550</v>
      </c>
      <c r="F32" s="38">
        <v>280</v>
      </c>
      <c r="G32" s="38">
        <v>270</v>
      </c>
      <c r="H32" s="38">
        <v>0</v>
      </c>
      <c r="I32" s="38">
        <v>0</v>
      </c>
      <c r="J32" s="38">
        <v>134</v>
      </c>
      <c r="K32" s="38">
        <v>140</v>
      </c>
      <c r="L32" s="38">
        <v>146</v>
      </c>
      <c r="M32" s="38">
        <v>130</v>
      </c>
      <c r="N32" s="38">
        <v>347</v>
      </c>
      <c r="O32" s="38">
        <v>182</v>
      </c>
      <c r="P32" s="38">
        <v>165</v>
      </c>
    </row>
    <row r="33" spans="2:16" s="50" customFormat="1" ht="10.5" customHeight="1">
      <c r="B33" s="41" t="s">
        <v>96</v>
      </c>
      <c r="C33" s="402">
        <v>4</v>
      </c>
      <c r="D33" s="403">
        <v>19</v>
      </c>
      <c r="E33" s="38">
        <v>183</v>
      </c>
      <c r="F33" s="38">
        <v>98</v>
      </c>
      <c r="G33" s="38">
        <v>85</v>
      </c>
      <c r="H33" s="38">
        <v>0</v>
      </c>
      <c r="I33" s="38">
        <v>0</v>
      </c>
      <c r="J33" s="38">
        <v>40</v>
      </c>
      <c r="K33" s="38">
        <v>46</v>
      </c>
      <c r="L33" s="38">
        <v>58</v>
      </c>
      <c r="M33" s="38">
        <v>39</v>
      </c>
      <c r="N33" s="38">
        <v>90</v>
      </c>
      <c r="O33" s="38">
        <v>44</v>
      </c>
      <c r="P33" s="38">
        <v>46</v>
      </c>
    </row>
    <row r="34" spans="2:16" s="50" customFormat="1" ht="10.5" customHeight="1">
      <c r="B34" s="41" t="s">
        <v>28</v>
      </c>
      <c r="C34" s="402">
        <v>4</v>
      </c>
      <c r="D34" s="403">
        <v>20</v>
      </c>
      <c r="E34" s="38">
        <v>134</v>
      </c>
      <c r="F34" s="38">
        <v>69</v>
      </c>
      <c r="G34" s="38">
        <v>65</v>
      </c>
      <c r="H34" s="38">
        <v>0</v>
      </c>
      <c r="I34" s="38">
        <v>0</v>
      </c>
      <c r="J34" s="38">
        <v>27</v>
      </c>
      <c r="K34" s="38">
        <v>27</v>
      </c>
      <c r="L34" s="38">
        <v>42</v>
      </c>
      <c r="M34" s="38">
        <v>38</v>
      </c>
      <c r="N34" s="38">
        <v>73</v>
      </c>
      <c r="O34" s="38">
        <v>35</v>
      </c>
      <c r="P34" s="38">
        <v>38</v>
      </c>
    </row>
    <row r="35" spans="2:16" s="50" customFormat="1" ht="10.5" customHeight="1">
      <c r="B35" s="41" t="s">
        <v>97</v>
      </c>
      <c r="C35" s="402">
        <v>5</v>
      </c>
      <c r="D35" s="403">
        <v>11</v>
      </c>
      <c r="E35" s="38">
        <v>62</v>
      </c>
      <c r="F35" s="38">
        <v>31</v>
      </c>
      <c r="G35" s="38">
        <v>31</v>
      </c>
      <c r="H35" s="38">
        <v>0</v>
      </c>
      <c r="I35" s="38">
        <v>0</v>
      </c>
      <c r="J35" s="38">
        <v>17</v>
      </c>
      <c r="K35" s="38">
        <v>14</v>
      </c>
      <c r="L35" s="38">
        <v>14</v>
      </c>
      <c r="M35" s="38">
        <v>17</v>
      </c>
      <c r="N35" s="38">
        <v>33</v>
      </c>
      <c r="O35" s="38">
        <v>17</v>
      </c>
      <c r="P35" s="38">
        <v>16</v>
      </c>
    </row>
    <row r="36" spans="2:16" s="50" customFormat="1" ht="12" customHeight="1">
      <c r="B36" s="41" t="s">
        <v>99</v>
      </c>
      <c r="C36" s="407">
        <v>2</v>
      </c>
      <c r="D36" s="403">
        <v>5</v>
      </c>
      <c r="E36" s="150">
        <v>49</v>
      </c>
      <c r="F36" s="150">
        <v>23</v>
      </c>
      <c r="G36" s="150">
        <v>26</v>
      </c>
      <c r="H36" s="150">
        <v>0</v>
      </c>
      <c r="I36" s="150">
        <v>0</v>
      </c>
      <c r="J36" s="150">
        <v>0</v>
      </c>
      <c r="K36" s="150">
        <v>0</v>
      </c>
      <c r="L36" s="150">
        <v>23</v>
      </c>
      <c r="M36" s="150">
        <v>26</v>
      </c>
      <c r="N36" s="150">
        <v>107</v>
      </c>
      <c r="O36" s="150">
        <v>53</v>
      </c>
      <c r="P36" s="150">
        <v>54</v>
      </c>
    </row>
    <row r="37" spans="2:16" ht="16.5" customHeight="1">
      <c r="B37" s="705" t="s">
        <v>32</v>
      </c>
      <c r="C37" s="705"/>
      <c r="D37" s="705"/>
      <c r="E37" s="705"/>
      <c r="F37" s="705"/>
      <c r="G37" s="705"/>
      <c r="H37" s="35"/>
      <c r="I37" s="35"/>
      <c r="J37" s="35"/>
      <c r="K37" s="35"/>
      <c r="L37" s="35"/>
      <c r="M37" s="35"/>
      <c r="N37" s="35"/>
      <c r="O37" s="35"/>
      <c r="P37" s="35"/>
    </row>
    <row r="38" spans="2:16" ht="7.5" customHeight="1"/>
  </sheetData>
  <mergeCells count="14">
    <mergeCell ref="B2:P2"/>
    <mergeCell ref="E4:M4"/>
    <mergeCell ref="N4:P4"/>
    <mergeCell ref="E5:G5"/>
    <mergeCell ref="H5:I5"/>
    <mergeCell ref="J5:K5"/>
    <mergeCell ref="L5:M5"/>
    <mergeCell ref="O5:O6"/>
    <mergeCell ref="P5:P6"/>
    <mergeCell ref="B37:G37"/>
    <mergeCell ref="B4:B6"/>
    <mergeCell ref="C4:C6"/>
    <mergeCell ref="D4:D6"/>
    <mergeCell ref="N5:N6"/>
  </mergeCells>
  <phoneticPr fontId="32"/>
  <printOptions horizontalCentered="1"/>
  <pageMargins left="0.51181102362204722" right="0.51181102362204722" top="0.74803149606299213" bottom="0.55118110236220474" header="0.51181102362204722" footer="0.51181102362204722"/>
  <pageSetup paperSize="9" fitToHeight="0" orientation="portrait"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2:N12"/>
  <sheetViews>
    <sheetView showGridLines="0" view="pageBreakPreview" zoomScale="120" zoomScaleNormal="100" zoomScaleSheetLayoutView="120" workbookViewId="0">
      <selection activeCell="B11" sqref="B11"/>
    </sheetView>
  </sheetViews>
  <sheetFormatPr defaultColWidth="14.6328125" defaultRowHeight="13"/>
  <cols>
    <col min="1" max="1" width="14.08984375" style="324" bestFit="1" customWidth="1"/>
    <col min="2" max="2" width="14.26953125" style="324" customWidth="1"/>
    <col min="3" max="14" width="6.90625" style="324" customWidth="1"/>
    <col min="15" max="16384" width="14.6328125" style="324"/>
  </cols>
  <sheetData>
    <row r="2" spans="1:14" s="344" customFormat="1" ht="21">
      <c r="A2" s="355"/>
      <c r="B2" s="1111" t="s">
        <v>578</v>
      </c>
      <c r="C2" s="983"/>
      <c r="D2" s="983"/>
      <c r="E2" s="983"/>
      <c r="F2" s="983"/>
      <c r="G2" s="983"/>
      <c r="H2" s="983"/>
      <c r="I2" s="983"/>
      <c r="J2" s="983"/>
      <c r="K2" s="983"/>
      <c r="L2" s="983"/>
      <c r="M2" s="983"/>
      <c r="N2" s="983"/>
    </row>
    <row r="3" spans="1:14" ht="13.5" thickBot="1">
      <c r="B3" s="686"/>
      <c r="C3" s="686"/>
      <c r="D3" s="686"/>
      <c r="E3" s="686"/>
      <c r="F3" s="686"/>
      <c r="G3" s="686"/>
      <c r="H3" s="686"/>
      <c r="I3" s="686"/>
      <c r="J3" s="686"/>
      <c r="K3" s="686"/>
      <c r="L3" s="686"/>
      <c r="M3" s="686"/>
      <c r="N3" s="657" t="s">
        <v>84</v>
      </c>
    </row>
    <row r="4" spans="1:14" ht="12" customHeight="1">
      <c r="B4" s="902" t="s">
        <v>235</v>
      </c>
      <c r="C4" s="1050" t="s">
        <v>450</v>
      </c>
      <c r="D4" s="1112"/>
      <c r="E4" s="1112"/>
      <c r="F4" s="1112"/>
      <c r="G4" s="1112"/>
      <c r="H4" s="1112"/>
      <c r="I4" s="1112"/>
      <c r="J4" s="1112"/>
      <c r="K4" s="902"/>
      <c r="L4" s="1113" t="s">
        <v>451</v>
      </c>
      <c r="M4" s="1082"/>
      <c r="N4" s="1082"/>
    </row>
    <row r="5" spans="1:14" ht="12" customHeight="1">
      <c r="B5" s="1046"/>
      <c r="C5" s="1114" t="s">
        <v>452</v>
      </c>
      <c r="D5" s="1115"/>
      <c r="E5" s="1116"/>
      <c r="F5" s="1114" t="s">
        <v>453</v>
      </c>
      <c r="G5" s="1115"/>
      <c r="H5" s="1115"/>
      <c r="I5" s="1117" t="s">
        <v>454</v>
      </c>
      <c r="J5" s="1118"/>
      <c r="K5" s="1119"/>
      <c r="L5" s="1079"/>
      <c r="M5" s="1079"/>
      <c r="N5" s="1079"/>
    </row>
    <row r="6" spans="1:14" ht="12" customHeight="1">
      <c r="B6" s="903"/>
      <c r="C6" s="142" t="s">
        <v>1</v>
      </c>
      <c r="D6" s="142" t="s">
        <v>5</v>
      </c>
      <c r="E6" s="142" t="s">
        <v>21</v>
      </c>
      <c r="F6" s="142" t="s">
        <v>1</v>
      </c>
      <c r="G6" s="142" t="s">
        <v>5</v>
      </c>
      <c r="H6" s="142" t="s">
        <v>21</v>
      </c>
      <c r="I6" s="142" t="s">
        <v>1</v>
      </c>
      <c r="J6" s="142" t="s">
        <v>5</v>
      </c>
      <c r="K6" s="142" t="s">
        <v>21</v>
      </c>
      <c r="L6" s="142" t="s">
        <v>1</v>
      </c>
      <c r="M6" s="142" t="s">
        <v>5</v>
      </c>
      <c r="N6" s="142" t="s">
        <v>21</v>
      </c>
    </row>
    <row r="7" spans="1:14" ht="12" customHeight="1">
      <c r="B7" s="385" t="s">
        <v>455</v>
      </c>
      <c r="C7" s="124">
        <v>650</v>
      </c>
      <c r="D7" s="125">
        <v>442</v>
      </c>
      <c r="E7" s="125">
        <v>208</v>
      </c>
      <c r="F7" s="125">
        <v>100</v>
      </c>
      <c r="G7" s="125">
        <v>60</v>
      </c>
      <c r="H7" s="125">
        <v>40</v>
      </c>
      <c r="I7" s="125">
        <v>47</v>
      </c>
      <c r="J7" s="125">
        <v>23</v>
      </c>
      <c r="K7" s="125">
        <v>24</v>
      </c>
      <c r="L7" s="125">
        <v>153</v>
      </c>
      <c r="M7" s="125">
        <v>123</v>
      </c>
      <c r="N7" s="125">
        <v>30</v>
      </c>
    </row>
    <row r="8" spans="1:14" ht="12" customHeight="1">
      <c r="B8" s="386" t="s">
        <v>456</v>
      </c>
      <c r="C8" s="124">
        <v>478</v>
      </c>
      <c r="D8" s="125">
        <v>350</v>
      </c>
      <c r="E8" s="125">
        <v>128</v>
      </c>
      <c r="F8" s="125">
        <v>103</v>
      </c>
      <c r="G8" s="125">
        <v>62</v>
      </c>
      <c r="H8" s="125">
        <v>41</v>
      </c>
      <c r="I8" s="125">
        <v>0</v>
      </c>
      <c r="J8" s="125">
        <v>0</v>
      </c>
      <c r="K8" s="125">
        <v>0</v>
      </c>
      <c r="L8" s="125">
        <v>147</v>
      </c>
      <c r="M8" s="125">
        <v>117</v>
      </c>
      <c r="N8" s="125">
        <v>30</v>
      </c>
    </row>
    <row r="9" spans="1:14" ht="12" customHeight="1" thickBot="1">
      <c r="B9" s="687" t="s">
        <v>579</v>
      </c>
      <c r="C9" s="387">
        <v>585</v>
      </c>
      <c r="D9" s="673">
        <v>405</v>
      </c>
      <c r="E9" s="673">
        <v>180</v>
      </c>
      <c r="F9" s="673">
        <v>119</v>
      </c>
      <c r="G9" s="673">
        <v>82</v>
      </c>
      <c r="H9" s="673">
        <v>37</v>
      </c>
      <c r="I9" s="673">
        <v>110</v>
      </c>
      <c r="J9" s="673">
        <v>58</v>
      </c>
      <c r="K9" s="673">
        <v>52</v>
      </c>
      <c r="L9" s="673">
        <v>159</v>
      </c>
      <c r="M9" s="673">
        <v>132</v>
      </c>
      <c r="N9" s="673">
        <v>27</v>
      </c>
    </row>
    <row r="10" spans="1:14" ht="12" customHeight="1">
      <c r="B10" s="388" t="s">
        <v>580</v>
      </c>
      <c r="C10" s="84"/>
      <c r="D10" s="84"/>
      <c r="E10" s="84"/>
      <c r="F10" s="84"/>
      <c r="G10" s="84"/>
      <c r="H10" s="84"/>
      <c r="I10" s="84"/>
      <c r="J10" s="84"/>
      <c r="K10" s="84"/>
      <c r="L10" s="84"/>
      <c r="M10" s="84"/>
      <c r="N10" s="73"/>
    </row>
    <row r="11" spans="1:14" ht="12" customHeight="1">
      <c r="B11" s="131" t="s">
        <v>245</v>
      </c>
      <c r="C11" s="123"/>
      <c r="D11" s="123"/>
      <c r="E11" s="123"/>
      <c r="F11" s="123"/>
      <c r="G11" s="123"/>
      <c r="H11" s="123"/>
      <c r="I11" s="123"/>
      <c r="J11" s="123"/>
      <c r="K11" s="123"/>
      <c r="L11" s="123"/>
      <c r="M11" s="123"/>
      <c r="N11" s="84"/>
    </row>
    <row r="12" spans="1:14" ht="12" customHeight="1">
      <c r="B12" s="21"/>
      <c r="C12" s="21"/>
      <c r="D12" s="21"/>
      <c r="E12" s="21"/>
      <c r="F12" s="21"/>
      <c r="G12" s="21"/>
      <c r="H12" s="21"/>
      <c r="I12" s="21"/>
      <c r="J12" s="21"/>
      <c r="K12" s="21"/>
      <c r="L12" s="21"/>
      <c r="M12" s="21"/>
      <c r="N12" s="21"/>
    </row>
  </sheetData>
  <mergeCells count="7">
    <mergeCell ref="B2:N2"/>
    <mergeCell ref="B4:B6"/>
    <mergeCell ref="C4:K4"/>
    <mergeCell ref="L4:N5"/>
    <mergeCell ref="C5:E5"/>
    <mergeCell ref="F5:H5"/>
    <mergeCell ref="I5:K5"/>
  </mergeCells>
  <phoneticPr fontId="62"/>
  <printOptions horizontalCentered="1"/>
  <pageMargins left="0.51181102362204722" right="0.51181102362204722" top="0.74803149606299213" bottom="0.74803149606299213" header="0.51181102362204722" footer="0.51181102362204722"/>
  <pageSetup paperSize="9" scale="83" orientation="portrait" r:id="rId1"/>
  <headerFooter alignWithMargins="0"/>
  <colBreaks count="1" manualBreakCount="1">
    <brk id="27" max="1048575" man="1"/>
  </colBreak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FE9645-2D1D-4CCC-9C75-FA1EC39D4991}">
  <sheetPr>
    <pageSetUpPr fitToPage="1"/>
  </sheetPr>
  <dimension ref="A2:O115"/>
  <sheetViews>
    <sheetView showGridLines="0" view="pageBreakPreview" topLeftCell="A42" zoomScale="115" zoomScaleSheetLayoutView="115" workbookViewId="0">
      <selection activeCell="P62" sqref="P62"/>
    </sheetView>
  </sheetViews>
  <sheetFormatPr defaultColWidth="14.6328125" defaultRowHeight="12"/>
  <cols>
    <col min="1" max="1" width="14.6328125" style="79"/>
    <col min="2" max="5" width="2.08984375" style="79" customWidth="1"/>
    <col min="6" max="6" width="17.26953125" style="79" customWidth="1"/>
    <col min="7" max="8" width="11" style="79" customWidth="1"/>
    <col min="9" max="9" width="10.453125" style="79" customWidth="1"/>
    <col min="10" max="12" width="9.453125" style="79" customWidth="1"/>
    <col min="13" max="13" width="9.7265625" style="79" customWidth="1"/>
    <col min="14" max="16384" width="14.6328125" style="79"/>
  </cols>
  <sheetData>
    <row r="2" spans="1:14" s="240" customFormat="1" ht="28.5" customHeight="1">
      <c r="A2" s="239"/>
      <c r="B2" s="898" t="s">
        <v>581</v>
      </c>
      <c r="C2" s="898"/>
      <c r="D2" s="898"/>
      <c r="E2" s="898"/>
      <c r="F2" s="898"/>
      <c r="G2" s="898"/>
      <c r="H2" s="898"/>
      <c r="I2" s="898"/>
      <c r="J2" s="898"/>
      <c r="K2" s="898"/>
      <c r="L2" s="898"/>
      <c r="M2" s="898"/>
      <c r="N2" s="898"/>
    </row>
    <row r="3" spans="1:14" ht="19.5" customHeight="1" thickBot="1">
      <c r="B3" s="668"/>
      <c r="C3" s="668"/>
      <c r="D3" s="668"/>
      <c r="E3" s="668"/>
      <c r="F3" s="668"/>
      <c r="G3" s="668"/>
      <c r="H3" s="668"/>
      <c r="I3" s="668"/>
      <c r="J3" s="668"/>
      <c r="K3" s="668"/>
      <c r="L3" s="668"/>
      <c r="M3" s="662"/>
      <c r="N3" s="662" t="s">
        <v>241</v>
      </c>
    </row>
    <row r="4" spans="1:14" s="252" customFormat="1" ht="16" customHeight="1">
      <c r="B4" s="1122" t="s">
        <v>184</v>
      </c>
      <c r="C4" s="1122"/>
      <c r="D4" s="1122"/>
      <c r="E4" s="1122"/>
      <c r="F4" s="1123"/>
      <c r="G4" s="1128" t="s">
        <v>220</v>
      </c>
      <c r="H4" s="1131" t="s">
        <v>251</v>
      </c>
      <c r="I4" s="1132"/>
      <c r="J4" s="1133"/>
      <c r="K4" s="1133"/>
      <c r="L4" s="1133"/>
      <c r="M4" s="1133"/>
      <c r="N4" s="688"/>
    </row>
    <row r="5" spans="1:14" s="252" customFormat="1" ht="16" customHeight="1">
      <c r="B5" s="1124"/>
      <c r="C5" s="1124"/>
      <c r="D5" s="1124"/>
      <c r="E5" s="1124"/>
      <c r="F5" s="1125"/>
      <c r="G5" s="1129"/>
      <c r="H5" s="1134" t="s">
        <v>257</v>
      </c>
      <c r="I5" s="1135" t="s">
        <v>66</v>
      </c>
      <c r="J5" s="1134" t="s">
        <v>60</v>
      </c>
      <c r="K5" s="1134" t="s">
        <v>15</v>
      </c>
      <c r="L5" s="1134" t="s">
        <v>34</v>
      </c>
      <c r="M5" s="1136" t="s">
        <v>313</v>
      </c>
      <c r="N5" s="1136" t="s">
        <v>258</v>
      </c>
    </row>
    <row r="6" spans="1:14" ht="16" customHeight="1">
      <c r="B6" s="1126"/>
      <c r="C6" s="1126"/>
      <c r="D6" s="1126"/>
      <c r="E6" s="1126"/>
      <c r="F6" s="1127"/>
      <c r="G6" s="1130"/>
      <c r="H6" s="1130"/>
      <c r="I6" s="1130"/>
      <c r="J6" s="1130"/>
      <c r="K6" s="1130"/>
      <c r="L6" s="1130"/>
      <c r="M6" s="1137"/>
      <c r="N6" s="1137"/>
    </row>
    <row r="7" spans="1:14" ht="16" customHeight="1">
      <c r="B7" s="1120" t="s">
        <v>187</v>
      </c>
      <c r="C7" s="1120"/>
      <c r="D7" s="1120"/>
      <c r="E7" s="1120"/>
      <c r="F7" s="1120"/>
      <c r="G7" s="253"/>
      <c r="H7" s="254"/>
      <c r="I7" s="254"/>
      <c r="J7" s="254"/>
      <c r="K7" s="254"/>
      <c r="L7" s="254"/>
      <c r="M7" s="689"/>
      <c r="N7" s="689"/>
    </row>
    <row r="8" spans="1:14" ht="16" customHeight="1">
      <c r="B8" s="254"/>
      <c r="C8" s="254"/>
      <c r="D8" s="288" t="s">
        <v>582</v>
      </c>
      <c r="E8" s="288"/>
      <c r="F8" s="289"/>
      <c r="G8" s="254">
        <v>127883627</v>
      </c>
      <c r="H8" s="254">
        <v>103249713</v>
      </c>
      <c r="I8" s="254">
        <v>4256969</v>
      </c>
      <c r="J8" s="254">
        <v>4070034</v>
      </c>
      <c r="K8" s="254">
        <v>38308700</v>
      </c>
      <c r="L8" s="254">
        <v>24695228</v>
      </c>
      <c r="M8" s="255" t="s">
        <v>64</v>
      </c>
      <c r="N8" s="254">
        <v>7348488</v>
      </c>
    </row>
    <row r="9" spans="1:14" ht="16" customHeight="1">
      <c r="B9" s="254"/>
      <c r="C9" s="254"/>
      <c r="D9" s="1138" t="s">
        <v>314</v>
      </c>
      <c r="E9" s="1139"/>
      <c r="F9" s="1140"/>
      <c r="G9" s="133">
        <v>133385051</v>
      </c>
      <c r="H9" s="133">
        <v>110541777</v>
      </c>
      <c r="I9" s="133">
        <v>3644085</v>
      </c>
      <c r="J9" s="133">
        <v>4248160</v>
      </c>
      <c r="K9" s="133">
        <v>42673565</v>
      </c>
      <c r="L9" s="133">
        <v>25602096</v>
      </c>
      <c r="M9" s="133">
        <v>263430</v>
      </c>
      <c r="N9" s="133">
        <v>7995100</v>
      </c>
    </row>
    <row r="10" spans="1:14" ht="16" customHeight="1">
      <c r="B10" s="254"/>
      <c r="C10" s="254"/>
      <c r="D10" s="1138" t="s">
        <v>583</v>
      </c>
      <c r="E10" s="1141"/>
      <c r="F10" s="1142"/>
      <c r="G10" s="256">
        <f>H10+K38+L38+M38</f>
        <v>128571771</v>
      </c>
      <c r="H10" s="256">
        <v>105310665</v>
      </c>
      <c r="I10" s="256">
        <v>3057195</v>
      </c>
      <c r="J10" s="256">
        <v>4031446</v>
      </c>
      <c r="K10" s="256">
        <v>38662654</v>
      </c>
      <c r="L10" s="256">
        <v>24743017</v>
      </c>
      <c r="M10" s="256">
        <v>268452</v>
      </c>
      <c r="N10" s="256">
        <v>8484384</v>
      </c>
    </row>
    <row r="11" spans="1:14" ht="16" customHeight="1">
      <c r="B11" s="1120" t="s">
        <v>252</v>
      </c>
      <c r="C11" s="1120"/>
      <c r="D11" s="1120"/>
      <c r="E11" s="1120"/>
      <c r="F11" s="1120"/>
      <c r="G11" s="132"/>
      <c r="H11" s="133"/>
      <c r="I11" s="133"/>
      <c r="J11" s="133"/>
      <c r="K11" s="133"/>
      <c r="L11" s="133"/>
      <c r="M11" s="133"/>
      <c r="N11" s="133"/>
    </row>
    <row r="12" spans="1:14" ht="16" customHeight="1">
      <c r="B12" s="254"/>
      <c r="C12" s="1120" t="s">
        <v>259</v>
      </c>
      <c r="D12" s="1120"/>
      <c r="E12" s="1120"/>
      <c r="F12" s="1121"/>
      <c r="G12" s="133">
        <f>H12+K40+L40+M40</f>
        <v>121738547</v>
      </c>
      <c r="H12" s="133">
        <v>100635687</v>
      </c>
      <c r="I12" s="133">
        <v>2938595</v>
      </c>
      <c r="J12" s="133">
        <v>3953846</v>
      </c>
      <c r="K12" s="133">
        <v>37458197</v>
      </c>
      <c r="L12" s="133">
        <v>23371696</v>
      </c>
      <c r="M12" s="133">
        <v>268452</v>
      </c>
      <c r="N12" s="133">
        <v>8390390</v>
      </c>
    </row>
    <row r="13" spans="1:14" ht="16" customHeight="1">
      <c r="B13" s="254"/>
      <c r="C13" s="254"/>
      <c r="D13" s="1120" t="s">
        <v>140</v>
      </c>
      <c r="E13" s="1120"/>
      <c r="F13" s="1121"/>
      <c r="G13" s="133">
        <f>H13+K41+L41+M41</f>
        <v>14341002</v>
      </c>
      <c r="H13" s="133">
        <v>12595771</v>
      </c>
      <c r="I13" s="133">
        <v>16582</v>
      </c>
      <c r="J13" s="133">
        <v>167665</v>
      </c>
      <c r="K13" s="133">
        <v>6826750</v>
      </c>
      <c r="L13" s="133">
        <v>4012247</v>
      </c>
      <c r="M13" s="133">
        <v>59126</v>
      </c>
      <c r="N13" s="133">
        <v>1019146</v>
      </c>
    </row>
    <row r="14" spans="1:14" ht="16" customHeight="1">
      <c r="B14" s="254"/>
      <c r="C14" s="254"/>
      <c r="D14" s="1120" t="s">
        <v>222</v>
      </c>
      <c r="E14" s="1120"/>
      <c r="F14" s="1121"/>
      <c r="G14" s="133">
        <f t="shared" ref="G14:G16" si="0">H14+K42+L42+M42</f>
        <v>71604186</v>
      </c>
      <c r="H14" s="133">
        <v>63186345</v>
      </c>
      <c r="I14" s="133">
        <v>21984</v>
      </c>
      <c r="J14" s="133">
        <v>160692</v>
      </c>
      <c r="K14" s="133">
        <v>20011467</v>
      </c>
      <c r="L14" s="133">
        <v>12838229</v>
      </c>
      <c r="M14" s="133">
        <v>209326</v>
      </c>
      <c r="N14" s="133">
        <v>7371244</v>
      </c>
    </row>
    <row r="15" spans="1:14" ht="16" customHeight="1">
      <c r="B15" s="254"/>
      <c r="C15" s="254"/>
      <c r="D15" s="1120" t="s">
        <v>260</v>
      </c>
      <c r="E15" s="1120"/>
      <c r="F15" s="1121"/>
      <c r="G15" s="133">
        <f t="shared" si="0"/>
        <v>35793359</v>
      </c>
      <c r="H15" s="133">
        <v>24853571</v>
      </c>
      <c r="I15" s="133">
        <v>2900029</v>
      </c>
      <c r="J15" s="133">
        <v>3625489</v>
      </c>
      <c r="K15" s="133">
        <v>10619980</v>
      </c>
      <c r="L15" s="133">
        <v>6521220</v>
      </c>
      <c r="M15" s="133" t="s">
        <v>61</v>
      </c>
      <c r="N15" s="133" t="s">
        <v>61</v>
      </c>
    </row>
    <row r="16" spans="1:14" ht="16" customHeight="1">
      <c r="B16" s="254"/>
      <c r="C16" s="1120" t="s">
        <v>261</v>
      </c>
      <c r="D16" s="1120"/>
      <c r="E16" s="1120"/>
      <c r="F16" s="1121"/>
      <c r="G16" s="133">
        <f t="shared" si="0"/>
        <v>6745003</v>
      </c>
      <c r="H16" s="133">
        <v>4655000</v>
      </c>
      <c r="I16" s="133">
        <v>118600</v>
      </c>
      <c r="J16" s="133">
        <v>76400</v>
      </c>
      <c r="K16" s="133">
        <v>1191452</v>
      </c>
      <c r="L16" s="133">
        <v>1365548</v>
      </c>
      <c r="M16" s="133" t="s">
        <v>61</v>
      </c>
      <c r="N16" s="256">
        <v>93994</v>
      </c>
    </row>
    <row r="17" spans="2:15" ht="16" customHeight="1">
      <c r="B17" s="254"/>
      <c r="C17" s="1120" t="s">
        <v>262</v>
      </c>
      <c r="D17" s="1120"/>
      <c r="E17" s="1120"/>
      <c r="F17" s="1121"/>
      <c r="G17" s="133">
        <f>H17+K45+L45</f>
        <v>88221</v>
      </c>
      <c r="H17" s="133">
        <v>19978</v>
      </c>
      <c r="I17" s="256" t="s">
        <v>61</v>
      </c>
      <c r="J17" s="133">
        <v>1200</v>
      </c>
      <c r="K17" s="133">
        <v>13005</v>
      </c>
      <c r="L17" s="133">
        <v>5773</v>
      </c>
      <c r="M17" s="133" t="s">
        <v>61</v>
      </c>
      <c r="N17" s="133" t="s">
        <v>61</v>
      </c>
    </row>
    <row r="18" spans="2:15" ht="16" customHeight="1">
      <c r="B18" s="1120" t="s">
        <v>201</v>
      </c>
      <c r="C18" s="1120"/>
      <c r="D18" s="1120"/>
      <c r="E18" s="1120"/>
      <c r="F18" s="1120"/>
      <c r="G18" s="132"/>
      <c r="H18" s="133"/>
      <c r="I18" s="133"/>
      <c r="J18" s="133"/>
      <c r="K18" s="133"/>
      <c r="L18" s="133"/>
      <c r="M18" s="133"/>
      <c r="N18" s="133"/>
    </row>
    <row r="19" spans="2:15" ht="16" customHeight="1">
      <c r="B19" s="254"/>
      <c r="C19" s="1120" t="s">
        <v>91</v>
      </c>
      <c r="D19" s="1120"/>
      <c r="E19" s="1120"/>
      <c r="F19" s="1120"/>
      <c r="G19" s="257">
        <f>H19+K47+L47+M47</f>
        <v>106103867</v>
      </c>
      <c r="H19" s="133">
        <v>88645368</v>
      </c>
      <c r="I19" s="133">
        <v>2768037</v>
      </c>
      <c r="J19" s="133">
        <v>3576795</v>
      </c>
      <c r="K19" s="133">
        <v>32972415</v>
      </c>
      <c r="L19" s="133">
        <v>20205013</v>
      </c>
      <c r="M19" s="133">
        <v>266716</v>
      </c>
      <c r="N19" s="133">
        <v>7565193</v>
      </c>
    </row>
    <row r="20" spans="2:15" ht="16" customHeight="1">
      <c r="B20" s="254"/>
      <c r="C20" s="254"/>
      <c r="D20" s="1120" t="s">
        <v>13</v>
      </c>
      <c r="E20" s="1120"/>
      <c r="F20" s="1121"/>
      <c r="G20" s="257" t="s">
        <v>64</v>
      </c>
      <c r="H20" s="255">
        <f>I20+J20+K20+L20+M20+N20+G48+H48+I48+J48</f>
        <v>75976056</v>
      </c>
      <c r="I20" s="133">
        <v>2347343</v>
      </c>
      <c r="J20" s="133">
        <v>2760670</v>
      </c>
      <c r="K20" s="133">
        <v>28382702</v>
      </c>
      <c r="L20" s="133">
        <v>17420937</v>
      </c>
      <c r="M20" s="133">
        <v>224681</v>
      </c>
      <c r="N20" s="133">
        <v>6970248</v>
      </c>
    </row>
    <row r="21" spans="2:15" ht="16" customHeight="1">
      <c r="B21" s="254"/>
      <c r="C21" s="254"/>
      <c r="D21" s="254"/>
      <c r="E21" s="258"/>
      <c r="F21" s="259" t="s">
        <v>263</v>
      </c>
      <c r="G21" s="257" t="s">
        <v>64</v>
      </c>
      <c r="H21" s="255">
        <f>I21+J21+K21+L21+M21+N21+G49+H49+I49+J49</f>
        <v>47461518</v>
      </c>
      <c r="I21" s="133">
        <f>1316235+17536</f>
        <v>1333771</v>
      </c>
      <c r="J21" s="133">
        <v>1678806</v>
      </c>
      <c r="K21" s="133">
        <v>17766682</v>
      </c>
      <c r="L21" s="133">
        <v>10971676</v>
      </c>
      <c r="M21" s="133">
        <f>158315+9246</f>
        <v>167561</v>
      </c>
      <c r="N21" s="133">
        <v>4457061</v>
      </c>
    </row>
    <row r="22" spans="2:15" ht="16" customHeight="1">
      <c r="B22" s="254"/>
      <c r="C22" s="254"/>
      <c r="D22" s="254"/>
      <c r="E22" s="254"/>
      <c r="F22" s="259" t="s">
        <v>256</v>
      </c>
      <c r="G22" s="257" t="s">
        <v>64</v>
      </c>
      <c r="H22" s="255">
        <f t="shared" ref="H22:H27" si="1">I22+J22+K22+L22+M22+N22+G50+H50+I50+J50</f>
        <v>28514538</v>
      </c>
      <c r="I22" s="133">
        <v>1013572</v>
      </c>
      <c r="J22" s="133">
        <v>1081864</v>
      </c>
      <c r="K22" s="133">
        <v>10616020</v>
      </c>
      <c r="L22" s="133">
        <v>6449261</v>
      </c>
      <c r="M22" s="133">
        <v>57120</v>
      </c>
      <c r="N22" s="133">
        <v>2513187</v>
      </c>
    </row>
    <row r="23" spans="2:15" ht="16" customHeight="1">
      <c r="B23" s="254"/>
      <c r="C23" s="1120" t="s">
        <v>88</v>
      </c>
      <c r="D23" s="1120"/>
      <c r="E23" s="1120"/>
      <c r="F23" s="1121"/>
      <c r="G23" s="257" t="s">
        <v>64</v>
      </c>
      <c r="H23" s="255">
        <f t="shared" si="1"/>
        <v>2674816</v>
      </c>
      <c r="I23" s="133">
        <v>57053</v>
      </c>
      <c r="J23" s="133">
        <v>53220</v>
      </c>
      <c r="K23" s="133">
        <v>1113706</v>
      </c>
      <c r="L23" s="133">
        <v>889066</v>
      </c>
      <c r="M23" s="133">
        <v>6027</v>
      </c>
      <c r="N23" s="133">
        <v>67639</v>
      </c>
    </row>
    <row r="24" spans="2:15" ht="16" customHeight="1">
      <c r="B24" s="254"/>
      <c r="C24" s="1120" t="s">
        <v>194</v>
      </c>
      <c r="D24" s="1120"/>
      <c r="E24" s="1120"/>
      <c r="F24" s="1121"/>
      <c r="G24" s="257" t="s">
        <v>64</v>
      </c>
      <c r="H24" s="255">
        <f t="shared" si="1"/>
        <v>4258703</v>
      </c>
      <c r="I24" s="133">
        <v>146640</v>
      </c>
      <c r="J24" s="133">
        <v>395986</v>
      </c>
      <c r="K24" s="133">
        <v>1615223</v>
      </c>
      <c r="L24" s="133">
        <v>826591</v>
      </c>
      <c r="M24" s="133">
        <v>10599</v>
      </c>
      <c r="N24" s="133">
        <v>255227</v>
      </c>
    </row>
    <row r="25" spans="2:15" ht="16" customHeight="1">
      <c r="B25" s="254"/>
      <c r="C25" s="1120" t="s">
        <v>264</v>
      </c>
      <c r="D25" s="1120"/>
      <c r="E25" s="1120"/>
      <c r="F25" s="1121"/>
      <c r="G25" s="257" t="s">
        <v>64</v>
      </c>
      <c r="H25" s="255">
        <f t="shared" si="1"/>
        <v>5417708</v>
      </c>
      <c r="I25" s="133">
        <v>192089</v>
      </c>
      <c r="J25" s="133">
        <v>357302</v>
      </c>
      <c r="K25" s="133">
        <v>1740495</v>
      </c>
      <c r="L25" s="133">
        <v>953829</v>
      </c>
      <c r="M25" s="133">
        <v>25384</v>
      </c>
      <c r="N25" s="133">
        <v>268819</v>
      </c>
      <c r="O25" s="21"/>
    </row>
    <row r="26" spans="2:15" ht="16" customHeight="1">
      <c r="B26" s="254"/>
      <c r="C26" s="1120" t="s">
        <v>265</v>
      </c>
      <c r="D26" s="1120"/>
      <c r="E26" s="1120"/>
      <c r="F26" s="1121"/>
      <c r="G26" s="257" t="s">
        <v>64</v>
      </c>
      <c r="H26" s="255">
        <f t="shared" si="1"/>
        <v>317985</v>
      </c>
      <c r="I26" s="256">
        <v>24912</v>
      </c>
      <c r="J26" s="133">
        <v>9517</v>
      </c>
      <c r="K26" s="133">
        <v>120289</v>
      </c>
      <c r="L26" s="133">
        <v>114590</v>
      </c>
      <c r="M26" s="133">
        <v>25</v>
      </c>
      <c r="N26" s="133">
        <v>3260</v>
      </c>
    </row>
    <row r="27" spans="2:15" ht="16" customHeight="1">
      <c r="B27" s="254"/>
      <c r="C27" s="1120" t="s">
        <v>253</v>
      </c>
      <c r="D27" s="1120"/>
      <c r="E27" s="1120"/>
      <c r="F27" s="1121"/>
      <c r="G27" s="257">
        <f t="shared" ref="G27:G28" si="2">H27+K55+L55+M55</f>
        <v>14217185</v>
      </c>
      <c r="H27" s="255">
        <f t="shared" si="1"/>
        <v>9019520</v>
      </c>
      <c r="I27" s="256">
        <v>143841</v>
      </c>
      <c r="J27" s="133">
        <v>294616</v>
      </c>
      <c r="K27" s="133">
        <v>3123975</v>
      </c>
      <c r="L27" s="133">
        <v>2448227</v>
      </c>
      <c r="M27" s="133">
        <v>1731</v>
      </c>
      <c r="N27" s="133">
        <v>202781</v>
      </c>
    </row>
    <row r="28" spans="2:15" ht="16" customHeight="1">
      <c r="B28" s="254"/>
      <c r="C28" s="1120" t="s">
        <v>226</v>
      </c>
      <c r="D28" s="1120"/>
      <c r="E28" s="1120"/>
      <c r="F28" s="1121"/>
      <c r="G28" s="257">
        <f t="shared" si="2"/>
        <v>8250719</v>
      </c>
      <c r="H28" s="255">
        <f>I28+J28+K28+L28+M28+N28+G56+H56+I56</f>
        <v>7645777</v>
      </c>
      <c r="I28" s="256">
        <v>145317</v>
      </c>
      <c r="J28" s="133">
        <v>160035</v>
      </c>
      <c r="K28" s="133">
        <v>2566264</v>
      </c>
      <c r="L28" s="133">
        <v>2089777</v>
      </c>
      <c r="M28" s="133">
        <v>5</v>
      </c>
      <c r="N28" s="133">
        <v>716410</v>
      </c>
    </row>
    <row r="29" spans="2:15" ht="16" customHeight="1">
      <c r="B29" s="1143" t="s">
        <v>254</v>
      </c>
      <c r="C29" s="1143"/>
      <c r="D29" s="1143"/>
      <c r="E29" s="1143"/>
      <c r="F29" s="1143"/>
      <c r="G29" s="261" t="s">
        <v>61</v>
      </c>
      <c r="H29" s="256" t="s">
        <v>61</v>
      </c>
      <c r="I29" s="256">
        <v>1653432</v>
      </c>
      <c r="J29" s="133">
        <v>1109980</v>
      </c>
      <c r="K29" s="133">
        <v>1167069</v>
      </c>
      <c r="L29" s="133">
        <v>1486781</v>
      </c>
      <c r="M29" s="133">
        <v>484570</v>
      </c>
      <c r="N29" s="133">
        <v>9093659</v>
      </c>
    </row>
    <row r="30" spans="2:15" ht="16" customHeight="1" thickBot="1">
      <c r="B30" s="1144" t="s">
        <v>105</v>
      </c>
      <c r="C30" s="1144"/>
      <c r="D30" s="1144"/>
      <c r="E30" s="1144"/>
      <c r="F30" s="1144"/>
      <c r="G30" s="262" t="s">
        <v>61</v>
      </c>
      <c r="H30" s="657" t="s">
        <v>61</v>
      </c>
      <c r="I30" s="657">
        <v>1849</v>
      </c>
      <c r="J30" s="662">
        <v>3632</v>
      </c>
      <c r="K30" s="662">
        <v>33128</v>
      </c>
      <c r="L30" s="662">
        <v>16642</v>
      </c>
      <c r="M30" s="662">
        <v>554</v>
      </c>
      <c r="N30" s="662">
        <v>933</v>
      </c>
    </row>
    <row r="31" spans="2:15" ht="16" customHeight="1" thickBot="1">
      <c r="B31" s="668"/>
      <c r="C31" s="668"/>
      <c r="D31" s="668"/>
      <c r="E31" s="668"/>
      <c r="F31" s="668"/>
      <c r="G31" s="668"/>
      <c r="H31" s="668"/>
      <c r="I31" s="668"/>
      <c r="J31" s="668"/>
      <c r="K31" s="668"/>
      <c r="L31" s="634"/>
      <c r="M31" s="668"/>
    </row>
    <row r="32" spans="2:15" ht="16" customHeight="1">
      <c r="B32" s="1145" t="s">
        <v>184</v>
      </c>
      <c r="C32" s="1145"/>
      <c r="D32" s="1145"/>
      <c r="E32" s="1145"/>
      <c r="F32" s="1146"/>
      <c r="G32" s="263"/>
      <c r="H32" s="264" t="s">
        <v>251</v>
      </c>
      <c r="I32" s="264"/>
      <c r="J32" s="265"/>
      <c r="K32" s="1156" t="s">
        <v>202</v>
      </c>
      <c r="L32" s="1149" t="s">
        <v>255</v>
      </c>
      <c r="M32" s="1151" t="s">
        <v>266</v>
      </c>
    </row>
    <row r="33" spans="2:13" ht="16" customHeight="1">
      <c r="B33" s="1145"/>
      <c r="C33" s="1145"/>
      <c r="D33" s="1145"/>
      <c r="E33" s="1145"/>
      <c r="F33" s="1146"/>
      <c r="G33" s="266" t="s">
        <v>124</v>
      </c>
      <c r="H33" s="264"/>
      <c r="I33" s="264"/>
      <c r="J33" s="1154" t="s">
        <v>9</v>
      </c>
      <c r="K33" s="1156"/>
      <c r="L33" s="1149"/>
      <c r="M33" s="1152"/>
    </row>
    <row r="34" spans="2:13" ht="16" customHeight="1">
      <c r="B34" s="1147"/>
      <c r="C34" s="1147"/>
      <c r="D34" s="1147"/>
      <c r="E34" s="1147"/>
      <c r="F34" s="1148"/>
      <c r="G34" s="267" t="s">
        <v>103</v>
      </c>
      <c r="H34" s="267" t="s">
        <v>158</v>
      </c>
      <c r="I34" s="267" t="s">
        <v>180</v>
      </c>
      <c r="J34" s="1155"/>
      <c r="K34" s="1155"/>
      <c r="L34" s="1150"/>
      <c r="M34" s="1153"/>
    </row>
    <row r="35" spans="2:13" ht="16" customHeight="1">
      <c r="B35" s="1120" t="s">
        <v>187</v>
      </c>
      <c r="C35" s="1120"/>
      <c r="D35" s="1120"/>
      <c r="E35" s="1120"/>
      <c r="F35" s="1120"/>
      <c r="G35" s="253"/>
      <c r="H35" s="254"/>
      <c r="I35" s="254"/>
      <c r="J35" s="254"/>
      <c r="K35" s="254"/>
      <c r="L35" s="254"/>
      <c r="M35" s="254"/>
    </row>
    <row r="36" spans="2:13" ht="16" customHeight="1">
      <c r="B36" s="254"/>
      <c r="C36" s="254"/>
      <c r="D36" s="288" t="s">
        <v>582</v>
      </c>
      <c r="E36" s="288"/>
      <c r="F36" s="289"/>
      <c r="G36" s="253">
        <v>22513811</v>
      </c>
      <c r="H36" s="254">
        <v>1274699</v>
      </c>
      <c r="I36" s="254">
        <v>183146</v>
      </c>
      <c r="J36" s="254">
        <v>598638</v>
      </c>
      <c r="K36" s="254">
        <v>13386661</v>
      </c>
      <c r="L36" s="254">
        <v>7282499</v>
      </c>
      <c r="M36" s="254">
        <v>3964754</v>
      </c>
    </row>
    <row r="37" spans="2:13" ht="16" customHeight="1">
      <c r="B37" s="254"/>
      <c r="C37" s="254"/>
      <c r="D37" s="1138" t="s">
        <v>314</v>
      </c>
      <c r="E37" s="1139"/>
      <c r="F37" s="1140"/>
      <c r="G37" s="253">
        <v>24137062</v>
      </c>
      <c r="H37" s="254">
        <v>1147018</v>
      </c>
      <c r="I37" s="254">
        <v>243971</v>
      </c>
      <c r="J37" s="254">
        <v>587290</v>
      </c>
      <c r="K37" s="254">
        <v>9622726</v>
      </c>
      <c r="L37" s="254">
        <v>8048028</v>
      </c>
      <c r="M37" s="254">
        <v>5172520</v>
      </c>
    </row>
    <row r="38" spans="2:13" ht="16" customHeight="1">
      <c r="B38" s="254"/>
      <c r="C38" s="254"/>
      <c r="D38" s="1138" t="s">
        <v>583</v>
      </c>
      <c r="E38" s="1141"/>
      <c r="F38" s="1142"/>
      <c r="G38" s="253">
        <v>23973723</v>
      </c>
      <c r="H38" s="254">
        <v>1142781</v>
      </c>
      <c r="I38" s="254">
        <v>193997</v>
      </c>
      <c r="J38" s="254">
        <v>753016</v>
      </c>
      <c r="K38" s="254">
        <v>9348014</v>
      </c>
      <c r="L38" s="254">
        <v>8463572</v>
      </c>
      <c r="M38" s="254">
        <v>5449520</v>
      </c>
    </row>
    <row r="39" spans="2:13" ht="16" customHeight="1">
      <c r="B39" s="1120" t="s">
        <v>252</v>
      </c>
      <c r="C39" s="1120"/>
      <c r="D39" s="1120"/>
      <c r="E39" s="1120"/>
      <c r="F39" s="1120"/>
      <c r="G39" s="253"/>
      <c r="H39" s="254"/>
      <c r="I39" s="254"/>
      <c r="J39" s="254"/>
      <c r="K39" s="254"/>
      <c r="L39" s="254"/>
      <c r="M39" s="254"/>
    </row>
    <row r="40" spans="2:13" ht="16" customHeight="1">
      <c r="B40" s="254"/>
      <c r="C40" s="1120" t="s">
        <v>259</v>
      </c>
      <c r="D40" s="1120"/>
      <c r="E40" s="1120"/>
      <c r="F40" s="1120"/>
      <c r="G40" s="268">
        <v>22332389</v>
      </c>
      <c r="H40" s="254">
        <v>1125109</v>
      </c>
      <c r="I40" s="254">
        <v>193997</v>
      </c>
      <c r="J40" s="254">
        <f>J41+J42</f>
        <v>603016</v>
      </c>
      <c r="K40" s="254">
        <v>8406807</v>
      </c>
      <c r="L40" s="254">
        <v>8419533</v>
      </c>
      <c r="M40" s="254">
        <v>4276520</v>
      </c>
    </row>
    <row r="41" spans="2:13" ht="16" customHeight="1">
      <c r="B41" s="254"/>
      <c r="C41" s="254"/>
      <c r="D41" s="1120" t="s">
        <v>140</v>
      </c>
      <c r="E41" s="1120"/>
      <c r="F41" s="1157"/>
      <c r="G41" s="253">
        <v>466315</v>
      </c>
      <c r="H41" s="133">
        <v>6133</v>
      </c>
      <c r="I41" s="133">
        <v>1387</v>
      </c>
      <c r="J41" s="133">
        <v>20420</v>
      </c>
      <c r="K41" s="254">
        <v>271566</v>
      </c>
      <c r="L41" s="254">
        <v>296621</v>
      </c>
      <c r="M41" s="254">
        <v>1177044</v>
      </c>
    </row>
    <row r="42" spans="2:13" ht="16" customHeight="1">
      <c r="B42" s="254"/>
      <c r="C42" s="254"/>
      <c r="D42" s="1120" t="s">
        <v>222</v>
      </c>
      <c r="E42" s="1120"/>
      <c r="F42" s="1157"/>
      <c r="G42" s="253">
        <v>20679221</v>
      </c>
      <c r="H42" s="254">
        <v>1118976</v>
      </c>
      <c r="I42" s="254">
        <v>192610</v>
      </c>
      <c r="J42" s="254">
        <v>582596</v>
      </c>
      <c r="K42" s="254">
        <v>2144492</v>
      </c>
      <c r="L42" s="254">
        <v>3244901</v>
      </c>
      <c r="M42" s="254">
        <v>3028448</v>
      </c>
    </row>
    <row r="43" spans="2:13" ht="16" customHeight="1">
      <c r="B43" s="254"/>
      <c r="C43" s="254"/>
      <c r="D43" s="1120" t="s">
        <v>260</v>
      </c>
      <c r="E43" s="1120"/>
      <c r="F43" s="1120"/>
      <c r="G43" s="257">
        <v>1186853</v>
      </c>
      <c r="H43" s="133" t="s">
        <v>61</v>
      </c>
      <c r="I43" s="133" t="s">
        <v>61</v>
      </c>
      <c r="J43" s="133" t="s">
        <v>61</v>
      </c>
      <c r="K43" s="254">
        <v>5990749</v>
      </c>
      <c r="L43" s="254">
        <v>4878011</v>
      </c>
      <c r="M43" s="254">
        <v>71028</v>
      </c>
    </row>
    <row r="44" spans="2:13" ht="16" customHeight="1">
      <c r="B44" s="254"/>
      <c r="C44" s="1120" t="s">
        <v>261</v>
      </c>
      <c r="D44" s="1120"/>
      <c r="E44" s="1120"/>
      <c r="F44" s="1120"/>
      <c r="G44" s="268">
        <v>1641334</v>
      </c>
      <c r="H44" s="256">
        <v>17672</v>
      </c>
      <c r="I44" s="133" t="s">
        <v>61</v>
      </c>
      <c r="J44" s="256">
        <v>150000</v>
      </c>
      <c r="K44" s="254">
        <v>877403</v>
      </c>
      <c r="L44" s="254">
        <v>39600</v>
      </c>
      <c r="M44" s="254">
        <v>1173000</v>
      </c>
    </row>
    <row r="45" spans="2:13" ht="16" customHeight="1">
      <c r="B45" s="254"/>
      <c r="C45" s="1120" t="s">
        <v>315</v>
      </c>
      <c r="D45" s="1120"/>
      <c r="E45" s="1120"/>
      <c r="F45" s="1120"/>
      <c r="G45" s="261" t="s">
        <v>61</v>
      </c>
      <c r="H45" s="256" t="s">
        <v>61</v>
      </c>
      <c r="I45" s="133" t="s">
        <v>61</v>
      </c>
      <c r="J45" s="133" t="s">
        <v>61</v>
      </c>
      <c r="K45" s="254">
        <v>63804</v>
      </c>
      <c r="L45" s="254">
        <v>4439</v>
      </c>
      <c r="M45" s="133" t="s">
        <v>61</v>
      </c>
    </row>
    <row r="46" spans="2:13" ht="16" customHeight="1">
      <c r="B46" s="1120" t="s">
        <v>201</v>
      </c>
      <c r="C46" s="1120"/>
      <c r="D46" s="1120"/>
      <c r="E46" s="1120"/>
      <c r="F46" s="1120"/>
      <c r="G46" s="253"/>
      <c r="H46" s="254"/>
      <c r="I46" s="254"/>
      <c r="J46" s="254"/>
      <c r="K46" s="254"/>
      <c r="L46" s="254"/>
      <c r="M46" s="254"/>
    </row>
    <row r="47" spans="2:13" ht="16" customHeight="1">
      <c r="B47" s="254"/>
      <c r="C47" s="1120" t="s">
        <v>91</v>
      </c>
      <c r="D47" s="1120"/>
      <c r="E47" s="1120"/>
      <c r="F47" s="1120"/>
      <c r="G47" s="269">
        <v>19491987</v>
      </c>
      <c r="H47" s="254">
        <v>1048156</v>
      </c>
      <c r="I47" s="254">
        <v>179112</v>
      </c>
      <c r="J47" s="254">
        <v>571944</v>
      </c>
      <c r="K47" s="254">
        <v>6335153</v>
      </c>
      <c r="L47" s="254">
        <v>8170796</v>
      </c>
      <c r="M47" s="254">
        <v>2952550</v>
      </c>
    </row>
    <row r="48" spans="2:13" ht="16" customHeight="1">
      <c r="B48" s="254"/>
      <c r="C48" s="254"/>
      <c r="D48" s="1120" t="s">
        <v>13</v>
      </c>
      <c r="E48" s="1120"/>
      <c r="F48" s="1157"/>
      <c r="G48" s="253">
        <v>16253102</v>
      </c>
      <c r="H48" s="254">
        <v>956200</v>
      </c>
      <c r="I48" s="254">
        <v>174030</v>
      </c>
      <c r="J48" s="254">
        <v>486143</v>
      </c>
      <c r="K48" s="133">
        <v>1889393</v>
      </c>
      <c r="L48" s="260" t="s">
        <v>64</v>
      </c>
      <c r="M48" s="256">
        <v>967249</v>
      </c>
    </row>
    <row r="49" spans="2:13" ht="16" customHeight="1">
      <c r="B49" s="254"/>
      <c r="C49" s="254"/>
      <c r="D49" s="254"/>
      <c r="E49" s="258"/>
      <c r="F49" s="258" t="s">
        <v>263</v>
      </c>
      <c r="G49" s="253">
        <v>9981733</v>
      </c>
      <c r="H49" s="254">
        <f>643011+13183</f>
        <v>656194</v>
      </c>
      <c r="I49" s="254">
        <f>103914+5457</f>
        <v>109371</v>
      </c>
      <c r="J49" s="254">
        <v>338663</v>
      </c>
      <c r="K49" s="260" t="s">
        <v>64</v>
      </c>
      <c r="L49" s="260" t="s">
        <v>64</v>
      </c>
      <c r="M49" s="260" t="s">
        <v>64</v>
      </c>
    </row>
    <row r="50" spans="2:13" ht="16" customHeight="1">
      <c r="B50" s="254"/>
      <c r="C50" s="254"/>
      <c r="D50" s="254"/>
      <c r="E50" s="254"/>
      <c r="F50" s="258" t="s">
        <v>256</v>
      </c>
      <c r="G50" s="253">
        <v>6271369</v>
      </c>
      <c r="H50" s="254">
        <v>300006</v>
      </c>
      <c r="I50" s="254">
        <v>64659</v>
      </c>
      <c r="J50" s="254">
        <v>147480</v>
      </c>
      <c r="K50" s="260" t="s">
        <v>64</v>
      </c>
      <c r="L50" s="260" t="s">
        <v>64</v>
      </c>
      <c r="M50" s="260" t="s">
        <v>64</v>
      </c>
    </row>
    <row r="51" spans="2:13" ht="16" customHeight="1">
      <c r="B51" s="254"/>
      <c r="C51" s="1120" t="s">
        <v>88</v>
      </c>
      <c r="D51" s="1120"/>
      <c r="E51" s="1120"/>
      <c r="F51" s="1157"/>
      <c r="G51" s="253">
        <v>429082</v>
      </c>
      <c r="H51" s="254">
        <v>14083</v>
      </c>
      <c r="I51" s="254">
        <v>912</v>
      </c>
      <c r="J51" s="254">
        <v>44028</v>
      </c>
      <c r="K51" s="260" t="s">
        <v>64</v>
      </c>
      <c r="L51" s="260" t="s">
        <v>64</v>
      </c>
      <c r="M51" s="260" t="s">
        <v>64</v>
      </c>
    </row>
    <row r="52" spans="2:13" ht="16" customHeight="1">
      <c r="B52" s="254"/>
      <c r="C52" s="1120" t="s">
        <v>194</v>
      </c>
      <c r="D52" s="1120"/>
      <c r="E52" s="1120"/>
      <c r="F52" s="1157"/>
      <c r="G52" s="253">
        <v>922625</v>
      </c>
      <c r="H52" s="254">
        <v>45051</v>
      </c>
      <c r="I52" s="254">
        <v>1491</v>
      </c>
      <c r="J52" s="254">
        <v>39270</v>
      </c>
      <c r="K52" s="260" t="s">
        <v>64</v>
      </c>
      <c r="L52" s="260" t="s">
        <v>64</v>
      </c>
      <c r="M52" s="260" t="s">
        <v>64</v>
      </c>
    </row>
    <row r="53" spans="2:13" ht="16" customHeight="1">
      <c r="B53" s="254"/>
      <c r="C53" s="1120" t="s">
        <v>264</v>
      </c>
      <c r="D53" s="1120"/>
      <c r="E53" s="1120"/>
      <c r="F53" s="1157"/>
      <c r="G53" s="253">
        <v>1843943</v>
      </c>
      <c r="H53" s="254">
        <v>32298</v>
      </c>
      <c r="I53" s="254">
        <v>2616</v>
      </c>
      <c r="J53" s="133">
        <v>933</v>
      </c>
      <c r="K53" s="260" t="s">
        <v>64</v>
      </c>
      <c r="L53" s="260" t="s">
        <v>64</v>
      </c>
      <c r="M53" s="260" t="s">
        <v>64</v>
      </c>
    </row>
    <row r="54" spans="2:13" ht="16" customHeight="1">
      <c r="B54" s="254"/>
      <c r="C54" s="1120" t="s">
        <v>265</v>
      </c>
      <c r="D54" s="1120"/>
      <c r="E54" s="1120"/>
      <c r="F54" s="1157"/>
      <c r="G54" s="253">
        <v>43235</v>
      </c>
      <c r="H54" s="254">
        <v>524</v>
      </c>
      <c r="I54" s="254">
        <v>63</v>
      </c>
      <c r="J54" s="254">
        <v>1570</v>
      </c>
      <c r="K54" s="260" t="s">
        <v>64</v>
      </c>
      <c r="L54" s="260" t="s">
        <v>64</v>
      </c>
      <c r="M54" s="260" t="s">
        <v>64</v>
      </c>
    </row>
    <row r="55" spans="2:13" ht="16" customHeight="1">
      <c r="B55" s="254"/>
      <c r="C55" s="1120" t="s">
        <v>253</v>
      </c>
      <c r="D55" s="1120"/>
      <c r="E55" s="1120"/>
      <c r="F55" s="1120"/>
      <c r="G55" s="253">
        <v>2597073</v>
      </c>
      <c r="H55" s="254">
        <v>25157</v>
      </c>
      <c r="I55" s="254">
        <v>1047</v>
      </c>
      <c r="J55" s="254">
        <v>181072</v>
      </c>
      <c r="K55" s="260">
        <v>2430856</v>
      </c>
      <c r="L55" s="260">
        <v>269846</v>
      </c>
      <c r="M55" s="254">
        <v>2496963</v>
      </c>
    </row>
    <row r="56" spans="2:13" ht="16" customHeight="1">
      <c r="B56" s="254"/>
      <c r="C56" s="1120" t="s">
        <v>226</v>
      </c>
      <c r="D56" s="1120"/>
      <c r="E56" s="1120"/>
      <c r="F56" s="1120"/>
      <c r="G56" s="253">
        <v>1884663</v>
      </c>
      <c r="H56" s="254">
        <v>69468</v>
      </c>
      <c r="I56" s="133">
        <v>13838</v>
      </c>
      <c r="J56" s="133" t="s">
        <v>61</v>
      </c>
      <c r="K56" s="131">
        <v>582005</v>
      </c>
      <c r="L56" s="254">
        <v>22930</v>
      </c>
      <c r="M56" s="256">
        <v>7</v>
      </c>
    </row>
    <row r="57" spans="2:13" ht="16" customHeight="1">
      <c r="B57" s="1143" t="s">
        <v>254</v>
      </c>
      <c r="C57" s="1143"/>
      <c r="D57" s="1143"/>
      <c r="E57" s="1143"/>
      <c r="F57" s="1161"/>
      <c r="G57" s="253">
        <v>1515502</v>
      </c>
      <c r="H57" s="131">
        <v>2787271</v>
      </c>
      <c r="I57" s="131">
        <v>928215</v>
      </c>
      <c r="J57" s="131">
        <v>1592000</v>
      </c>
      <c r="K57" s="131">
        <v>12863</v>
      </c>
      <c r="L57" s="131">
        <v>11646</v>
      </c>
      <c r="M57" s="131">
        <f>M38/M58*1000</f>
        <v>7498.6962127560619</v>
      </c>
    </row>
    <row r="58" spans="2:13" ht="16" customHeight="1" thickBot="1">
      <c r="B58" s="1144" t="s">
        <v>105</v>
      </c>
      <c r="C58" s="1144"/>
      <c r="D58" s="1144"/>
      <c r="E58" s="1144"/>
      <c r="F58" s="1144"/>
      <c r="G58" s="270">
        <v>15819</v>
      </c>
      <c r="H58" s="690">
        <v>410</v>
      </c>
      <c r="I58" s="690">
        <v>209</v>
      </c>
      <c r="J58" s="690">
        <v>473</v>
      </c>
      <c r="K58" s="690">
        <v>726729</v>
      </c>
      <c r="L58" s="690">
        <v>726729</v>
      </c>
      <c r="M58" s="690">
        <v>726729</v>
      </c>
    </row>
    <row r="59" spans="2:13" ht="12.75" customHeight="1">
      <c r="B59" s="1158" t="s">
        <v>584</v>
      </c>
      <c r="C59" s="1159"/>
      <c r="D59" s="1159"/>
      <c r="E59" s="1159"/>
      <c r="F59" s="1159"/>
      <c r="G59" s="1159"/>
      <c r="H59" s="1159"/>
      <c r="I59" s="1159"/>
      <c r="J59" s="1159"/>
      <c r="K59" s="1159"/>
      <c r="L59" s="1159"/>
      <c r="M59" s="1159"/>
    </row>
    <row r="60" spans="2:13" ht="12.75" customHeight="1">
      <c r="B60" s="1160" t="s">
        <v>585</v>
      </c>
      <c r="C60" s="1160"/>
      <c r="D60" s="1160"/>
      <c r="E60" s="1160"/>
      <c r="F60" s="1160"/>
      <c r="G60" s="1160"/>
      <c r="H60" s="1160"/>
      <c r="I60" s="1160"/>
      <c r="J60" s="1160"/>
      <c r="K60" s="1160"/>
      <c r="L60" s="1160"/>
      <c r="M60" s="1160"/>
    </row>
    <row r="61" spans="2:13" ht="12.75" customHeight="1">
      <c r="B61" s="1160" t="s">
        <v>586</v>
      </c>
      <c r="C61" s="1160"/>
      <c r="D61" s="1160"/>
      <c r="E61" s="1160"/>
      <c r="F61" s="1160"/>
      <c r="G61" s="1160"/>
      <c r="H61" s="1160"/>
      <c r="I61" s="1160"/>
      <c r="J61" s="1160"/>
      <c r="K61" s="1160"/>
      <c r="L61" s="1160"/>
      <c r="M61" s="1160"/>
    </row>
    <row r="62" spans="2:13" ht="12.75" customHeight="1">
      <c r="B62" s="271" t="s">
        <v>316</v>
      </c>
      <c r="C62" s="271"/>
      <c r="D62" s="271"/>
      <c r="E62" s="271"/>
      <c r="F62" s="271"/>
      <c r="G62" s="271"/>
      <c r="H62" s="271"/>
      <c r="I62" s="271"/>
      <c r="J62" s="271"/>
      <c r="K62" s="271"/>
      <c r="L62" s="271"/>
      <c r="M62" s="271"/>
    </row>
    <row r="63" spans="2:13" ht="12.75" customHeight="1">
      <c r="B63" s="1160" t="s">
        <v>317</v>
      </c>
      <c r="C63" s="1160"/>
      <c r="D63" s="1160"/>
      <c r="E63" s="1160"/>
      <c r="F63" s="1160"/>
      <c r="G63" s="1160"/>
      <c r="H63" s="1160"/>
      <c r="I63" s="1160"/>
      <c r="J63" s="1160"/>
      <c r="K63" s="1160"/>
      <c r="L63" s="1160"/>
      <c r="M63" s="1160"/>
    </row>
    <row r="64" spans="2:13" ht="12.75" customHeight="1"/>
    <row r="65" s="79" customFormat="1" ht="12.75" customHeight="1"/>
    <row r="66" s="79" customFormat="1" ht="8.15" customHeight="1"/>
    <row r="67" s="79" customFormat="1" ht="8.15" customHeight="1"/>
    <row r="68" s="79" customFormat="1" ht="8.15" customHeight="1"/>
    <row r="69" s="79" customFormat="1" ht="8.15" customHeight="1"/>
    <row r="70" s="79" customFormat="1" ht="8.15" customHeight="1"/>
    <row r="71" s="79" customFormat="1" ht="8.15" customHeight="1"/>
    <row r="72" s="79" customFormat="1" ht="8.15" customHeight="1"/>
    <row r="73" s="79" customFormat="1" ht="8.15" customHeight="1"/>
    <row r="74" s="79" customFormat="1" ht="8.15" customHeight="1"/>
    <row r="75" s="79" customFormat="1" ht="8.15" customHeight="1"/>
    <row r="76" s="79" customFormat="1" ht="8.15" customHeight="1"/>
    <row r="77" s="79" customFormat="1" ht="8.15" customHeight="1"/>
    <row r="78" s="79" customFormat="1" ht="8.15" customHeight="1"/>
    <row r="79" s="79" customFormat="1" ht="8.15" customHeight="1"/>
    <row r="80" s="79" customFormat="1" ht="8.15" customHeight="1"/>
    <row r="81" s="79" customFormat="1" ht="8.15" customHeight="1"/>
    <row r="82" s="79" customFormat="1" ht="8.15" customHeight="1"/>
    <row r="83" s="79" customFormat="1" ht="8.15" customHeight="1"/>
    <row r="84" s="79" customFormat="1" ht="8.15" customHeight="1"/>
    <row r="85" s="79" customFormat="1" ht="8.15" customHeight="1"/>
    <row r="86" s="79" customFormat="1" ht="8.15" customHeight="1"/>
    <row r="87" s="79" customFormat="1" ht="8.15" customHeight="1"/>
    <row r="88" s="79" customFormat="1" ht="8.15" customHeight="1"/>
    <row r="89" s="79" customFormat="1" ht="8.15" customHeight="1"/>
    <row r="90" s="79" customFormat="1" ht="8.15" customHeight="1"/>
    <row r="91" s="79" customFormat="1" ht="8.15" customHeight="1"/>
    <row r="92" s="79" customFormat="1" ht="8.15" customHeight="1"/>
    <row r="93" s="79" customFormat="1" ht="8.15" customHeight="1"/>
    <row r="94" s="79" customFormat="1" ht="8.15" customHeight="1"/>
    <row r="95" s="79" customFormat="1" ht="8.15" customHeight="1"/>
    <row r="96" s="79" customFormat="1" ht="8.15" customHeight="1"/>
    <row r="97" s="79" customFormat="1" ht="8.15" customHeight="1"/>
    <row r="98" s="79" customFormat="1" ht="8.15" customHeight="1"/>
    <row r="99" s="79" customFormat="1" ht="8.15" customHeight="1"/>
    <row r="100" s="79" customFormat="1" ht="8.15" customHeight="1"/>
    <row r="101" s="79" customFormat="1" ht="8.15" customHeight="1"/>
    <row r="102" s="79" customFormat="1" ht="8.15" customHeight="1"/>
    <row r="103" s="79" customFormat="1" ht="8.15" customHeight="1"/>
    <row r="104" s="79" customFormat="1" ht="8.15" customHeight="1"/>
    <row r="105" s="79" customFormat="1" ht="8.15" customHeight="1"/>
    <row r="106" s="79" customFormat="1" ht="8.15" customHeight="1"/>
    <row r="107" s="79" customFormat="1" ht="8.15" customHeight="1"/>
    <row r="108" s="79" customFormat="1" ht="8.15" customHeight="1"/>
    <row r="109" s="79" customFormat="1" ht="8.15" customHeight="1"/>
    <row r="110" s="79" customFormat="1" ht="8.15" customHeight="1"/>
    <row r="111" s="79" customFormat="1" ht="8.15" customHeight="1"/>
    <row r="112" s="79" customFormat="1" ht="8.15" customHeight="1"/>
    <row r="113" s="79" customFormat="1" ht="8.15" customHeight="1"/>
    <row r="114" s="79" customFormat="1" ht="8.15" customHeight="1"/>
    <row r="115" s="79" customFormat="1" ht="8.15" customHeight="1"/>
  </sheetData>
  <mergeCells count="62">
    <mergeCell ref="B59:M59"/>
    <mergeCell ref="B60:M60"/>
    <mergeCell ref="B61:M61"/>
    <mergeCell ref="B63:M63"/>
    <mergeCell ref="C53:F53"/>
    <mergeCell ref="C54:F54"/>
    <mergeCell ref="C55:F55"/>
    <mergeCell ref="C56:F56"/>
    <mergeCell ref="B57:F57"/>
    <mergeCell ref="B58:F58"/>
    <mergeCell ref="C52:F52"/>
    <mergeCell ref="B39:F39"/>
    <mergeCell ref="C40:F40"/>
    <mergeCell ref="D41:F41"/>
    <mergeCell ref="D42:F42"/>
    <mergeCell ref="D43:F43"/>
    <mergeCell ref="C44:F44"/>
    <mergeCell ref="C45:F45"/>
    <mergeCell ref="B46:F46"/>
    <mergeCell ref="C47:F47"/>
    <mergeCell ref="D48:F48"/>
    <mergeCell ref="C51:F51"/>
    <mergeCell ref="L32:L34"/>
    <mergeCell ref="M32:M34"/>
    <mergeCell ref="J33:J34"/>
    <mergeCell ref="B35:F35"/>
    <mergeCell ref="D37:F37"/>
    <mergeCell ref="K32:K34"/>
    <mergeCell ref="D38:F38"/>
    <mergeCell ref="C27:F27"/>
    <mergeCell ref="C28:F28"/>
    <mergeCell ref="B29:F29"/>
    <mergeCell ref="B30:F30"/>
    <mergeCell ref="B32:F34"/>
    <mergeCell ref="C26:F26"/>
    <mergeCell ref="D13:F13"/>
    <mergeCell ref="D14:F14"/>
    <mergeCell ref="D15:F15"/>
    <mergeCell ref="C16:F16"/>
    <mergeCell ref="C17:F17"/>
    <mergeCell ref="B18:F18"/>
    <mergeCell ref="C19:F19"/>
    <mergeCell ref="D20:F20"/>
    <mergeCell ref="C23:F23"/>
    <mergeCell ref="C24:F24"/>
    <mergeCell ref="C25:F25"/>
    <mergeCell ref="C12:F12"/>
    <mergeCell ref="B2:N2"/>
    <mergeCell ref="B4:F6"/>
    <mergeCell ref="G4:G6"/>
    <mergeCell ref="H4:M4"/>
    <mergeCell ref="H5:H6"/>
    <mergeCell ref="I5:I6"/>
    <mergeCell ref="J5:J6"/>
    <mergeCell ref="K5:K6"/>
    <mergeCell ref="L5:L6"/>
    <mergeCell ref="M5:M6"/>
    <mergeCell ref="N5:N6"/>
    <mergeCell ref="B7:F7"/>
    <mergeCell ref="D9:F9"/>
    <mergeCell ref="D10:F10"/>
    <mergeCell ref="B11:F11"/>
  </mergeCells>
  <phoneticPr fontId="62"/>
  <pageMargins left="0.70866141732283472" right="0.70866141732283472" top="0.74803149606299213" bottom="0.35433070866141736" header="0.31496062992125984" footer="0.31496062992125984"/>
  <pageSetup paperSize="9" scale="8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2:V39"/>
  <sheetViews>
    <sheetView showGridLines="0" view="pageBreakPreview" zoomScaleNormal="100" zoomScaleSheetLayoutView="100" workbookViewId="0">
      <selection activeCell="AA21" sqref="AA21"/>
    </sheetView>
  </sheetViews>
  <sheetFormatPr defaultColWidth="7" defaultRowHeight="13"/>
  <cols>
    <col min="1" max="1" width="7.7265625" style="51" customWidth="1"/>
    <col min="2" max="2" width="10.26953125" style="51" customWidth="1"/>
    <col min="3" max="3" width="4.90625" style="51" customWidth="1"/>
    <col min="4" max="4" width="7" style="51"/>
    <col min="5" max="7" width="6.26953125" style="51" customWidth="1"/>
    <col min="8" max="19" width="4.7265625" style="51" customWidth="1"/>
    <col min="20" max="20" width="6.26953125" style="51" customWidth="1"/>
    <col min="21" max="22" width="4.7265625" style="51" customWidth="1"/>
    <col min="23" max="16384" width="7" style="51"/>
  </cols>
  <sheetData>
    <row r="2" spans="2:22" s="48" customFormat="1" ht="28.5" customHeight="1">
      <c r="B2" s="717" t="s">
        <v>69</v>
      </c>
      <c r="C2" s="717"/>
      <c r="D2" s="717"/>
      <c r="E2" s="717"/>
      <c r="F2" s="717"/>
      <c r="G2" s="717"/>
      <c r="H2" s="717"/>
      <c r="I2" s="717"/>
      <c r="J2" s="717"/>
      <c r="K2" s="717"/>
      <c r="L2" s="717"/>
      <c r="M2" s="717"/>
      <c r="N2" s="717"/>
      <c r="O2" s="717"/>
      <c r="P2" s="717"/>
    </row>
    <row r="3" spans="2:22" s="35" customFormat="1" ht="28.5" customHeight="1" thickBot="1">
      <c r="B3" s="43" t="s">
        <v>470</v>
      </c>
      <c r="C3" s="43"/>
      <c r="D3" s="43"/>
      <c r="E3" s="43"/>
      <c r="F3" s="43"/>
      <c r="G3" s="43"/>
      <c r="H3" s="43"/>
      <c r="I3" s="43"/>
      <c r="J3" s="43"/>
      <c r="K3" s="43"/>
      <c r="L3" s="43"/>
      <c r="M3" s="43"/>
      <c r="Q3" s="290"/>
      <c r="R3" s="290"/>
      <c r="T3" s="43"/>
      <c r="U3" s="43"/>
      <c r="V3" s="291" t="s">
        <v>326</v>
      </c>
    </row>
    <row r="4" spans="2:22" s="49" customFormat="1" ht="20.149999999999999" customHeight="1">
      <c r="B4" s="730" t="s">
        <v>70</v>
      </c>
      <c r="C4" s="733" t="s">
        <v>71</v>
      </c>
      <c r="D4" s="736" t="s">
        <v>327</v>
      </c>
      <c r="E4" s="739" t="s">
        <v>30</v>
      </c>
      <c r="F4" s="740"/>
      <c r="G4" s="740"/>
      <c r="H4" s="740"/>
      <c r="I4" s="740"/>
      <c r="J4" s="740"/>
      <c r="K4" s="740"/>
      <c r="L4" s="740"/>
      <c r="M4" s="740"/>
      <c r="N4" s="740"/>
      <c r="O4" s="740"/>
      <c r="P4" s="740"/>
      <c r="Q4" s="740"/>
      <c r="R4" s="740"/>
      <c r="S4" s="740"/>
      <c r="T4" s="721" t="s">
        <v>54</v>
      </c>
      <c r="U4" s="741"/>
      <c r="V4" s="741"/>
    </row>
    <row r="5" spans="2:22" s="49" customFormat="1" ht="11.25" customHeight="1">
      <c r="B5" s="731"/>
      <c r="C5" s="734"/>
      <c r="D5" s="737"/>
      <c r="E5" s="742" t="s">
        <v>1</v>
      </c>
      <c r="F5" s="743"/>
      <c r="G5" s="743"/>
      <c r="H5" s="744" t="s">
        <v>328</v>
      </c>
      <c r="I5" s="745"/>
      <c r="J5" s="744" t="s">
        <v>329</v>
      </c>
      <c r="K5" s="745"/>
      <c r="L5" s="744" t="s">
        <v>330</v>
      </c>
      <c r="M5" s="745"/>
      <c r="N5" s="744" t="s">
        <v>63</v>
      </c>
      <c r="O5" s="745"/>
      <c r="P5" s="744" t="s">
        <v>74</v>
      </c>
      <c r="Q5" s="745"/>
      <c r="R5" s="744" t="s">
        <v>75</v>
      </c>
      <c r="S5" s="746"/>
      <c r="T5" s="715" t="s">
        <v>53</v>
      </c>
      <c r="U5" s="715" t="s">
        <v>67</v>
      </c>
      <c r="V5" s="728" t="s">
        <v>47</v>
      </c>
    </row>
    <row r="6" spans="2:22" s="49" customFormat="1" ht="11.25" customHeight="1">
      <c r="B6" s="732"/>
      <c r="C6" s="735"/>
      <c r="D6" s="738"/>
      <c r="E6" s="408" t="s">
        <v>1</v>
      </c>
      <c r="F6" s="408" t="s">
        <v>5</v>
      </c>
      <c r="G6" s="408" t="s">
        <v>21</v>
      </c>
      <c r="H6" s="409" t="s">
        <v>5</v>
      </c>
      <c r="I6" s="409" t="s">
        <v>21</v>
      </c>
      <c r="J6" s="409" t="s">
        <v>5</v>
      </c>
      <c r="K6" s="409" t="s">
        <v>21</v>
      </c>
      <c r="L6" s="409" t="s">
        <v>5</v>
      </c>
      <c r="M6" s="409" t="s">
        <v>21</v>
      </c>
      <c r="N6" s="409" t="s">
        <v>5</v>
      </c>
      <c r="O6" s="409" t="s">
        <v>21</v>
      </c>
      <c r="P6" s="409" t="s">
        <v>5</v>
      </c>
      <c r="Q6" s="409" t="s">
        <v>21</v>
      </c>
      <c r="R6" s="409" t="s">
        <v>5</v>
      </c>
      <c r="S6" s="292" t="s">
        <v>21</v>
      </c>
      <c r="T6" s="716"/>
      <c r="U6" s="716"/>
      <c r="V6" s="729"/>
    </row>
    <row r="7" spans="2:22" s="50" customFormat="1" ht="11.25" customHeight="1">
      <c r="B7" s="39" t="s">
        <v>469</v>
      </c>
      <c r="C7" s="293">
        <v>51</v>
      </c>
      <c r="D7" s="294">
        <v>1242</v>
      </c>
      <c r="E7" s="44">
        <v>6231</v>
      </c>
      <c r="F7" s="44">
        <v>3161</v>
      </c>
      <c r="G7" s="44">
        <v>3070</v>
      </c>
      <c r="H7" s="44">
        <v>121</v>
      </c>
      <c r="I7" s="44">
        <v>107</v>
      </c>
      <c r="J7" s="44">
        <v>404</v>
      </c>
      <c r="K7" s="44">
        <v>404</v>
      </c>
      <c r="L7" s="44">
        <v>524</v>
      </c>
      <c r="M7" s="44">
        <v>501</v>
      </c>
      <c r="N7" s="44">
        <v>708</v>
      </c>
      <c r="O7" s="44">
        <v>664</v>
      </c>
      <c r="P7" s="44">
        <v>700</v>
      </c>
      <c r="Q7" s="44">
        <v>702</v>
      </c>
      <c r="R7" s="44">
        <v>704</v>
      </c>
      <c r="S7" s="44">
        <v>692</v>
      </c>
      <c r="T7" s="38">
        <v>1051</v>
      </c>
      <c r="U7" s="38">
        <v>572</v>
      </c>
      <c r="V7" s="38">
        <v>479</v>
      </c>
    </row>
    <row r="8" spans="2:22" s="50" customFormat="1" ht="12" customHeight="1">
      <c r="B8" s="39" t="s">
        <v>445</v>
      </c>
      <c r="C8" s="293">
        <v>53</v>
      </c>
      <c r="D8" s="294">
        <v>1302</v>
      </c>
      <c r="E8" s="44">
        <v>6465</v>
      </c>
      <c r="F8" s="44">
        <v>3330</v>
      </c>
      <c r="G8" s="44">
        <v>3135</v>
      </c>
      <c r="H8" s="44">
        <v>137</v>
      </c>
      <c r="I8" s="44">
        <v>130</v>
      </c>
      <c r="J8" s="44">
        <v>437</v>
      </c>
      <c r="K8" s="44">
        <v>394</v>
      </c>
      <c r="L8" s="44">
        <v>514</v>
      </c>
      <c r="M8" s="44">
        <v>505</v>
      </c>
      <c r="N8" s="44">
        <v>765</v>
      </c>
      <c r="O8" s="44">
        <v>743</v>
      </c>
      <c r="P8" s="44">
        <v>754</v>
      </c>
      <c r="Q8" s="44">
        <v>643</v>
      </c>
      <c r="R8" s="44">
        <v>723</v>
      </c>
      <c r="S8" s="44">
        <v>720</v>
      </c>
      <c r="T8" s="38">
        <v>1411</v>
      </c>
      <c r="U8" s="38">
        <v>712</v>
      </c>
      <c r="V8" s="38">
        <v>699</v>
      </c>
    </row>
    <row r="9" spans="2:22" s="50" customFormat="1" ht="12" customHeight="1">
      <c r="B9" s="39" t="s">
        <v>468</v>
      </c>
      <c r="C9" s="293">
        <v>60</v>
      </c>
      <c r="D9" s="294">
        <v>1459</v>
      </c>
      <c r="E9" s="44">
        <v>6962</v>
      </c>
      <c r="F9" s="44">
        <v>3566</v>
      </c>
      <c r="G9" s="44">
        <v>3396</v>
      </c>
      <c r="H9" s="44">
        <v>161</v>
      </c>
      <c r="I9" s="44">
        <v>146</v>
      </c>
      <c r="J9" s="44">
        <v>458</v>
      </c>
      <c r="K9" s="44">
        <v>465</v>
      </c>
      <c r="L9" s="44">
        <v>558</v>
      </c>
      <c r="M9" s="44">
        <v>499</v>
      </c>
      <c r="N9" s="44">
        <v>757</v>
      </c>
      <c r="O9" s="44">
        <v>783</v>
      </c>
      <c r="P9" s="44">
        <v>811</v>
      </c>
      <c r="Q9" s="44">
        <v>791</v>
      </c>
      <c r="R9" s="44">
        <v>821</v>
      </c>
      <c r="S9" s="44">
        <v>712</v>
      </c>
      <c r="T9" s="38">
        <v>1439</v>
      </c>
      <c r="U9" s="38">
        <v>719</v>
      </c>
      <c r="V9" s="38">
        <v>720</v>
      </c>
    </row>
    <row r="10" spans="2:22" s="50" customFormat="1" ht="12" customHeight="1">
      <c r="B10" s="40" t="s">
        <v>22</v>
      </c>
      <c r="C10" s="293">
        <v>0</v>
      </c>
      <c r="D10" s="44">
        <v>0</v>
      </c>
      <c r="E10" s="44">
        <v>0</v>
      </c>
      <c r="F10" s="44">
        <v>0</v>
      </c>
      <c r="G10" s="44">
        <v>0</v>
      </c>
      <c r="H10" s="44">
        <v>0</v>
      </c>
      <c r="I10" s="44">
        <v>0</v>
      </c>
      <c r="J10" s="44">
        <v>0</v>
      </c>
      <c r="K10" s="44">
        <v>0</v>
      </c>
      <c r="L10" s="44">
        <v>0</v>
      </c>
      <c r="M10" s="44">
        <v>0</v>
      </c>
      <c r="N10" s="44">
        <v>0</v>
      </c>
      <c r="O10" s="44">
        <v>0</v>
      </c>
      <c r="P10" s="44">
        <v>0</v>
      </c>
      <c r="Q10" s="44">
        <v>0</v>
      </c>
      <c r="R10" s="44">
        <v>0</v>
      </c>
      <c r="S10" s="44">
        <v>0</v>
      </c>
      <c r="T10" s="44">
        <v>0</v>
      </c>
      <c r="U10" s="44">
        <v>0</v>
      </c>
      <c r="V10" s="44">
        <v>0</v>
      </c>
    </row>
    <row r="11" spans="2:22" s="50" customFormat="1" ht="12" customHeight="1">
      <c r="B11" s="40" t="s">
        <v>11</v>
      </c>
      <c r="C11" s="293">
        <f t="shared" ref="C11:V11" si="0">C9-C12</f>
        <v>18</v>
      </c>
      <c r="D11" s="44">
        <f t="shared" si="0"/>
        <v>432</v>
      </c>
      <c r="E11" s="44">
        <f t="shared" si="0"/>
        <v>1823</v>
      </c>
      <c r="F11" s="44">
        <f t="shared" si="0"/>
        <v>978</v>
      </c>
      <c r="G11" s="44">
        <f t="shared" si="0"/>
        <v>845</v>
      </c>
      <c r="H11" s="44">
        <f t="shared" si="0"/>
        <v>24</v>
      </c>
      <c r="I11" s="44">
        <f t="shared" si="0"/>
        <v>25</v>
      </c>
      <c r="J11" s="44">
        <f t="shared" si="0"/>
        <v>121</v>
      </c>
      <c r="K11" s="44">
        <f t="shared" si="0"/>
        <v>113</v>
      </c>
      <c r="L11" s="44">
        <f t="shared" si="0"/>
        <v>154</v>
      </c>
      <c r="M11" s="44">
        <f t="shared" si="0"/>
        <v>108</v>
      </c>
      <c r="N11" s="44">
        <f t="shared" si="0"/>
        <v>200</v>
      </c>
      <c r="O11" s="44">
        <f t="shared" si="0"/>
        <v>176</v>
      </c>
      <c r="P11" s="44">
        <f t="shared" si="0"/>
        <v>243</v>
      </c>
      <c r="Q11" s="44">
        <f t="shared" si="0"/>
        <v>224</v>
      </c>
      <c r="R11" s="44">
        <f t="shared" si="0"/>
        <v>236</v>
      </c>
      <c r="S11" s="44">
        <f t="shared" si="0"/>
        <v>199</v>
      </c>
      <c r="T11" s="44">
        <f t="shared" si="0"/>
        <v>447</v>
      </c>
      <c r="U11" s="44">
        <f t="shared" si="0"/>
        <v>234</v>
      </c>
      <c r="V11" s="44">
        <f t="shared" si="0"/>
        <v>213</v>
      </c>
    </row>
    <row r="12" spans="2:22" s="50" customFormat="1" ht="12" customHeight="1">
      <c r="B12" s="40" t="s">
        <v>77</v>
      </c>
      <c r="C12" s="293">
        <v>42</v>
      </c>
      <c r="D12" s="44">
        <v>1027</v>
      </c>
      <c r="E12" s="44">
        <v>5139</v>
      </c>
      <c r="F12" s="44">
        <v>2588</v>
      </c>
      <c r="G12" s="44">
        <v>2551</v>
      </c>
      <c r="H12" s="44">
        <v>137</v>
      </c>
      <c r="I12" s="44">
        <v>121</v>
      </c>
      <c r="J12" s="44">
        <v>337</v>
      </c>
      <c r="K12" s="44">
        <v>352</v>
      </c>
      <c r="L12" s="44">
        <v>404</v>
      </c>
      <c r="M12" s="44">
        <v>391</v>
      </c>
      <c r="N12" s="44">
        <v>557</v>
      </c>
      <c r="O12" s="44">
        <v>607</v>
      </c>
      <c r="P12" s="44">
        <v>568</v>
      </c>
      <c r="Q12" s="44">
        <v>567</v>
      </c>
      <c r="R12" s="44">
        <v>585</v>
      </c>
      <c r="S12" s="44">
        <v>513</v>
      </c>
      <c r="T12" s="38">
        <v>992</v>
      </c>
      <c r="U12" s="38">
        <v>485</v>
      </c>
      <c r="V12" s="38">
        <v>507</v>
      </c>
    </row>
    <row r="13" spans="2:22" s="50" customFormat="1" ht="12" customHeight="1">
      <c r="B13" s="45" t="s">
        <v>78</v>
      </c>
      <c r="C13" s="293">
        <v>27</v>
      </c>
      <c r="D13" s="44">
        <v>708</v>
      </c>
      <c r="E13" s="44">
        <v>3350</v>
      </c>
      <c r="F13" s="44">
        <v>1687</v>
      </c>
      <c r="G13" s="44">
        <v>1663</v>
      </c>
      <c r="H13" s="44">
        <v>110</v>
      </c>
      <c r="I13" s="44">
        <v>90</v>
      </c>
      <c r="J13" s="44">
        <v>234</v>
      </c>
      <c r="K13" s="44">
        <v>236</v>
      </c>
      <c r="L13" s="44">
        <v>252</v>
      </c>
      <c r="M13" s="44">
        <v>247</v>
      </c>
      <c r="N13" s="44">
        <v>355</v>
      </c>
      <c r="O13" s="44">
        <v>404</v>
      </c>
      <c r="P13" s="44">
        <v>372</v>
      </c>
      <c r="Q13" s="44">
        <v>361</v>
      </c>
      <c r="R13" s="44">
        <v>364</v>
      </c>
      <c r="S13" s="44">
        <v>325</v>
      </c>
      <c r="T13" s="38">
        <v>620</v>
      </c>
      <c r="U13" s="38">
        <v>298</v>
      </c>
      <c r="V13" s="38">
        <v>322</v>
      </c>
    </row>
    <row r="14" spans="2:22" s="50" customFormat="1" ht="12" customHeight="1">
      <c r="B14" s="45" t="s">
        <v>36</v>
      </c>
      <c r="C14" s="293">
        <v>3</v>
      </c>
      <c r="D14" s="44">
        <v>44</v>
      </c>
      <c r="E14" s="44">
        <v>195</v>
      </c>
      <c r="F14" s="44">
        <v>100</v>
      </c>
      <c r="G14" s="44">
        <v>95</v>
      </c>
      <c r="H14" s="44">
        <v>5</v>
      </c>
      <c r="I14" s="44">
        <v>2</v>
      </c>
      <c r="J14" s="44">
        <v>9</v>
      </c>
      <c r="K14" s="44">
        <v>17</v>
      </c>
      <c r="L14" s="44">
        <v>16</v>
      </c>
      <c r="M14" s="44">
        <v>12</v>
      </c>
      <c r="N14" s="44">
        <v>22</v>
      </c>
      <c r="O14" s="44">
        <v>24</v>
      </c>
      <c r="P14" s="44">
        <v>21</v>
      </c>
      <c r="Q14" s="44">
        <v>22</v>
      </c>
      <c r="R14" s="44">
        <v>27</v>
      </c>
      <c r="S14" s="44">
        <v>18</v>
      </c>
      <c r="T14" s="38">
        <v>35</v>
      </c>
      <c r="U14" s="38">
        <v>14</v>
      </c>
      <c r="V14" s="38">
        <v>21</v>
      </c>
    </row>
    <row r="15" spans="2:22" s="50" customFormat="1" ht="12" customHeight="1">
      <c r="B15" s="45" t="s">
        <v>39</v>
      </c>
      <c r="C15" s="293">
        <v>3</v>
      </c>
      <c r="D15" s="44">
        <v>82</v>
      </c>
      <c r="E15" s="44">
        <v>383</v>
      </c>
      <c r="F15" s="44">
        <v>194</v>
      </c>
      <c r="G15" s="44">
        <v>189</v>
      </c>
      <c r="H15" s="44">
        <v>6</v>
      </c>
      <c r="I15" s="44">
        <v>11</v>
      </c>
      <c r="J15" s="44">
        <v>28</v>
      </c>
      <c r="K15" s="44">
        <v>30</v>
      </c>
      <c r="L15" s="44">
        <v>29</v>
      </c>
      <c r="M15" s="44">
        <v>37</v>
      </c>
      <c r="N15" s="44">
        <v>41</v>
      </c>
      <c r="O15" s="44">
        <v>40</v>
      </c>
      <c r="P15" s="44">
        <v>42</v>
      </c>
      <c r="Q15" s="44">
        <v>35</v>
      </c>
      <c r="R15" s="44">
        <v>48</v>
      </c>
      <c r="S15" s="44">
        <v>36</v>
      </c>
      <c r="T15" s="38">
        <v>83</v>
      </c>
      <c r="U15" s="38">
        <v>44</v>
      </c>
      <c r="V15" s="38">
        <v>39</v>
      </c>
    </row>
    <row r="16" spans="2:22" s="50" customFormat="1" ht="12" customHeight="1">
      <c r="B16" s="45" t="s">
        <v>46</v>
      </c>
      <c r="C16" s="293">
        <v>1</v>
      </c>
      <c r="D16" s="294">
        <v>13</v>
      </c>
      <c r="E16" s="44">
        <v>50</v>
      </c>
      <c r="F16" s="44">
        <v>24</v>
      </c>
      <c r="G16" s="44">
        <v>26</v>
      </c>
      <c r="H16" s="44">
        <v>1</v>
      </c>
      <c r="I16" s="44">
        <v>4</v>
      </c>
      <c r="J16" s="44">
        <v>5</v>
      </c>
      <c r="K16" s="44">
        <v>5</v>
      </c>
      <c r="L16" s="44">
        <v>5</v>
      </c>
      <c r="M16" s="44">
        <v>2</v>
      </c>
      <c r="N16" s="44">
        <v>2</v>
      </c>
      <c r="O16" s="44">
        <v>4</v>
      </c>
      <c r="P16" s="44">
        <v>6</v>
      </c>
      <c r="Q16" s="44">
        <v>7</v>
      </c>
      <c r="R16" s="44">
        <v>5</v>
      </c>
      <c r="S16" s="44">
        <v>4</v>
      </c>
      <c r="T16" s="38">
        <v>14</v>
      </c>
      <c r="U16" s="38">
        <v>7</v>
      </c>
      <c r="V16" s="38">
        <v>7</v>
      </c>
    </row>
    <row r="17" spans="2:22" s="50" customFormat="1" ht="12" customHeight="1">
      <c r="B17" s="45" t="s">
        <v>44</v>
      </c>
      <c r="C17" s="293">
        <v>7</v>
      </c>
      <c r="D17" s="44">
        <v>199</v>
      </c>
      <c r="E17" s="44">
        <v>990</v>
      </c>
      <c r="F17" s="44">
        <v>503</v>
      </c>
      <c r="G17" s="44">
        <v>487</v>
      </c>
      <c r="H17" s="44">
        <v>15</v>
      </c>
      <c r="I17" s="44">
        <v>10</v>
      </c>
      <c r="J17" s="44">
        <v>55</v>
      </c>
      <c r="K17" s="44">
        <v>54</v>
      </c>
      <c r="L17" s="44">
        <v>82</v>
      </c>
      <c r="M17" s="44">
        <v>63</v>
      </c>
      <c r="N17" s="44">
        <v>109</v>
      </c>
      <c r="O17" s="44">
        <v>106</v>
      </c>
      <c r="P17" s="44">
        <v>119</v>
      </c>
      <c r="Q17" s="44">
        <v>129</v>
      </c>
      <c r="R17" s="44">
        <v>123</v>
      </c>
      <c r="S17" s="44">
        <v>125</v>
      </c>
      <c r="T17" s="38">
        <v>247</v>
      </c>
      <c r="U17" s="38">
        <v>130</v>
      </c>
      <c r="V17" s="38">
        <v>117</v>
      </c>
    </row>
    <row r="18" spans="2:22" s="50" customFormat="1" ht="12" customHeight="1">
      <c r="B18" s="45" t="s">
        <v>19</v>
      </c>
      <c r="C18" s="293">
        <v>9</v>
      </c>
      <c r="D18" s="44">
        <v>190</v>
      </c>
      <c r="E18" s="44">
        <v>899</v>
      </c>
      <c r="F18" s="44">
        <v>452</v>
      </c>
      <c r="G18" s="44">
        <v>447</v>
      </c>
      <c r="H18" s="44">
        <v>13</v>
      </c>
      <c r="I18" s="44">
        <v>17</v>
      </c>
      <c r="J18" s="44">
        <v>64</v>
      </c>
      <c r="K18" s="44">
        <v>60</v>
      </c>
      <c r="L18" s="44">
        <v>65</v>
      </c>
      <c r="M18" s="44">
        <v>64</v>
      </c>
      <c r="N18" s="44">
        <v>89</v>
      </c>
      <c r="O18" s="44">
        <v>94</v>
      </c>
      <c r="P18" s="44">
        <v>108</v>
      </c>
      <c r="Q18" s="44">
        <v>115</v>
      </c>
      <c r="R18" s="44">
        <v>113</v>
      </c>
      <c r="S18" s="44">
        <v>97</v>
      </c>
      <c r="T18" s="38">
        <v>249</v>
      </c>
      <c r="U18" s="38">
        <v>124</v>
      </c>
      <c r="V18" s="38">
        <v>125</v>
      </c>
    </row>
    <row r="19" spans="2:22" s="50" customFormat="1" ht="12" customHeight="1">
      <c r="B19" s="45" t="s">
        <v>12</v>
      </c>
      <c r="C19" s="293">
        <v>4</v>
      </c>
      <c r="D19" s="44">
        <v>103</v>
      </c>
      <c r="E19" s="44">
        <v>493</v>
      </c>
      <c r="F19" s="44">
        <v>290</v>
      </c>
      <c r="G19" s="44">
        <v>203</v>
      </c>
      <c r="H19" s="44">
        <v>3</v>
      </c>
      <c r="I19" s="44">
        <v>3</v>
      </c>
      <c r="J19" s="44">
        <v>29</v>
      </c>
      <c r="K19" s="44">
        <v>27</v>
      </c>
      <c r="L19" s="44">
        <v>49</v>
      </c>
      <c r="M19" s="44">
        <v>24</v>
      </c>
      <c r="N19" s="44">
        <v>55</v>
      </c>
      <c r="O19" s="44">
        <v>36</v>
      </c>
      <c r="P19" s="44">
        <v>83</v>
      </c>
      <c r="Q19" s="44">
        <v>60</v>
      </c>
      <c r="R19" s="44">
        <v>71</v>
      </c>
      <c r="S19" s="44">
        <v>53</v>
      </c>
      <c r="T19" s="38">
        <v>125</v>
      </c>
      <c r="U19" s="38">
        <v>66</v>
      </c>
      <c r="V19" s="38">
        <v>59</v>
      </c>
    </row>
    <row r="20" spans="2:22" s="50" customFormat="1" ht="12" customHeight="1">
      <c r="B20" s="45" t="s">
        <v>80</v>
      </c>
      <c r="C20" s="293">
        <v>0</v>
      </c>
      <c r="D20" s="44">
        <v>0</v>
      </c>
      <c r="E20" s="44">
        <v>0</v>
      </c>
      <c r="F20" s="44">
        <v>0</v>
      </c>
      <c r="G20" s="44">
        <v>0</v>
      </c>
      <c r="H20" s="44">
        <v>0</v>
      </c>
      <c r="I20" s="44">
        <v>0</v>
      </c>
      <c r="J20" s="44">
        <v>0</v>
      </c>
      <c r="K20" s="44">
        <v>0</v>
      </c>
      <c r="L20" s="44">
        <v>0</v>
      </c>
      <c r="M20" s="44">
        <v>0</v>
      </c>
      <c r="N20" s="44">
        <v>0</v>
      </c>
      <c r="O20" s="44">
        <v>0</v>
      </c>
      <c r="P20" s="44">
        <v>0</v>
      </c>
      <c r="Q20" s="44">
        <v>0</v>
      </c>
      <c r="R20" s="44">
        <v>0</v>
      </c>
      <c r="S20" s="44">
        <v>0</v>
      </c>
      <c r="T20" s="38">
        <v>0</v>
      </c>
      <c r="U20" s="38">
        <v>0</v>
      </c>
      <c r="V20" s="38">
        <v>0</v>
      </c>
    </row>
    <row r="21" spans="2:22" s="50" customFormat="1" ht="12" customHeight="1">
      <c r="B21" s="45" t="s">
        <v>24</v>
      </c>
      <c r="C21" s="293">
        <v>0</v>
      </c>
      <c r="D21" s="44">
        <v>0</v>
      </c>
      <c r="E21" s="44">
        <v>0</v>
      </c>
      <c r="F21" s="44">
        <v>0</v>
      </c>
      <c r="G21" s="44">
        <v>0</v>
      </c>
      <c r="H21" s="44">
        <v>0</v>
      </c>
      <c r="I21" s="44">
        <v>0</v>
      </c>
      <c r="J21" s="44">
        <v>0</v>
      </c>
      <c r="K21" s="44">
        <v>0</v>
      </c>
      <c r="L21" s="44">
        <v>0</v>
      </c>
      <c r="M21" s="44">
        <v>0</v>
      </c>
      <c r="N21" s="44">
        <v>0</v>
      </c>
      <c r="O21" s="44">
        <v>0</v>
      </c>
      <c r="P21" s="44">
        <v>0</v>
      </c>
      <c r="Q21" s="44">
        <v>0</v>
      </c>
      <c r="R21" s="44">
        <v>0</v>
      </c>
      <c r="S21" s="44">
        <v>0</v>
      </c>
      <c r="T21" s="38">
        <v>0</v>
      </c>
      <c r="U21" s="38">
        <v>0</v>
      </c>
      <c r="V21" s="38">
        <v>0</v>
      </c>
    </row>
    <row r="22" spans="2:22" s="50" customFormat="1" ht="12" customHeight="1">
      <c r="B22" s="45" t="s">
        <v>81</v>
      </c>
      <c r="C22" s="293">
        <v>0</v>
      </c>
      <c r="D22" s="44">
        <v>0</v>
      </c>
      <c r="E22" s="44">
        <v>0</v>
      </c>
      <c r="F22" s="44">
        <v>0</v>
      </c>
      <c r="G22" s="44">
        <v>0</v>
      </c>
      <c r="H22" s="44">
        <v>0</v>
      </c>
      <c r="I22" s="44">
        <v>0</v>
      </c>
      <c r="J22" s="44">
        <v>0</v>
      </c>
      <c r="K22" s="44">
        <v>0</v>
      </c>
      <c r="L22" s="44">
        <v>0</v>
      </c>
      <c r="M22" s="44">
        <v>0</v>
      </c>
      <c r="N22" s="44">
        <v>0</v>
      </c>
      <c r="O22" s="44">
        <v>0</v>
      </c>
      <c r="P22" s="44">
        <v>0</v>
      </c>
      <c r="Q22" s="44">
        <v>0</v>
      </c>
      <c r="R22" s="44">
        <v>0</v>
      </c>
      <c r="S22" s="44">
        <v>0</v>
      </c>
      <c r="T22" s="38">
        <v>0</v>
      </c>
      <c r="U22" s="38">
        <v>0</v>
      </c>
      <c r="V22" s="38">
        <v>0</v>
      </c>
    </row>
    <row r="23" spans="2:22" s="50" customFormat="1" ht="12" customHeight="1">
      <c r="B23" s="296" t="s">
        <v>82</v>
      </c>
      <c r="C23" s="293">
        <v>0</v>
      </c>
      <c r="D23" s="44">
        <v>0</v>
      </c>
      <c r="E23" s="44">
        <v>0</v>
      </c>
      <c r="F23" s="44">
        <v>0</v>
      </c>
      <c r="G23" s="44">
        <v>0</v>
      </c>
      <c r="H23" s="44">
        <v>0</v>
      </c>
      <c r="I23" s="44">
        <v>0</v>
      </c>
      <c r="J23" s="44">
        <v>0</v>
      </c>
      <c r="K23" s="44">
        <v>0</v>
      </c>
      <c r="L23" s="44">
        <v>0</v>
      </c>
      <c r="M23" s="44">
        <v>0</v>
      </c>
      <c r="N23" s="44">
        <v>0</v>
      </c>
      <c r="O23" s="44">
        <v>0</v>
      </c>
      <c r="P23" s="44">
        <v>0</v>
      </c>
      <c r="Q23" s="44">
        <v>0</v>
      </c>
      <c r="R23" s="44">
        <v>0</v>
      </c>
      <c r="S23" s="44">
        <v>0</v>
      </c>
      <c r="T23" s="38">
        <v>0</v>
      </c>
      <c r="U23" s="38">
        <v>0</v>
      </c>
      <c r="V23" s="38">
        <v>0</v>
      </c>
    </row>
    <row r="24" spans="2:22" s="50" customFormat="1" ht="12" customHeight="1">
      <c r="B24" s="45" t="s">
        <v>83</v>
      </c>
      <c r="C24" s="293">
        <v>1</v>
      </c>
      <c r="D24" s="44">
        <v>18</v>
      </c>
      <c r="E24" s="44">
        <v>108</v>
      </c>
      <c r="F24" s="44">
        <v>64</v>
      </c>
      <c r="G24" s="44">
        <v>44</v>
      </c>
      <c r="H24" s="44">
        <v>0</v>
      </c>
      <c r="I24" s="44">
        <v>0</v>
      </c>
      <c r="J24" s="44">
        <v>0</v>
      </c>
      <c r="K24" s="44">
        <v>0</v>
      </c>
      <c r="L24" s="44">
        <v>20</v>
      </c>
      <c r="M24" s="44">
        <v>9</v>
      </c>
      <c r="N24" s="44">
        <v>22</v>
      </c>
      <c r="O24" s="44">
        <v>17</v>
      </c>
      <c r="P24" s="44">
        <v>10</v>
      </c>
      <c r="Q24" s="44">
        <v>9</v>
      </c>
      <c r="R24" s="44">
        <v>12</v>
      </c>
      <c r="S24" s="44">
        <v>9</v>
      </c>
      <c r="T24" s="38">
        <v>19</v>
      </c>
      <c r="U24" s="38">
        <v>6</v>
      </c>
      <c r="V24" s="38">
        <v>13</v>
      </c>
    </row>
    <row r="25" spans="2:22" s="50" customFormat="1" ht="12" customHeight="1">
      <c r="B25" s="45" t="s">
        <v>85</v>
      </c>
      <c r="C25" s="293">
        <v>0</v>
      </c>
      <c r="D25" s="44">
        <v>0</v>
      </c>
      <c r="E25" s="44">
        <v>0</v>
      </c>
      <c r="F25" s="44">
        <v>0</v>
      </c>
      <c r="G25" s="44">
        <v>0</v>
      </c>
      <c r="H25" s="44">
        <v>0</v>
      </c>
      <c r="I25" s="44">
        <v>0</v>
      </c>
      <c r="J25" s="44">
        <v>0</v>
      </c>
      <c r="K25" s="44">
        <v>0</v>
      </c>
      <c r="L25" s="44">
        <v>0</v>
      </c>
      <c r="M25" s="44">
        <v>0</v>
      </c>
      <c r="N25" s="44">
        <v>0</v>
      </c>
      <c r="O25" s="406">
        <v>0</v>
      </c>
      <c r="P25" s="44">
        <v>0</v>
      </c>
      <c r="Q25" s="44">
        <v>0</v>
      </c>
      <c r="R25" s="44">
        <v>0</v>
      </c>
      <c r="S25" s="44">
        <v>0</v>
      </c>
      <c r="T25" s="38">
        <v>0</v>
      </c>
      <c r="U25" s="38">
        <v>0</v>
      </c>
      <c r="V25" s="38">
        <v>0</v>
      </c>
    </row>
    <row r="26" spans="2:22" s="50" customFormat="1" ht="12" customHeight="1">
      <c r="B26" s="45" t="s">
        <v>27</v>
      </c>
      <c r="C26" s="293">
        <v>0</v>
      </c>
      <c r="D26" s="44">
        <v>0</v>
      </c>
      <c r="E26" s="44">
        <v>0</v>
      </c>
      <c r="F26" s="44">
        <v>0</v>
      </c>
      <c r="G26" s="44">
        <v>0</v>
      </c>
      <c r="H26" s="44">
        <v>0</v>
      </c>
      <c r="I26" s="44">
        <v>0</v>
      </c>
      <c r="J26" s="44">
        <v>0</v>
      </c>
      <c r="K26" s="44">
        <v>0</v>
      </c>
      <c r="L26" s="44">
        <v>0</v>
      </c>
      <c r="M26" s="44">
        <v>0</v>
      </c>
      <c r="N26" s="44">
        <v>0</v>
      </c>
      <c r="O26" s="44">
        <v>0</v>
      </c>
      <c r="P26" s="44">
        <v>0</v>
      </c>
      <c r="Q26" s="44">
        <v>0</v>
      </c>
      <c r="R26" s="44">
        <v>0</v>
      </c>
      <c r="S26" s="44">
        <v>0</v>
      </c>
      <c r="T26" s="38">
        <v>0</v>
      </c>
      <c r="U26" s="38">
        <v>0</v>
      </c>
      <c r="V26" s="38">
        <v>0</v>
      </c>
    </row>
    <row r="27" spans="2:22" s="50" customFormat="1" ht="12" customHeight="1">
      <c r="B27" s="45" t="s">
        <v>8</v>
      </c>
      <c r="C27" s="293">
        <v>0</v>
      </c>
      <c r="D27" s="44">
        <v>0</v>
      </c>
      <c r="E27" s="44">
        <v>0</v>
      </c>
      <c r="F27" s="44">
        <v>0</v>
      </c>
      <c r="G27" s="44">
        <v>0</v>
      </c>
      <c r="H27" s="44">
        <v>0</v>
      </c>
      <c r="I27" s="44">
        <v>0</v>
      </c>
      <c r="J27" s="44">
        <v>0</v>
      </c>
      <c r="K27" s="44">
        <v>0</v>
      </c>
      <c r="L27" s="44">
        <v>0</v>
      </c>
      <c r="M27" s="44">
        <v>0</v>
      </c>
      <c r="N27" s="44">
        <v>0</v>
      </c>
      <c r="O27" s="44">
        <v>0</v>
      </c>
      <c r="P27" s="44">
        <v>0</v>
      </c>
      <c r="Q27" s="44">
        <v>0</v>
      </c>
      <c r="R27" s="44">
        <v>0</v>
      </c>
      <c r="S27" s="44">
        <v>0</v>
      </c>
      <c r="T27" s="38">
        <v>0</v>
      </c>
      <c r="U27" s="38">
        <v>0</v>
      </c>
      <c r="V27" s="38">
        <v>0</v>
      </c>
    </row>
    <row r="28" spans="2:22" s="50" customFormat="1" ht="12" customHeight="1">
      <c r="B28" s="45" t="s">
        <v>87</v>
      </c>
      <c r="C28" s="293">
        <v>2</v>
      </c>
      <c r="D28" s="44">
        <v>30</v>
      </c>
      <c r="E28" s="44">
        <v>113</v>
      </c>
      <c r="F28" s="44">
        <v>63</v>
      </c>
      <c r="G28" s="44">
        <v>50</v>
      </c>
      <c r="H28" s="44">
        <v>0</v>
      </c>
      <c r="I28" s="44">
        <v>0</v>
      </c>
      <c r="J28" s="44">
        <v>10</v>
      </c>
      <c r="K28" s="44">
        <v>8</v>
      </c>
      <c r="L28" s="44">
        <v>10</v>
      </c>
      <c r="M28" s="44">
        <v>5</v>
      </c>
      <c r="N28" s="44">
        <v>15</v>
      </c>
      <c r="O28" s="44">
        <v>11</v>
      </c>
      <c r="P28" s="44">
        <v>11</v>
      </c>
      <c r="Q28" s="44">
        <v>12</v>
      </c>
      <c r="R28" s="44">
        <v>17</v>
      </c>
      <c r="S28" s="44">
        <v>14</v>
      </c>
      <c r="T28" s="38">
        <v>22</v>
      </c>
      <c r="U28" s="38">
        <v>15</v>
      </c>
      <c r="V28" s="38">
        <v>7</v>
      </c>
    </row>
    <row r="29" spans="2:22" s="50" customFormat="1" ht="12" customHeight="1">
      <c r="B29" s="45" t="s">
        <v>89</v>
      </c>
      <c r="C29" s="293">
        <v>0</v>
      </c>
      <c r="D29" s="44">
        <v>0</v>
      </c>
      <c r="E29" s="44">
        <v>0</v>
      </c>
      <c r="F29" s="44">
        <v>0</v>
      </c>
      <c r="G29" s="44">
        <v>0</v>
      </c>
      <c r="H29" s="44">
        <v>0</v>
      </c>
      <c r="I29" s="44">
        <v>0</v>
      </c>
      <c r="J29" s="44">
        <v>0</v>
      </c>
      <c r="K29" s="44">
        <v>0</v>
      </c>
      <c r="L29" s="44">
        <v>0</v>
      </c>
      <c r="M29" s="44">
        <v>0</v>
      </c>
      <c r="N29" s="44">
        <v>0</v>
      </c>
      <c r="O29" s="44">
        <v>0</v>
      </c>
      <c r="P29" s="44">
        <v>0</v>
      </c>
      <c r="Q29" s="44">
        <v>0</v>
      </c>
      <c r="R29" s="44">
        <v>0</v>
      </c>
      <c r="S29" s="44">
        <v>0</v>
      </c>
      <c r="T29" s="38">
        <v>0</v>
      </c>
      <c r="U29" s="38">
        <v>0</v>
      </c>
      <c r="V29" s="38">
        <v>0</v>
      </c>
    </row>
    <row r="30" spans="2:22" s="50" customFormat="1" ht="12" customHeight="1">
      <c r="B30" s="45" t="s">
        <v>92</v>
      </c>
      <c r="C30" s="293">
        <v>1</v>
      </c>
      <c r="D30" s="44">
        <v>24</v>
      </c>
      <c r="E30" s="44">
        <v>98</v>
      </c>
      <c r="F30" s="44">
        <v>47</v>
      </c>
      <c r="G30" s="44">
        <v>51</v>
      </c>
      <c r="H30" s="44">
        <v>2</v>
      </c>
      <c r="I30" s="44">
        <v>3</v>
      </c>
      <c r="J30" s="44">
        <v>8</v>
      </c>
      <c r="K30" s="44">
        <v>10</v>
      </c>
      <c r="L30" s="44">
        <v>5</v>
      </c>
      <c r="M30" s="44">
        <v>10</v>
      </c>
      <c r="N30" s="44">
        <v>14</v>
      </c>
      <c r="O30" s="44">
        <v>12</v>
      </c>
      <c r="P30" s="44">
        <v>8</v>
      </c>
      <c r="Q30" s="44">
        <v>13</v>
      </c>
      <c r="R30" s="44">
        <v>10</v>
      </c>
      <c r="S30" s="44">
        <v>3</v>
      </c>
      <c r="T30" s="38">
        <v>16</v>
      </c>
      <c r="U30" s="38">
        <v>10</v>
      </c>
      <c r="V30" s="38">
        <v>6</v>
      </c>
    </row>
    <row r="31" spans="2:22" s="50" customFormat="1" ht="12" customHeight="1">
      <c r="B31" s="45" t="s">
        <v>93</v>
      </c>
      <c r="C31" s="293">
        <v>1</v>
      </c>
      <c r="D31" s="44">
        <v>22</v>
      </c>
      <c r="E31" s="44">
        <v>108</v>
      </c>
      <c r="F31" s="44">
        <v>51</v>
      </c>
      <c r="G31" s="44">
        <v>57</v>
      </c>
      <c r="H31" s="44">
        <v>5</v>
      </c>
      <c r="I31" s="44">
        <v>2</v>
      </c>
      <c r="J31" s="44">
        <v>9</v>
      </c>
      <c r="K31" s="44">
        <v>10</v>
      </c>
      <c r="L31" s="44">
        <v>8</v>
      </c>
      <c r="M31" s="44">
        <v>14</v>
      </c>
      <c r="N31" s="44">
        <v>11</v>
      </c>
      <c r="O31" s="44">
        <v>15</v>
      </c>
      <c r="P31" s="44">
        <v>14</v>
      </c>
      <c r="Q31" s="44">
        <v>11</v>
      </c>
      <c r="R31" s="44">
        <v>4</v>
      </c>
      <c r="S31" s="44">
        <v>5</v>
      </c>
      <c r="T31" s="38">
        <v>9</v>
      </c>
      <c r="U31" s="38">
        <v>5</v>
      </c>
      <c r="V31" s="38">
        <v>4</v>
      </c>
    </row>
    <row r="32" spans="2:22" s="50" customFormat="1" ht="12" customHeight="1">
      <c r="B32" s="45" t="s">
        <v>95</v>
      </c>
      <c r="C32" s="293">
        <v>0</v>
      </c>
      <c r="D32" s="44">
        <v>0</v>
      </c>
      <c r="E32" s="44">
        <v>0</v>
      </c>
      <c r="F32" s="44">
        <v>0</v>
      </c>
      <c r="G32" s="44">
        <v>0</v>
      </c>
      <c r="H32" s="44">
        <v>0</v>
      </c>
      <c r="I32" s="44">
        <v>0</v>
      </c>
      <c r="J32" s="44">
        <v>0</v>
      </c>
      <c r="K32" s="44">
        <v>0</v>
      </c>
      <c r="L32" s="44">
        <v>0</v>
      </c>
      <c r="M32" s="44">
        <v>0</v>
      </c>
      <c r="N32" s="44">
        <v>0</v>
      </c>
      <c r="O32" s="44">
        <v>0</v>
      </c>
      <c r="P32" s="44">
        <v>0</v>
      </c>
      <c r="Q32" s="44">
        <v>0</v>
      </c>
      <c r="R32" s="44">
        <v>0</v>
      </c>
      <c r="S32" s="44">
        <v>0</v>
      </c>
      <c r="T32" s="38">
        <v>0</v>
      </c>
      <c r="U32" s="38">
        <v>0</v>
      </c>
      <c r="V32" s="38">
        <v>0</v>
      </c>
    </row>
    <row r="33" spans="2:22" s="50" customFormat="1" ht="12" customHeight="1">
      <c r="B33" s="45" t="s">
        <v>96</v>
      </c>
      <c r="C33" s="293">
        <v>0</v>
      </c>
      <c r="D33" s="44">
        <v>0</v>
      </c>
      <c r="E33" s="44">
        <v>0</v>
      </c>
      <c r="F33" s="44">
        <v>0</v>
      </c>
      <c r="G33" s="44">
        <v>0</v>
      </c>
      <c r="H33" s="44">
        <v>0</v>
      </c>
      <c r="I33" s="44">
        <v>0</v>
      </c>
      <c r="J33" s="44">
        <v>0</v>
      </c>
      <c r="K33" s="44">
        <v>0</v>
      </c>
      <c r="L33" s="44">
        <v>0</v>
      </c>
      <c r="M33" s="44">
        <v>0</v>
      </c>
      <c r="N33" s="44">
        <v>0</v>
      </c>
      <c r="O33" s="44">
        <v>0</v>
      </c>
      <c r="P33" s="44">
        <v>0</v>
      </c>
      <c r="Q33" s="44">
        <v>0</v>
      </c>
      <c r="R33" s="44">
        <v>0</v>
      </c>
      <c r="S33" s="44">
        <v>0</v>
      </c>
      <c r="T33" s="38">
        <v>0</v>
      </c>
      <c r="U33" s="38">
        <v>0</v>
      </c>
      <c r="V33" s="38">
        <v>0</v>
      </c>
    </row>
    <row r="34" spans="2:22" s="50" customFormat="1" ht="12" customHeight="1">
      <c r="B34" s="45" t="s">
        <v>28</v>
      </c>
      <c r="C34" s="293">
        <v>0</v>
      </c>
      <c r="D34" s="44">
        <v>0</v>
      </c>
      <c r="E34" s="44">
        <v>0</v>
      </c>
      <c r="F34" s="44">
        <v>0</v>
      </c>
      <c r="G34" s="44">
        <v>0</v>
      </c>
      <c r="H34" s="44">
        <v>0</v>
      </c>
      <c r="I34" s="44">
        <v>0</v>
      </c>
      <c r="J34" s="44">
        <v>0</v>
      </c>
      <c r="K34" s="44">
        <v>0</v>
      </c>
      <c r="L34" s="44">
        <v>0</v>
      </c>
      <c r="M34" s="44">
        <v>0</v>
      </c>
      <c r="N34" s="44">
        <v>0</v>
      </c>
      <c r="O34" s="44">
        <v>0</v>
      </c>
      <c r="P34" s="44">
        <v>0</v>
      </c>
      <c r="Q34" s="44">
        <v>0</v>
      </c>
      <c r="R34" s="44">
        <v>0</v>
      </c>
      <c r="S34" s="44">
        <v>0</v>
      </c>
      <c r="T34" s="38">
        <v>0</v>
      </c>
      <c r="U34" s="38">
        <v>0</v>
      </c>
      <c r="V34" s="38">
        <v>0</v>
      </c>
    </row>
    <row r="35" spans="2:22" s="50" customFormat="1" ht="12" customHeight="1">
      <c r="B35" s="45" t="s">
        <v>97</v>
      </c>
      <c r="C35" s="293">
        <v>0</v>
      </c>
      <c r="D35" s="44">
        <v>0</v>
      </c>
      <c r="E35" s="44">
        <v>0</v>
      </c>
      <c r="F35" s="44">
        <v>0</v>
      </c>
      <c r="G35" s="44">
        <v>0</v>
      </c>
      <c r="H35" s="44">
        <v>0</v>
      </c>
      <c r="I35" s="44">
        <v>0</v>
      </c>
      <c r="J35" s="44">
        <v>0</v>
      </c>
      <c r="K35" s="44">
        <v>0</v>
      </c>
      <c r="L35" s="44">
        <v>0</v>
      </c>
      <c r="M35" s="44">
        <v>0</v>
      </c>
      <c r="N35" s="44">
        <v>0</v>
      </c>
      <c r="O35" s="44">
        <v>0</v>
      </c>
      <c r="P35" s="44">
        <v>0</v>
      </c>
      <c r="Q35" s="44">
        <v>0</v>
      </c>
      <c r="R35" s="44">
        <v>0</v>
      </c>
      <c r="S35" s="44">
        <v>0</v>
      </c>
      <c r="T35" s="38">
        <v>0</v>
      </c>
      <c r="U35" s="38">
        <v>0</v>
      </c>
      <c r="V35" s="38">
        <v>0</v>
      </c>
    </row>
    <row r="36" spans="2:22" s="50" customFormat="1" ht="12" customHeight="1" thickBot="1">
      <c r="B36" s="46" t="s">
        <v>99</v>
      </c>
      <c r="C36" s="297">
        <v>1</v>
      </c>
      <c r="D36" s="298">
        <v>26</v>
      </c>
      <c r="E36" s="298">
        <v>175</v>
      </c>
      <c r="F36" s="298">
        <v>91</v>
      </c>
      <c r="G36" s="298">
        <v>84</v>
      </c>
      <c r="H36" s="298">
        <v>1</v>
      </c>
      <c r="I36" s="298">
        <v>4</v>
      </c>
      <c r="J36" s="298">
        <v>7</v>
      </c>
      <c r="K36" s="298">
        <v>8</v>
      </c>
      <c r="L36" s="298">
        <v>17</v>
      </c>
      <c r="M36" s="298">
        <v>12</v>
      </c>
      <c r="N36" s="298">
        <v>22</v>
      </c>
      <c r="O36" s="298">
        <v>20</v>
      </c>
      <c r="P36" s="298">
        <v>17</v>
      </c>
      <c r="Q36" s="298">
        <v>17</v>
      </c>
      <c r="R36" s="298">
        <v>27</v>
      </c>
      <c r="S36" s="298">
        <v>23</v>
      </c>
      <c r="T36" s="150">
        <v>0</v>
      </c>
      <c r="U36" s="150">
        <v>0</v>
      </c>
      <c r="V36" s="150">
        <v>0</v>
      </c>
    </row>
    <row r="37" spans="2:22" ht="12" customHeight="1">
      <c r="B37" s="47" t="s">
        <v>32</v>
      </c>
      <c r="C37" s="47"/>
      <c r="D37" s="47"/>
      <c r="E37" s="47"/>
      <c r="F37" s="47"/>
      <c r="G37" s="47"/>
      <c r="H37" s="47"/>
      <c r="I37" s="47"/>
      <c r="J37" s="47"/>
      <c r="K37" s="47"/>
      <c r="L37" s="47"/>
      <c r="M37" s="47"/>
      <c r="N37" s="47"/>
      <c r="O37" s="47"/>
      <c r="P37" s="47"/>
      <c r="Q37" s="47"/>
      <c r="R37" s="47"/>
      <c r="S37" s="47"/>
      <c r="T37" s="47"/>
      <c r="U37" s="47"/>
      <c r="V37" s="47"/>
    </row>
    <row r="38" spans="2:22" ht="12" customHeight="1"/>
    <row r="39" spans="2:22" ht="11.25" customHeight="1"/>
  </sheetData>
  <mergeCells count="16">
    <mergeCell ref="V5:V6"/>
    <mergeCell ref="B2:P2"/>
    <mergeCell ref="B4:B6"/>
    <mergeCell ref="C4:C6"/>
    <mergeCell ref="D4:D6"/>
    <mergeCell ref="E4:S4"/>
    <mergeCell ref="T4:V4"/>
    <mergeCell ref="E5:G5"/>
    <mergeCell ref="H5:I5"/>
    <mergeCell ref="J5:K5"/>
    <mergeCell ref="L5:M5"/>
    <mergeCell ref="N5:O5"/>
    <mergeCell ref="P5:Q5"/>
    <mergeCell ref="R5:S5"/>
    <mergeCell ref="T5:T6"/>
    <mergeCell ref="U5:U6"/>
  </mergeCells>
  <phoneticPr fontId="62"/>
  <printOptions horizontalCentered="1"/>
  <pageMargins left="0.51181102362204722" right="0.51181102362204722" top="0.74803149606299213" bottom="0.74803149606299213" header="0.51181102362204722" footer="0.51181102362204722"/>
  <pageSetup paperSize="9" scale="83"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D3117F-E12C-4CC0-9F24-C3180489B501}">
  <dimension ref="B2:U38"/>
  <sheetViews>
    <sheetView showGridLines="0" view="pageBreakPreview" topLeftCell="A5" zoomScaleNormal="110" zoomScaleSheetLayoutView="100" workbookViewId="0">
      <selection activeCell="Z12" sqref="Z12"/>
    </sheetView>
  </sheetViews>
  <sheetFormatPr defaultColWidth="10" defaultRowHeight="13"/>
  <cols>
    <col min="1" max="1" width="1.6328125" style="51" customWidth="1"/>
    <col min="2" max="2" width="12.7265625" style="51" customWidth="1"/>
    <col min="3" max="6" width="8.453125" style="51" customWidth="1"/>
    <col min="7" max="21" width="9.36328125" style="51" customWidth="1"/>
    <col min="22" max="16384" width="10" style="51"/>
  </cols>
  <sheetData>
    <row r="2" spans="2:21" s="48" customFormat="1" ht="28.5" customHeight="1">
      <c r="B2" s="717" t="s">
        <v>296</v>
      </c>
      <c r="C2" s="717"/>
      <c r="D2" s="717"/>
      <c r="E2" s="717"/>
      <c r="F2" s="717"/>
      <c r="G2" s="717"/>
      <c r="H2" s="717"/>
      <c r="I2" s="717"/>
      <c r="J2" s="717"/>
      <c r="K2" s="717"/>
      <c r="L2" s="52"/>
      <c r="M2" s="53"/>
      <c r="N2" s="53"/>
      <c r="O2" s="52"/>
      <c r="P2" s="53"/>
      <c r="Q2" s="53"/>
      <c r="R2" s="53"/>
      <c r="S2" s="53"/>
      <c r="T2" s="53"/>
      <c r="U2" s="53"/>
    </row>
    <row r="3" spans="2:21" ht="23.25" customHeight="1" thickBot="1">
      <c r="B3" s="747" t="s">
        <v>471</v>
      </c>
      <c r="C3" s="747"/>
      <c r="D3" s="747"/>
      <c r="E3" s="747"/>
      <c r="F3" s="410"/>
      <c r="G3" s="411"/>
      <c r="H3" s="411"/>
      <c r="I3" s="411"/>
      <c r="J3" s="411"/>
      <c r="K3" s="411"/>
      <c r="L3" s="412"/>
      <c r="M3" s="412"/>
      <c r="N3" s="412"/>
      <c r="O3" s="413"/>
      <c r="P3" s="412"/>
      <c r="Q3" s="412"/>
      <c r="R3" s="412"/>
      <c r="S3" s="412"/>
      <c r="T3" s="748" t="s">
        <v>26</v>
      </c>
      <c r="U3" s="748"/>
    </row>
    <row r="4" spans="2:21" s="35" customFormat="1" ht="19.5" customHeight="1">
      <c r="B4" s="749" t="s">
        <v>100</v>
      </c>
      <c r="C4" s="751" t="s">
        <v>102</v>
      </c>
      <c r="D4" s="751"/>
      <c r="E4" s="752" t="s">
        <v>104</v>
      </c>
      <c r="F4" s="753"/>
      <c r="G4" s="758" t="s">
        <v>106</v>
      </c>
      <c r="H4" s="759"/>
      <c r="I4" s="759"/>
      <c r="J4" s="759"/>
      <c r="K4" s="759"/>
      <c r="L4" s="759" t="s">
        <v>108</v>
      </c>
      <c r="M4" s="759"/>
      <c r="N4" s="759"/>
      <c r="O4" s="759"/>
      <c r="P4" s="759"/>
      <c r="Q4" s="759"/>
      <c r="R4" s="759"/>
      <c r="S4" s="759"/>
      <c r="T4" s="759"/>
      <c r="U4" s="759"/>
    </row>
    <row r="5" spans="2:21" s="35" customFormat="1" ht="19.5" customHeight="1">
      <c r="B5" s="750"/>
      <c r="C5" s="760" t="s">
        <v>109</v>
      </c>
      <c r="D5" s="760" t="s">
        <v>111</v>
      </c>
      <c r="E5" s="754"/>
      <c r="F5" s="755"/>
      <c r="G5" s="760" t="s">
        <v>1</v>
      </c>
      <c r="H5" s="760"/>
      <c r="I5" s="760"/>
      <c r="J5" s="760" t="s">
        <v>112</v>
      </c>
      <c r="K5" s="744"/>
      <c r="L5" s="750" t="s">
        <v>43</v>
      </c>
      <c r="M5" s="760"/>
      <c r="N5" s="760" t="s">
        <v>114</v>
      </c>
      <c r="O5" s="760"/>
      <c r="P5" s="760" t="s">
        <v>90</v>
      </c>
      <c r="Q5" s="760"/>
      <c r="R5" s="760" t="s">
        <v>117</v>
      </c>
      <c r="S5" s="760"/>
      <c r="T5" s="760" t="s">
        <v>118</v>
      </c>
      <c r="U5" s="744"/>
    </row>
    <row r="6" spans="2:21" s="35" customFormat="1" ht="19.5" customHeight="1">
      <c r="B6" s="750"/>
      <c r="C6" s="760"/>
      <c r="D6" s="760"/>
      <c r="E6" s="756"/>
      <c r="F6" s="757"/>
      <c r="G6" s="137" t="s">
        <v>1</v>
      </c>
      <c r="H6" s="137" t="s">
        <v>5</v>
      </c>
      <c r="I6" s="137" t="s">
        <v>21</v>
      </c>
      <c r="J6" s="137" t="s">
        <v>5</v>
      </c>
      <c r="K6" s="138" t="s">
        <v>21</v>
      </c>
      <c r="L6" s="139" t="s">
        <v>5</v>
      </c>
      <c r="M6" s="137" t="s">
        <v>21</v>
      </c>
      <c r="N6" s="137" t="s">
        <v>5</v>
      </c>
      <c r="O6" s="137" t="s">
        <v>21</v>
      </c>
      <c r="P6" s="137" t="s">
        <v>5</v>
      </c>
      <c r="Q6" s="137" t="s">
        <v>21</v>
      </c>
      <c r="R6" s="137" t="s">
        <v>5</v>
      </c>
      <c r="S6" s="137" t="s">
        <v>21</v>
      </c>
      <c r="T6" s="137" t="s">
        <v>5</v>
      </c>
      <c r="U6" s="138" t="s">
        <v>21</v>
      </c>
    </row>
    <row r="7" spans="2:21" ht="21.75" customHeight="1">
      <c r="B7" s="56" t="s">
        <v>467</v>
      </c>
      <c r="C7" s="148">
        <v>187</v>
      </c>
      <c r="D7" s="148">
        <v>3</v>
      </c>
      <c r="E7" s="148"/>
      <c r="F7" s="148">
        <v>3052</v>
      </c>
      <c r="G7" s="148">
        <v>34671</v>
      </c>
      <c r="H7" s="148">
        <v>17835</v>
      </c>
      <c r="I7" s="148">
        <v>16836</v>
      </c>
      <c r="J7" s="148">
        <v>2849</v>
      </c>
      <c r="K7" s="148">
        <v>2663</v>
      </c>
      <c r="L7" s="148">
        <v>2894</v>
      </c>
      <c r="M7" s="148">
        <v>2783</v>
      </c>
      <c r="N7" s="148">
        <v>2987</v>
      </c>
      <c r="O7" s="148">
        <v>2832</v>
      </c>
      <c r="P7" s="148">
        <v>3072</v>
      </c>
      <c r="Q7" s="148">
        <v>2863</v>
      </c>
      <c r="R7" s="148">
        <v>2939</v>
      </c>
      <c r="S7" s="148">
        <v>2850</v>
      </c>
      <c r="T7" s="148">
        <v>3094</v>
      </c>
      <c r="U7" s="148">
        <v>2845</v>
      </c>
    </row>
    <row r="8" spans="2:21" ht="21.75" customHeight="1">
      <c r="B8" s="57" t="s">
        <v>445</v>
      </c>
      <c r="C8" s="148">
        <v>184</v>
      </c>
      <c r="D8" s="148">
        <v>3</v>
      </c>
      <c r="E8" s="148"/>
      <c r="F8" s="148">
        <v>3008</v>
      </c>
      <c r="G8" s="148">
        <v>34181</v>
      </c>
      <c r="H8" s="148">
        <v>17612</v>
      </c>
      <c r="I8" s="148">
        <v>16569</v>
      </c>
      <c r="J8" s="148">
        <v>2893</v>
      </c>
      <c r="K8" s="148">
        <v>2602</v>
      </c>
      <c r="L8" s="148">
        <v>2843</v>
      </c>
      <c r="M8" s="148">
        <v>2657</v>
      </c>
      <c r="N8" s="148">
        <v>2893</v>
      </c>
      <c r="O8" s="148">
        <v>2772</v>
      </c>
      <c r="P8" s="148">
        <v>2986</v>
      </c>
      <c r="Q8" s="148">
        <v>2827</v>
      </c>
      <c r="R8" s="148">
        <v>3062</v>
      </c>
      <c r="S8" s="148">
        <v>2865</v>
      </c>
      <c r="T8" s="148">
        <v>2935</v>
      </c>
      <c r="U8" s="148">
        <v>2846</v>
      </c>
    </row>
    <row r="9" spans="2:21" ht="15" customHeight="1">
      <c r="B9" s="57" t="s">
        <v>468</v>
      </c>
      <c r="C9" s="148">
        <v>184</v>
      </c>
      <c r="D9" s="148">
        <v>3</v>
      </c>
      <c r="E9" s="148"/>
      <c r="F9" s="148">
        <v>3012</v>
      </c>
      <c r="G9" s="148">
        <v>33820</v>
      </c>
      <c r="H9" s="148">
        <v>17433</v>
      </c>
      <c r="I9" s="148">
        <v>16387</v>
      </c>
      <c r="J9" s="148">
        <v>2786</v>
      </c>
      <c r="K9" s="148">
        <v>2686</v>
      </c>
      <c r="L9" s="148">
        <v>2878</v>
      </c>
      <c r="M9" s="148">
        <v>2615</v>
      </c>
      <c r="N9" s="148">
        <v>2834</v>
      </c>
      <c r="O9" s="148">
        <v>2647</v>
      </c>
      <c r="P9" s="148">
        <v>2890</v>
      </c>
      <c r="Q9" s="148">
        <v>2767</v>
      </c>
      <c r="R9" s="148">
        <v>2990</v>
      </c>
      <c r="S9" s="148">
        <v>2820</v>
      </c>
      <c r="T9" s="148">
        <v>3055</v>
      </c>
      <c r="U9" s="148">
        <v>2852</v>
      </c>
    </row>
    <row r="10" spans="2:21" ht="21.75" customHeight="1">
      <c r="B10" s="58" t="s">
        <v>22</v>
      </c>
      <c r="C10" s="148">
        <v>1</v>
      </c>
      <c r="D10" s="148">
        <v>0</v>
      </c>
      <c r="E10" s="148"/>
      <c r="F10" s="148">
        <v>27</v>
      </c>
      <c r="G10" s="148">
        <v>599</v>
      </c>
      <c r="H10" s="148">
        <v>299</v>
      </c>
      <c r="I10" s="148">
        <v>300</v>
      </c>
      <c r="J10" s="148">
        <v>51</v>
      </c>
      <c r="K10" s="148">
        <v>51</v>
      </c>
      <c r="L10" s="148">
        <v>49</v>
      </c>
      <c r="M10" s="148">
        <v>50</v>
      </c>
      <c r="N10" s="148">
        <v>49</v>
      </c>
      <c r="O10" s="148">
        <v>51</v>
      </c>
      <c r="P10" s="148">
        <v>49</v>
      </c>
      <c r="Q10" s="148">
        <v>50</v>
      </c>
      <c r="R10" s="148">
        <v>50</v>
      </c>
      <c r="S10" s="148">
        <v>47</v>
      </c>
      <c r="T10" s="148">
        <v>51</v>
      </c>
      <c r="U10" s="148">
        <v>51</v>
      </c>
    </row>
    <row r="11" spans="2:21" ht="21.75" customHeight="1">
      <c r="B11" s="58" t="s">
        <v>11</v>
      </c>
      <c r="C11" s="148">
        <f>C9-C10-C12</f>
        <v>181</v>
      </c>
      <c r="D11" s="148">
        <f>D9-D10-D12</f>
        <v>3</v>
      </c>
      <c r="E11" s="148"/>
      <c r="F11" s="148">
        <f t="shared" ref="F11:U11" si="0">F9-F10-F12</f>
        <v>2951</v>
      </c>
      <c r="G11" s="148">
        <f t="shared" si="0"/>
        <v>32742</v>
      </c>
      <c r="H11" s="148">
        <f t="shared" si="0"/>
        <v>16897</v>
      </c>
      <c r="I11" s="148">
        <f t="shared" si="0"/>
        <v>15845</v>
      </c>
      <c r="J11" s="148">
        <f t="shared" si="0"/>
        <v>2697</v>
      </c>
      <c r="K11" s="148">
        <f t="shared" si="0"/>
        <v>2588</v>
      </c>
      <c r="L11" s="148">
        <f t="shared" si="0"/>
        <v>2799</v>
      </c>
      <c r="M11" s="148">
        <f t="shared" si="0"/>
        <v>2526</v>
      </c>
      <c r="N11" s="148">
        <f t="shared" si="0"/>
        <v>2734</v>
      </c>
      <c r="O11" s="148">
        <f t="shared" si="0"/>
        <v>2553</v>
      </c>
      <c r="P11" s="148">
        <f t="shared" si="0"/>
        <v>2795</v>
      </c>
      <c r="Q11" s="148">
        <f t="shared" si="0"/>
        <v>2677</v>
      </c>
      <c r="R11" s="148">
        <f t="shared" si="0"/>
        <v>2899</v>
      </c>
      <c r="S11" s="148">
        <f t="shared" si="0"/>
        <v>2736</v>
      </c>
      <c r="T11" s="148">
        <f t="shared" si="0"/>
        <v>2973</v>
      </c>
      <c r="U11" s="148">
        <f t="shared" si="0"/>
        <v>2765</v>
      </c>
    </row>
    <row r="12" spans="2:21" ht="21.75" customHeight="1">
      <c r="B12" s="58" t="s">
        <v>77</v>
      </c>
      <c r="C12" s="148">
        <v>2</v>
      </c>
      <c r="D12" s="148">
        <v>0</v>
      </c>
      <c r="E12" s="148"/>
      <c r="F12" s="148">
        <v>34</v>
      </c>
      <c r="G12" s="148">
        <v>479</v>
      </c>
      <c r="H12" s="148">
        <v>237</v>
      </c>
      <c r="I12" s="148">
        <v>242</v>
      </c>
      <c r="J12" s="148">
        <v>38</v>
      </c>
      <c r="K12" s="148">
        <v>47</v>
      </c>
      <c r="L12" s="148">
        <v>30</v>
      </c>
      <c r="M12" s="148">
        <v>39</v>
      </c>
      <c r="N12" s="148">
        <v>51</v>
      </c>
      <c r="O12" s="148">
        <v>43</v>
      </c>
      <c r="P12" s="148">
        <v>46</v>
      </c>
      <c r="Q12" s="148">
        <v>40</v>
      </c>
      <c r="R12" s="148">
        <v>41</v>
      </c>
      <c r="S12" s="148">
        <v>37</v>
      </c>
      <c r="T12" s="148">
        <v>31</v>
      </c>
      <c r="U12" s="148">
        <v>36</v>
      </c>
    </row>
    <row r="13" spans="2:21" ht="11.25" customHeight="1">
      <c r="B13" s="58"/>
      <c r="C13" s="148"/>
      <c r="D13" s="148"/>
      <c r="E13" s="148"/>
      <c r="F13" s="148"/>
      <c r="G13" s="148"/>
      <c r="H13" s="148"/>
      <c r="I13" s="148"/>
      <c r="J13" s="148"/>
      <c r="K13" s="148"/>
      <c r="L13" s="148"/>
      <c r="M13" s="148"/>
      <c r="N13" s="148"/>
      <c r="O13" s="148"/>
      <c r="P13" s="148"/>
      <c r="Q13" s="148"/>
      <c r="R13" s="148"/>
      <c r="S13" s="148"/>
      <c r="T13" s="148"/>
      <c r="U13" s="148"/>
    </row>
    <row r="14" spans="2:21" ht="22.5" customHeight="1">
      <c r="B14" s="59" t="s">
        <v>78</v>
      </c>
      <c r="C14" s="148">
        <v>33</v>
      </c>
      <c r="D14" s="148">
        <v>0</v>
      </c>
      <c r="E14" s="148"/>
      <c r="F14" s="148">
        <v>879</v>
      </c>
      <c r="G14" s="148">
        <v>12655</v>
      </c>
      <c r="H14" s="148">
        <v>6499</v>
      </c>
      <c r="I14" s="148">
        <v>6156</v>
      </c>
      <c r="J14" s="148">
        <v>1053</v>
      </c>
      <c r="K14" s="148">
        <v>1047</v>
      </c>
      <c r="L14" s="148">
        <v>1090</v>
      </c>
      <c r="M14" s="148">
        <v>997</v>
      </c>
      <c r="N14" s="148">
        <v>1054</v>
      </c>
      <c r="O14" s="148">
        <v>1004</v>
      </c>
      <c r="P14" s="148">
        <v>1061</v>
      </c>
      <c r="Q14" s="148">
        <v>1019</v>
      </c>
      <c r="R14" s="148">
        <v>1138</v>
      </c>
      <c r="S14" s="148">
        <v>1059</v>
      </c>
      <c r="T14" s="148">
        <v>1103</v>
      </c>
      <c r="U14" s="148">
        <v>1030</v>
      </c>
    </row>
    <row r="15" spans="2:21" ht="22.5" customHeight="1">
      <c r="B15" s="59" t="s">
        <v>36</v>
      </c>
      <c r="C15" s="148">
        <v>16</v>
      </c>
      <c r="D15" s="148">
        <v>0</v>
      </c>
      <c r="E15" s="148"/>
      <c r="F15" s="148">
        <v>230</v>
      </c>
      <c r="G15" s="148">
        <v>2369</v>
      </c>
      <c r="H15" s="148">
        <v>1250</v>
      </c>
      <c r="I15" s="148">
        <v>1119</v>
      </c>
      <c r="J15" s="148">
        <v>190</v>
      </c>
      <c r="K15" s="148">
        <v>168</v>
      </c>
      <c r="L15" s="148">
        <v>196</v>
      </c>
      <c r="M15" s="148">
        <v>184</v>
      </c>
      <c r="N15" s="148">
        <v>215</v>
      </c>
      <c r="O15" s="148">
        <v>165</v>
      </c>
      <c r="P15" s="148">
        <v>217</v>
      </c>
      <c r="Q15" s="148">
        <v>223</v>
      </c>
      <c r="R15" s="148">
        <v>203</v>
      </c>
      <c r="S15" s="148">
        <v>179</v>
      </c>
      <c r="T15" s="148">
        <v>229</v>
      </c>
      <c r="U15" s="148">
        <v>200</v>
      </c>
    </row>
    <row r="16" spans="2:21" ht="22.5" customHeight="1">
      <c r="B16" s="59" t="s">
        <v>39</v>
      </c>
      <c r="C16" s="148">
        <v>11</v>
      </c>
      <c r="D16" s="148">
        <v>0</v>
      </c>
      <c r="E16" s="148"/>
      <c r="F16" s="148">
        <v>157</v>
      </c>
      <c r="G16" s="148">
        <v>1403</v>
      </c>
      <c r="H16" s="148">
        <v>747</v>
      </c>
      <c r="I16" s="148">
        <v>656</v>
      </c>
      <c r="J16" s="148">
        <v>106</v>
      </c>
      <c r="K16" s="148">
        <v>102</v>
      </c>
      <c r="L16" s="148">
        <v>116</v>
      </c>
      <c r="M16" s="148">
        <v>105</v>
      </c>
      <c r="N16" s="148">
        <v>128</v>
      </c>
      <c r="O16" s="148">
        <v>104</v>
      </c>
      <c r="P16" s="148">
        <v>125</v>
      </c>
      <c r="Q16" s="148">
        <v>109</v>
      </c>
      <c r="R16" s="148">
        <v>116</v>
      </c>
      <c r="S16" s="148">
        <v>116</v>
      </c>
      <c r="T16" s="148">
        <v>156</v>
      </c>
      <c r="U16" s="148">
        <v>120</v>
      </c>
    </row>
    <row r="17" spans="2:21" ht="22.5" customHeight="1">
      <c r="B17" s="59" t="s">
        <v>46</v>
      </c>
      <c r="C17" s="148">
        <v>26</v>
      </c>
      <c r="D17" s="148">
        <v>0</v>
      </c>
      <c r="E17" s="148"/>
      <c r="F17" s="148">
        <v>330</v>
      </c>
      <c r="G17" s="148">
        <v>3463</v>
      </c>
      <c r="H17" s="148">
        <v>1740</v>
      </c>
      <c r="I17" s="148">
        <v>1723</v>
      </c>
      <c r="J17" s="148">
        <v>295</v>
      </c>
      <c r="K17" s="148">
        <v>277</v>
      </c>
      <c r="L17" s="148">
        <v>281</v>
      </c>
      <c r="M17" s="148">
        <v>240</v>
      </c>
      <c r="N17" s="148">
        <v>275</v>
      </c>
      <c r="O17" s="148">
        <v>280</v>
      </c>
      <c r="P17" s="148">
        <v>305</v>
      </c>
      <c r="Q17" s="148">
        <v>293</v>
      </c>
      <c r="R17" s="148">
        <v>281</v>
      </c>
      <c r="S17" s="148">
        <v>288</v>
      </c>
      <c r="T17" s="148">
        <v>303</v>
      </c>
      <c r="U17" s="148">
        <v>345</v>
      </c>
    </row>
    <row r="18" spans="2:21" ht="22.5" customHeight="1">
      <c r="B18" s="59" t="s">
        <v>44</v>
      </c>
      <c r="C18" s="148">
        <v>11</v>
      </c>
      <c r="D18" s="148">
        <v>0</v>
      </c>
      <c r="E18" s="148"/>
      <c r="F18" s="148">
        <v>173</v>
      </c>
      <c r="G18" s="148">
        <v>1648</v>
      </c>
      <c r="H18" s="148">
        <v>854</v>
      </c>
      <c r="I18" s="148">
        <v>794</v>
      </c>
      <c r="J18" s="148">
        <v>136</v>
      </c>
      <c r="K18" s="148">
        <v>115</v>
      </c>
      <c r="L18" s="148">
        <v>143</v>
      </c>
      <c r="M18" s="148">
        <v>137</v>
      </c>
      <c r="N18" s="148">
        <v>132</v>
      </c>
      <c r="O18" s="148">
        <v>119</v>
      </c>
      <c r="P18" s="148">
        <v>137</v>
      </c>
      <c r="Q18" s="148">
        <v>138</v>
      </c>
      <c r="R18" s="148">
        <v>147</v>
      </c>
      <c r="S18" s="148">
        <v>150</v>
      </c>
      <c r="T18" s="148">
        <v>159</v>
      </c>
      <c r="U18" s="148">
        <v>135</v>
      </c>
    </row>
    <row r="19" spans="2:21" ht="22.5" customHeight="1">
      <c r="B19" s="59" t="s">
        <v>19</v>
      </c>
      <c r="C19" s="148">
        <v>11</v>
      </c>
      <c r="D19" s="148">
        <v>0</v>
      </c>
      <c r="E19" s="148"/>
      <c r="F19" s="148">
        <v>165</v>
      </c>
      <c r="G19" s="148">
        <v>1511</v>
      </c>
      <c r="H19" s="148">
        <v>765</v>
      </c>
      <c r="I19" s="148">
        <v>746</v>
      </c>
      <c r="J19" s="148">
        <v>127</v>
      </c>
      <c r="K19" s="148">
        <v>128</v>
      </c>
      <c r="L19" s="148">
        <v>116</v>
      </c>
      <c r="M19" s="148">
        <v>118</v>
      </c>
      <c r="N19" s="148">
        <v>128</v>
      </c>
      <c r="O19" s="148">
        <v>117</v>
      </c>
      <c r="P19" s="148">
        <v>116</v>
      </c>
      <c r="Q19" s="148">
        <v>107</v>
      </c>
      <c r="R19" s="148">
        <v>130</v>
      </c>
      <c r="S19" s="148">
        <v>123</v>
      </c>
      <c r="T19" s="148">
        <v>148</v>
      </c>
      <c r="U19" s="148">
        <v>153</v>
      </c>
    </row>
    <row r="20" spans="2:21" ht="22.5" customHeight="1">
      <c r="B20" s="59" t="s">
        <v>12</v>
      </c>
      <c r="C20" s="148">
        <v>8</v>
      </c>
      <c r="D20" s="148">
        <v>0</v>
      </c>
      <c r="E20" s="148"/>
      <c r="F20" s="148">
        <v>117</v>
      </c>
      <c r="G20" s="148">
        <v>1147</v>
      </c>
      <c r="H20" s="148">
        <v>600</v>
      </c>
      <c r="I20" s="148">
        <v>547</v>
      </c>
      <c r="J20" s="148">
        <v>87</v>
      </c>
      <c r="K20" s="148">
        <v>87</v>
      </c>
      <c r="L20" s="148">
        <v>94</v>
      </c>
      <c r="M20" s="148">
        <v>76</v>
      </c>
      <c r="N20" s="148">
        <v>110</v>
      </c>
      <c r="O20" s="148">
        <v>82</v>
      </c>
      <c r="P20" s="148">
        <v>81</v>
      </c>
      <c r="Q20" s="148">
        <v>93</v>
      </c>
      <c r="R20" s="148">
        <v>106</v>
      </c>
      <c r="S20" s="148">
        <v>114</v>
      </c>
      <c r="T20" s="148">
        <v>122</v>
      </c>
      <c r="U20" s="148">
        <v>95</v>
      </c>
    </row>
    <row r="21" spans="2:21" ht="22.5" customHeight="1">
      <c r="B21" s="59" t="s">
        <v>80</v>
      </c>
      <c r="C21" s="148">
        <v>16</v>
      </c>
      <c r="D21" s="148">
        <v>1</v>
      </c>
      <c r="E21" s="148"/>
      <c r="F21" s="148">
        <v>142</v>
      </c>
      <c r="G21" s="148">
        <v>826</v>
      </c>
      <c r="H21" s="148">
        <v>440</v>
      </c>
      <c r="I21" s="148">
        <v>386</v>
      </c>
      <c r="J21" s="148">
        <v>79</v>
      </c>
      <c r="K21" s="148">
        <v>49</v>
      </c>
      <c r="L21" s="148">
        <v>69</v>
      </c>
      <c r="M21" s="148">
        <v>69</v>
      </c>
      <c r="N21" s="148">
        <v>69</v>
      </c>
      <c r="O21" s="148">
        <v>79</v>
      </c>
      <c r="P21" s="148">
        <v>80</v>
      </c>
      <c r="Q21" s="148">
        <v>60</v>
      </c>
      <c r="R21" s="148">
        <v>79</v>
      </c>
      <c r="S21" s="148">
        <v>55</v>
      </c>
      <c r="T21" s="148">
        <v>64</v>
      </c>
      <c r="U21" s="148">
        <v>74</v>
      </c>
    </row>
    <row r="22" spans="2:21" ht="22.5" customHeight="1">
      <c r="B22" s="59" t="s">
        <v>24</v>
      </c>
      <c r="C22" s="148">
        <v>2</v>
      </c>
      <c r="D22" s="148">
        <v>0</v>
      </c>
      <c r="E22" s="148"/>
      <c r="F22" s="148">
        <v>27</v>
      </c>
      <c r="G22" s="148">
        <v>181</v>
      </c>
      <c r="H22" s="148">
        <v>96</v>
      </c>
      <c r="I22" s="148">
        <v>85</v>
      </c>
      <c r="J22" s="148">
        <v>13</v>
      </c>
      <c r="K22" s="148">
        <v>12</v>
      </c>
      <c r="L22" s="148">
        <v>16</v>
      </c>
      <c r="M22" s="148">
        <v>12</v>
      </c>
      <c r="N22" s="148">
        <v>22</v>
      </c>
      <c r="O22" s="148">
        <v>16</v>
      </c>
      <c r="P22" s="148">
        <v>14</v>
      </c>
      <c r="Q22" s="148">
        <v>17</v>
      </c>
      <c r="R22" s="148">
        <v>13</v>
      </c>
      <c r="S22" s="148">
        <v>15</v>
      </c>
      <c r="T22" s="148">
        <v>18</v>
      </c>
      <c r="U22" s="148">
        <v>13</v>
      </c>
    </row>
    <row r="23" spans="2:21" ht="22.5" customHeight="1">
      <c r="B23" s="59" t="s">
        <v>81</v>
      </c>
      <c r="C23" s="148">
        <v>1</v>
      </c>
      <c r="D23" s="148">
        <v>0</v>
      </c>
      <c r="E23" s="148"/>
      <c r="F23" s="148">
        <v>12</v>
      </c>
      <c r="G23" s="148">
        <v>39</v>
      </c>
      <c r="H23" s="148">
        <v>21</v>
      </c>
      <c r="I23" s="148">
        <v>18</v>
      </c>
      <c r="J23" s="148">
        <v>4</v>
      </c>
      <c r="K23" s="148">
        <v>7</v>
      </c>
      <c r="L23" s="148">
        <v>4</v>
      </c>
      <c r="M23" s="148">
        <v>3</v>
      </c>
      <c r="N23" s="148">
        <v>4</v>
      </c>
      <c r="O23" s="148">
        <v>2</v>
      </c>
      <c r="P23" s="148">
        <v>1</v>
      </c>
      <c r="Q23" s="148">
        <v>1</v>
      </c>
      <c r="R23" s="148">
        <v>2</v>
      </c>
      <c r="S23" s="148">
        <v>4</v>
      </c>
      <c r="T23" s="148">
        <v>6</v>
      </c>
      <c r="U23" s="148">
        <v>1</v>
      </c>
    </row>
    <row r="24" spans="2:21" ht="22.5" customHeight="1">
      <c r="B24" s="59" t="s">
        <v>82</v>
      </c>
      <c r="C24" s="148">
        <v>1</v>
      </c>
      <c r="D24" s="148">
        <v>0</v>
      </c>
      <c r="E24" s="148"/>
      <c r="F24" s="148">
        <v>10</v>
      </c>
      <c r="G24" s="148">
        <v>85</v>
      </c>
      <c r="H24" s="148">
        <v>49</v>
      </c>
      <c r="I24" s="148">
        <v>36</v>
      </c>
      <c r="J24" s="148">
        <v>10</v>
      </c>
      <c r="K24" s="148">
        <v>4</v>
      </c>
      <c r="L24" s="148">
        <v>5</v>
      </c>
      <c r="M24" s="148">
        <v>3</v>
      </c>
      <c r="N24" s="148">
        <v>10</v>
      </c>
      <c r="O24" s="148">
        <v>6</v>
      </c>
      <c r="P24" s="148">
        <v>7</v>
      </c>
      <c r="Q24" s="148">
        <v>7</v>
      </c>
      <c r="R24" s="148">
        <v>7</v>
      </c>
      <c r="S24" s="148">
        <v>8</v>
      </c>
      <c r="T24" s="148">
        <v>10</v>
      </c>
      <c r="U24" s="148">
        <v>8</v>
      </c>
    </row>
    <row r="25" spans="2:21" ht="22.5" customHeight="1">
      <c r="B25" s="59" t="s">
        <v>83</v>
      </c>
      <c r="C25" s="148">
        <v>5</v>
      </c>
      <c r="D25" s="148">
        <v>1</v>
      </c>
      <c r="E25" s="148"/>
      <c r="F25" s="148">
        <v>110</v>
      </c>
      <c r="G25" s="148">
        <v>1317</v>
      </c>
      <c r="H25" s="148">
        <v>660</v>
      </c>
      <c r="I25" s="148">
        <v>657</v>
      </c>
      <c r="J25" s="148">
        <v>105</v>
      </c>
      <c r="K25" s="148">
        <v>119</v>
      </c>
      <c r="L25" s="148">
        <v>110</v>
      </c>
      <c r="M25" s="148">
        <v>97</v>
      </c>
      <c r="N25" s="148">
        <v>99</v>
      </c>
      <c r="O25" s="148">
        <v>115</v>
      </c>
      <c r="P25" s="148">
        <v>116</v>
      </c>
      <c r="Q25" s="148">
        <v>113</v>
      </c>
      <c r="R25" s="148">
        <v>115</v>
      </c>
      <c r="S25" s="148">
        <v>110</v>
      </c>
      <c r="T25" s="148">
        <v>115</v>
      </c>
      <c r="U25" s="148">
        <v>103</v>
      </c>
    </row>
    <row r="26" spans="2:21" ht="22.5" customHeight="1">
      <c r="B26" s="59" t="s">
        <v>85</v>
      </c>
      <c r="C26" s="148">
        <v>2</v>
      </c>
      <c r="D26" s="148">
        <v>0</v>
      </c>
      <c r="E26" s="148"/>
      <c r="F26" s="148">
        <v>24</v>
      </c>
      <c r="G26" s="148">
        <v>121</v>
      </c>
      <c r="H26" s="148">
        <v>73</v>
      </c>
      <c r="I26" s="148">
        <v>48</v>
      </c>
      <c r="J26" s="148">
        <v>6</v>
      </c>
      <c r="K26" s="148">
        <v>7</v>
      </c>
      <c r="L26" s="148">
        <v>16</v>
      </c>
      <c r="M26" s="148">
        <v>11</v>
      </c>
      <c r="N26" s="148">
        <v>9</v>
      </c>
      <c r="O26" s="148">
        <v>10</v>
      </c>
      <c r="P26" s="148">
        <v>12</v>
      </c>
      <c r="Q26" s="148">
        <v>7</v>
      </c>
      <c r="R26" s="148">
        <v>17</v>
      </c>
      <c r="S26" s="148">
        <v>5</v>
      </c>
      <c r="T26" s="148">
        <v>13</v>
      </c>
      <c r="U26" s="148">
        <v>8</v>
      </c>
    </row>
    <row r="27" spans="2:21" ht="22.5" customHeight="1">
      <c r="B27" s="59" t="s">
        <v>27</v>
      </c>
      <c r="C27" s="148">
        <v>6</v>
      </c>
      <c r="D27" s="148">
        <v>0</v>
      </c>
      <c r="E27" s="148"/>
      <c r="F27" s="148">
        <v>41</v>
      </c>
      <c r="G27" s="148">
        <v>236</v>
      </c>
      <c r="H27" s="148">
        <v>127</v>
      </c>
      <c r="I27" s="148">
        <v>109</v>
      </c>
      <c r="J27" s="148">
        <v>19</v>
      </c>
      <c r="K27" s="148">
        <v>14</v>
      </c>
      <c r="L27" s="148">
        <v>21</v>
      </c>
      <c r="M27" s="148">
        <v>21</v>
      </c>
      <c r="N27" s="148">
        <v>22</v>
      </c>
      <c r="O27" s="148">
        <v>18</v>
      </c>
      <c r="P27" s="148">
        <v>19</v>
      </c>
      <c r="Q27" s="148">
        <v>14</v>
      </c>
      <c r="R27" s="148">
        <v>18</v>
      </c>
      <c r="S27" s="148">
        <v>19</v>
      </c>
      <c r="T27" s="148">
        <v>28</v>
      </c>
      <c r="U27" s="148">
        <v>23</v>
      </c>
    </row>
    <row r="28" spans="2:21" ht="22.5" customHeight="1">
      <c r="B28" s="59" t="s">
        <v>8</v>
      </c>
      <c r="C28" s="148">
        <v>1</v>
      </c>
      <c r="D28" s="148">
        <v>0</v>
      </c>
      <c r="E28" s="148"/>
      <c r="F28" s="148">
        <v>16</v>
      </c>
      <c r="G28" s="148">
        <v>84</v>
      </c>
      <c r="H28" s="148">
        <v>37</v>
      </c>
      <c r="I28" s="148">
        <v>47</v>
      </c>
      <c r="J28" s="148">
        <v>6</v>
      </c>
      <c r="K28" s="148">
        <v>10</v>
      </c>
      <c r="L28" s="148">
        <v>3</v>
      </c>
      <c r="M28" s="148">
        <v>8</v>
      </c>
      <c r="N28" s="148">
        <v>9</v>
      </c>
      <c r="O28" s="148">
        <v>9</v>
      </c>
      <c r="P28" s="148">
        <v>7</v>
      </c>
      <c r="Q28" s="148">
        <v>7</v>
      </c>
      <c r="R28" s="148">
        <v>2</v>
      </c>
      <c r="S28" s="148">
        <v>8</v>
      </c>
      <c r="T28" s="148">
        <v>10</v>
      </c>
      <c r="U28" s="148">
        <v>5</v>
      </c>
    </row>
    <row r="29" spans="2:21" ht="22.5" customHeight="1">
      <c r="B29" s="59" t="s">
        <v>87</v>
      </c>
      <c r="C29" s="148">
        <v>5</v>
      </c>
      <c r="D29" s="148">
        <v>0</v>
      </c>
      <c r="E29" s="148"/>
      <c r="F29" s="148">
        <v>33</v>
      </c>
      <c r="G29" s="148">
        <v>188</v>
      </c>
      <c r="H29" s="148">
        <v>82</v>
      </c>
      <c r="I29" s="148">
        <v>106</v>
      </c>
      <c r="J29" s="148">
        <v>15</v>
      </c>
      <c r="K29" s="148">
        <v>11</v>
      </c>
      <c r="L29" s="148">
        <v>12</v>
      </c>
      <c r="M29" s="148">
        <v>26</v>
      </c>
      <c r="N29" s="148">
        <v>10</v>
      </c>
      <c r="O29" s="148">
        <v>14</v>
      </c>
      <c r="P29" s="148">
        <v>16</v>
      </c>
      <c r="Q29" s="148">
        <v>14</v>
      </c>
      <c r="R29" s="148">
        <v>11</v>
      </c>
      <c r="S29" s="148">
        <v>20</v>
      </c>
      <c r="T29" s="148">
        <v>18</v>
      </c>
      <c r="U29" s="148">
        <v>21</v>
      </c>
    </row>
    <row r="30" spans="2:21" ht="22.5" customHeight="1">
      <c r="B30" s="59" t="s">
        <v>89</v>
      </c>
      <c r="C30" s="148">
        <v>3</v>
      </c>
      <c r="D30" s="148">
        <v>0</v>
      </c>
      <c r="E30" s="148"/>
      <c r="F30" s="148">
        <v>39</v>
      </c>
      <c r="G30" s="148">
        <v>266</v>
      </c>
      <c r="H30" s="148">
        <v>132</v>
      </c>
      <c r="I30" s="148">
        <v>134</v>
      </c>
      <c r="J30" s="148">
        <v>16</v>
      </c>
      <c r="K30" s="148">
        <v>22</v>
      </c>
      <c r="L30" s="148">
        <v>25</v>
      </c>
      <c r="M30" s="148">
        <v>25</v>
      </c>
      <c r="N30" s="148">
        <v>19</v>
      </c>
      <c r="O30" s="148">
        <v>16</v>
      </c>
      <c r="P30" s="148">
        <v>19</v>
      </c>
      <c r="Q30" s="148">
        <v>28</v>
      </c>
      <c r="R30" s="148">
        <v>24</v>
      </c>
      <c r="S30" s="148">
        <v>24</v>
      </c>
      <c r="T30" s="148">
        <v>29</v>
      </c>
      <c r="U30" s="148">
        <v>19</v>
      </c>
    </row>
    <row r="31" spans="2:21" ht="22.5" customHeight="1">
      <c r="B31" s="59" t="s">
        <v>92</v>
      </c>
      <c r="C31" s="148">
        <v>3</v>
      </c>
      <c r="D31" s="148">
        <v>0</v>
      </c>
      <c r="E31" s="148"/>
      <c r="F31" s="148">
        <v>58</v>
      </c>
      <c r="G31" s="148">
        <v>770</v>
      </c>
      <c r="H31" s="148">
        <v>384</v>
      </c>
      <c r="I31" s="148">
        <v>386</v>
      </c>
      <c r="J31" s="148">
        <v>54</v>
      </c>
      <c r="K31" s="148">
        <v>54</v>
      </c>
      <c r="L31" s="148">
        <v>58</v>
      </c>
      <c r="M31" s="148">
        <v>67</v>
      </c>
      <c r="N31" s="148">
        <v>61</v>
      </c>
      <c r="O31" s="148">
        <v>61</v>
      </c>
      <c r="P31" s="148">
        <v>68</v>
      </c>
      <c r="Q31" s="148">
        <v>69</v>
      </c>
      <c r="R31" s="148">
        <v>70</v>
      </c>
      <c r="S31" s="148">
        <v>73</v>
      </c>
      <c r="T31" s="148">
        <v>73</v>
      </c>
      <c r="U31" s="148">
        <v>62</v>
      </c>
    </row>
    <row r="32" spans="2:21" ht="22.5" customHeight="1">
      <c r="B32" s="59" t="s">
        <v>93</v>
      </c>
      <c r="C32" s="148">
        <v>3</v>
      </c>
      <c r="D32" s="148">
        <v>0</v>
      </c>
      <c r="E32" s="148"/>
      <c r="F32" s="148">
        <v>86</v>
      </c>
      <c r="G32" s="148">
        <v>1401</v>
      </c>
      <c r="H32" s="148">
        <v>727</v>
      </c>
      <c r="I32" s="148">
        <v>674</v>
      </c>
      <c r="J32" s="148">
        <v>120</v>
      </c>
      <c r="K32" s="148">
        <v>112</v>
      </c>
      <c r="L32" s="148">
        <v>128</v>
      </c>
      <c r="M32" s="148">
        <v>96</v>
      </c>
      <c r="N32" s="148">
        <v>117</v>
      </c>
      <c r="O32" s="148">
        <v>131</v>
      </c>
      <c r="P32" s="148">
        <v>140</v>
      </c>
      <c r="Q32" s="148">
        <v>110</v>
      </c>
      <c r="R32" s="148">
        <v>124</v>
      </c>
      <c r="S32" s="148">
        <v>106</v>
      </c>
      <c r="T32" s="148">
        <v>98</v>
      </c>
      <c r="U32" s="148">
        <v>119</v>
      </c>
    </row>
    <row r="33" spans="2:21" ht="22.5" customHeight="1">
      <c r="B33" s="59" t="s">
        <v>95</v>
      </c>
      <c r="C33" s="148">
        <v>4</v>
      </c>
      <c r="D33" s="148">
        <v>0</v>
      </c>
      <c r="E33" s="148"/>
      <c r="F33" s="148">
        <v>145</v>
      </c>
      <c r="G33" s="148">
        <v>2145</v>
      </c>
      <c r="H33" s="148">
        <v>1110</v>
      </c>
      <c r="I33" s="148">
        <v>1035</v>
      </c>
      <c r="J33" s="148">
        <v>193</v>
      </c>
      <c r="K33" s="148">
        <v>186</v>
      </c>
      <c r="L33" s="148">
        <v>186</v>
      </c>
      <c r="M33" s="148">
        <v>173</v>
      </c>
      <c r="N33" s="148">
        <v>178</v>
      </c>
      <c r="O33" s="148">
        <v>165</v>
      </c>
      <c r="P33" s="148">
        <v>191</v>
      </c>
      <c r="Q33" s="148">
        <v>190</v>
      </c>
      <c r="R33" s="148">
        <v>183</v>
      </c>
      <c r="S33" s="148">
        <v>167</v>
      </c>
      <c r="T33" s="148">
        <v>179</v>
      </c>
      <c r="U33" s="148">
        <v>154</v>
      </c>
    </row>
    <row r="34" spans="2:21" ht="22.5" customHeight="1">
      <c r="B34" s="59" t="s">
        <v>96</v>
      </c>
      <c r="C34" s="148">
        <v>3</v>
      </c>
      <c r="D34" s="148">
        <v>1</v>
      </c>
      <c r="E34" s="148"/>
      <c r="F34" s="148">
        <v>52</v>
      </c>
      <c r="G34" s="148">
        <v>539</v>
      </c>
      <c r="H34" s="148">
        <v>285</v>
      </c>
      <c r="I34" s="148">
        <v>254</v>
      </c>
      <c r="J34" s="148">
        <v>44</v>
      </c>
      <c r="K34" s="148">
        <v>48</v>
      </c>
      <c r="L34" s="148">
        <v>49</v>
      </c>
      <c r="M34" s="148">
        <v>37</v>
      </c>
      <c r="N34" s="148">
        <v>48</v>
      </c>
      <c r="O34" s="148">
        <v>35</v>
      </c>
      <c r="P34" s="148">
        <v>40</v>
      </c>
      <c r="Q34" s="148">
        <v>45</v>
      </c>
      <c r="R34" s="148">
        <v>55</v>
      </c>
      <c r="S34" s="148">
        <v>35</v>
      </c>
      <c r="T34" s="148">
        <v>49</v>
      </c>
      <c r="U34" s="148">
        <v>54</v>
      </c>
    </row>
    <row r="35" spans="2:21" ht="22.5" customHeight="1">
      <c r="B35" s="59" t="s">
        <v>28</v>
      </c>
      <c r="C35" s="148">
        <v>4</v>
      </c>
      <c r="D35" s="148">
        <v>0</v>
      </c>
      <c r="E35" s="148"/>
      <c r="F35" s="148">
        <v>63</v>
      </c>
      <c r="G35" s="148">
        <v>506</v>
      </c>
      <c r="H35" s="148">
        <v>263</v>
      </c>
      <c r="I35" s="148">
        <v>243</v>
      </c>
      <c r="J35" s="148">
        <v>38</v>
      </c>
      <c r="K35" s="148">
        <v>39</v>
      </c>
      <c r="L35" s="148">
        <v>47</v>
      </c>
      <c r="M35" s="148">
        <v>35</v>
      </c>
      <c r="N35" s="148">
        <v>46</v>
      </c>
      <c r="O35" s="148">
        <v>32</v>
      </c>
      <c r="P35" s="148">
        <v>44</v>
      </c>
      <c r="Q35" s="148">
        <v>39</v>
      </c>
      <c r="R35" s="148">
        <v>49</v>
      </c>
      <c r="S35" s="148">
        <v>61</v>
      </c>
      <c r="T35" s="148">
        <v>39</v>
      </c>
      <c r="U35" s="148">
        <v>37</v>
      </c>
    </row>
    <row r="36" spans="2:21" ht="22.5" customHeight="1">
      <c r="B36" s="59" t="s">
        <v>97</v>
      </c>
      <c r="C36" s="148">
        <v>5</v>
      </c>
      <c r="D36" s="148">
        <v>0</v>
      </c>
      <c r="E36" s="148"/>
      <c r="F36" s="148">
        <v>31</v>
      </c>
      <c r="G36" s="148">
        <v>258</v>
      </c>
      <c r="H36" s="148">
        <v>144</v>
      </c>
      <c r="I36" s="148">
        <v>114</v>
      </c>
      <c r="J36" s="148">
        <v>17</v>
      </c>
      <c r="K36" s="148">
        <v>16</v>
      </c>
      <c r="L36" s="148">
        <v>34</v>
      </c>
      <c r="M36" s="148">
        <v>24</v>
      </c>
      <c r="N36" s="148">
        <v>18</v>
      </c>
      <c r="O36" s="148">
        <v>21</v>
      </c>
      <c r="P36" s="148">
        <v>23</v>
      </c>
      <c r="Q36" s="148">
        <v>14</v>
      </c>
      <c r="R36" s="148">
        <v>32</v>
      </c>
      <c r="S36" s="148">
        <v>20</v>
      </c>
      <c r="T36" s="148">
        <v>20</v>
      </c>
      <c r="U36" s="148">
        <v>19</v>
      </c>
    </row>
    <row r="37" spans="2:21" ht="22.5" customHeight="1" thickBot="1">
      <c r="B37" s="46" t="s">
        <v>99</v>
      </c>
      <c r="C37" s="414">
        <v>4</v>
      </c>
      <c r="D37" s="414">
        <v>0</v>
      </c>
      <c r="E37" s="414"/>
      <c r="F37" s="414">
        <v>72</v>
      </c>
      <c r="G37" s="414">
        <v>662</v>
      </c>
      <c r="H37" s="414">
        <v>348</v>
      </c>
      <c r="I37" s="414">
        <v>314</v>
      </c>
      <c r="J37" s="414">
        <v>53</v>
      </c>
      <c r="K37" s="414">
        <v>52</v>
      </c>
      <c r="L37" s="414">
        <v>59</v>
      </c>
      <c r="M37" s="414">
        <v>51</v>
      </c>
      <c r="N37" s="414">
        <v>51</v>
      </c>
      <c r="O37" s="414">
        <v>46</v>
      </c>
      <c r="P37" s="414">
        <v>51</v>
      </c>
      <c r="Q37" s="414">
        <v>50</v>
      </c>
      <c r="R37" s="414">
        <v>68</v>
      </c>
      <c r="S37" s="414">
        <v>61</v>
      </c>
      <c r="T37" s="414">
        <v>66</v>
      </c>
      <c r="U37" s="414">
        <v>54</v>
      </c>
    </row>
    <row r="38" spans="2:21" ht="16.5" customHeight="1">
      <c r="B38" s="415" t="s">
        <v>32</v>
      </c>
      <c r="C38" s="47"/>
      <c r="D38" s="47"/>
      <c r="E38" s="47"/>
      <c r="F38" s="47"/>
      <c r="G38" s="35"/>
      <c r="H38" s="35"/>
      <c r="I38" s="35"/>
      <c r="J38" s="35"/>
      <c r="K38" s="35"/>
      <c r="L38" s="35"/>
      <c r="M38" s="35"/>
      <c r="N38" s="35"/>
      <c r="O38" s="35"/>
      <c r="P38" s="35"/>
      <c r="Q38" s="35"/>
      <c r="R38" s="35"/>
      <c r="S38" s="35"/>
      <c r="T38" s="35"/>
      <c r="U38" s="35"/>
    </row>
  </sheetData>
  <mergeCells count="17">
    <mergeCell ref="R5:S5"/>
    <mergeCell ref="B2:K2"/>
    <mergeCell ref="B3:E3"/>
    <mergeCell ref="T3:U3"/>
    <mergeCell ref="B4:B6"/>
    <mergeCell ref="C4:D4"/>
    <mergeCell ref="E4:F6"/>
    <mergeCell ref="G4:K4"/>
    <mergeCell ref="L4:U4"/>
    <mergeCell ref="C5:C6"/>
    <mergeCell ref="D5:D6"/>
    <mergeCell ref="T5:U5"/>
    <mergeCell ref="G5:I5"/>
    <mergeCell ref="J5:K5"/>
    <mergeCell ref="L5:M5"/>
    <mergeCell ref="N5:O5"/>
    <mergeCell ref="P5:Q5"/>
  </mergeCells>
  <phoneticPr fontId="62"/>
  <printOptions horizontalCentered="1"/>
  <pageMargins left="0.51181102362204722" right="0.51181102362204722" top="0.74803149606299213" bottom="0.55118110236220474" header="0.51181102362204722" footer="0.51181102362204722"/>
  <pageSetup paperSize="9" orientation="portrait" r:id="rId1"/>
  <headerFooter alignWithMargins="0"/>
  <colBreaks count="1" manualBreakCount="1">
    <brk id="11" min="1" max="38"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pageSetUpPr fitToPage="1"/>
  </sheetPr>
  <dimension ref="B2:AD38"/>
  <sheetViews>
    <sheetView showGridLines="0" view="pageBreakPreview" zoomScale="120" zoomScaleSheetLayoutView="120" workbookViewId="0">
      <selection activeCell="S11" sqref="S11"/>
    </sheetView>
  </sheetViews>
  <sheetFormatPr defaultColWidth="10" defaultRowHeight="13"/>
  <cols>
    <col min="1" max="1" width="7.36328125" style="51" customWidth="1"/>
    <col min="2" max="2" width="11.26953125" style="51" customWidth="1"/>
    <col min="3" max="4" width="4.6328125" style="51" customWidth="1"/>
    <col min="5" max="5" width="3.6328125" style="51" customWidth="1"/>
    <col min="6" max="6" width="5.6328125" style="51" customWidth="1"/>
    <col min="7" max="9" width="7.453125" style="51" customWidth="1"/>
    <col min="10" max="15" width="7" style="51" customWidth="1"/>
    <col min="16" max="16384" width="10" style="51"/>
  </cols>
  <sheetData>
    <row r="2" spans="2:30" s="48" customFormat="1" ht="28.5" customHeight="1">
      <c r="B2" s="717" t="s">
        <v>297</v>
      </c>
      <c r="C2" s="717"/>
      <c r="D2" s="717"/>
      <c r="E2" s="717"/>
      <c r="F2" s="717"/>
      <c r="G2" s="717"/>
      <c r="H2" s="717"/>
      <c r="I2" s="717"/>
      <c r="J2" s="717"/>
      <c r="K2" s="717"/>
      <c r="L2" s="717"/>
      <c r="M2" s="717"/>
      <c r="N2" s="717"/>
      <c r="O2" s="717"/>
    </row>
    <row r="3" spans="2:30" ht="23.25" customHeight="1" thickBot="1">
      <c r="B3" s="34" t="s">
        <v>472</v>
      </c>
      <c r="C3" s="34"/>
      <c r="D3" s="34"/>
      <c r="E3" s="34"/>
      <c r="F3" s="34"/>
      <c r="G3" s="34"/>
      <c r="H3" s="35"/>
      <c r="I3" s="35"/>
      <c r="J3" s="35"/>
      <c r="K3" s="35"/>
      <c r="L3" s="35"/>
      <c r="M3" s="748" t="s">
        <v>26</v>
      </c>
      <c r="N3" s="748"/>
      <c r="O3" s="748"/>
    </row>
    <row r="4" spans="2:30" s="49" customFormat="1" ht="20.25" customHeight="1">
      <c r="B4" s="762" t="s">
        <v>70</v>
      </c>
      <c r="C4" s="770" t="s">
        <v>102</v>
      </c>
      <c r="D4" s="770"/>
      <c r="E4" s="763" t="s">
        <v>119</v>
      </c>
      <c r="F4" s="764"/>
      <c r="G4" s="771" t="s">
        <v>120</v>
      </c>
      <c r="H4" s="771"/>
      <c r="I4" s="771"/>
      <c r="J4" s="771"/>
      <c r="K4" s="771"/>
      <c r="L4" s="771"/>
      <c r="M4" s="771"/>
      <c r="N4" s="771"/>
      <c r="O4" s="772"/>
    </row>
    <row r="5" spans="2:30" s="49" customFormat="1" ht="20.25" customHeight="1">
      <c r="B5" s="750"/>
      <c r="C5" s="769" t="s">
        <v>109</v>
      </c>
      <c r="D5" s="769" t="s">
        <v>111</v>
      </c>
      <c r="E5" s="765"/>
      <c r="F5" s="766"/>
      <c r="G5" s="769" t="s">
        <v>1</v>
      </c>
      <c r="H5" s="769"/>
      <c r="I5" s="769"/>
      <c r="J5" s="773" t="s">
        <v>121</v>
      </c>
      <c r="K5" s="773"/>
      <c r="L5" s="773" t="s">
        <v>122</v>
      </c>
      <c r="M5" s="773"/>
      <c r="N5" s="773" t="s">
        <v>123</v>
      </c>
      <c r="O5" s="774"/>
    </row>
    <row r="6" spans="2:30" s="49" customFormat="1" ht="20.25" customHeight="1">
      <c r="B6" s="750"/>
      <c r="C6" s="769"/>
      <c r="D6" s="769"/>
      <c r="E6" s="767"/>
      <c r="F6" s="768"/>
      <c r="G6" s="140" t="s">
        <v>1</v>
      </c>
      <c r="H6" s="140" t="s">
        <v>5</v>
      </c>
      <c r="I6" s="140" t="s">
        <v>21</v>
      </c>
      <c r="J6" s="140" t="s">
        <v>5</v>
      </c>
      <c r="K6" s="140" t="s">
        <v>21</v>
      </c>
      <c r="L6" s="140" t="s">
        <v>5</v>
      </c>
      <c r="M6" s="140" t="s">
        <v>21</v>
      </c>
      <c r="N6" s="140" t="s">
        <v>5</v>
      </c>
      <c r="O6" s="54" t="s">
        <v>21</v>
      </c>
    </row>
    <row r="7" spans="2:30" s="50" customFormat="1" ht="21.75" customHeight="1">
      <c r="B7" s="56" t="s">
        <v>467</v>
      </c>
      <c r="C7" s="60">
        <v>85</v>
      </c>
      <c r="D7" s="61">
        <v>3</v>
      </c>
      <c r="E7" s="61"/>
      <c r="F7" s="55">
        <v>1739</v>
      </c>
      <c r="G7" s="55">
        <v>17397</v>
      </c>
      <c r="H7" s="55">
        <v>8836</v>
      </c>
      <c r="I7" s="55">
        <v>8561</v>
      </c>
      <c r="J7" s="55">
        <v>2867</v>
      </c>
      <c r="K7" s="55">
        <v>2886</v>
      </c>
      <c r="L7" s="55">
        <v>3043</v>
      </c>
      <c r="M7" s="55">
        <v>2862</v>
      </c>
      <c r="N7" s="55">
        <v>2926</v>
      </c>
      <c r="O7" s="55">
        <v>2813</v>
      </c>
      <c r="AD7" s="279"/>
    </row>
    <row r="8" spans="2:30" s="50" customFormat="1" ht="21.75" customHeight="1">
      <c r="B8" s="416" t="s">
        <v>445</v>
      </c>
      <c r="C8" s="417">
        <v>86</v>
      </c>
      <c r="D8" s="55">
        <v>3</v>
      </c>
      <c r="E8" s="55"/>
      <c r="F8" s="55">
        <v>1742</v>
      </c>
      <c r="G8" s="55">
        <v>17432</v>
      </c>
      <c r="H8" s="55">
        <v>8935</v>
      </c>
      <c r="I8" s="55">
        <v>8497</v>
      </c>
      <c r="J8" s="55">
        <v>3028</v>
      </c>
      <c r="K8" s="55">
        <v>2747</v>
      </c>
      <c r="L8" s="55">
        <v>2864</v>
      </c>
      <c r="M8" s="55">
        <v>2886</v>
      </c>
      <c r="N8" s="55">
        <v>3043</v>
      </c>
      <c r="O8" s="55">
        <v>2864</v>
      </c>
      <c r="AD8" s="279"/>
    </row>
    <row r="9" spans="2:30" s="50" customFormat="1" ht="18.75" customHeight="1">
      <c r="B9" s="57" t="s">
        <v>468</v>
      </c>
      <c r="C9" s="417">
        <v>86</v>
      </c>
      <c r="D9" s="55">
        <v>3</v>
      </c>
      <c r="E9" s="55"/>
      <c r="F9" s="55">
        <v>1717</v>
      </c>
      <c r="G9" s="55">
        <v>17147</v>
      </c>
      <c r="H9" s="55">
        <v>8749</v>
      </c>
      <c r="I9" s="55">
        <v>8398</v>
      </c>
      <c r="J9" s="55">
        <v>2858</v>
      </c>
      <c r="K9" s="55">
        <v>2756</v>
      </c>
      <c r="L9" s="55">
        <v>3030</v>
      </c>
      <c r="M9" s="55">
        <v>2753</v>
      </c>
      <c r="N9" s="55">
        <v>2861</v>
      </c>
      <c r="O9" s="55">
        <v>2889</v>
      </c>
      <c r="AD9" s="279"/>
    </row>
    <row r="10" spans="2:30" s="50" customFormat="1" ht="21.75" customHeight="1">
      <c r="B10" s="58" t="s">
        <v>22</v>
      </c>
      <c r="C10" s="417">
        <v>1</v>
      </c>
      <c r="D10" s="55">
        <v>0</v>
      </c>
      <c r="E10" s="55"/>
      <c r="F10" s="55">
        <v>26</v>
      </c>
      <c r="G10" s="55">
        <v>401</v>
      </c>
      <c r="H10" s="55">
        <v>212</v>
      </c>
      <c r="I10" s="55">
        <v>189</v>
      </c>
      <c r="J10" s="55">
        <v>72</v>
      </c>
      <c r="K10" s="55">
        <v>64</v>
      </c>
      <c r="L10" s="55">
        <v>69</v>
      </c>
      <c r="M10" s="55">
        <v>63</v>
      </c>
      <c r="N10" s="55">
        <v>71</v>
      </c>
      <c r="O10" s="55">
        <v>62</v>
      </c>
      <c r="AD10" s="279"/>
    </row>
    <row r="11" spans="2:30" s="50" customFormat="1" ht="21.75" customHeight="1">
      <c r="B11" s="58" t="s">
        <v>11</v>
      </c>
      <c r="C11" s="417">
        <f>C9-C10-C12</f>
        <v>83</v>
      </c>
      <c r="D11" s="55">
        <f>D9-D10-D12</f>
        <v>3</v>
      </c>
      <c r="E11" s="55"/>
      <c r="F11" s="55">
        <f t="shared" ref="F11:O11" si="0">F9-F10-F12</f>
        <v>1661</v>
      </c>
      <c r="G11" s="55">
        <f t="shared" si="0"/>
        <v>16354</v>
      </c>
      <c r="H11" s="55">
        <f t="shared" si="0"/>
        <v>8332</v>
      </c>
      <c r="I11" s="55">
        <f t="shared" si="0"/>
        <v>8022</v>
      </c>
      <c r="J11" s="55">
        <f t="shared" si="0"/>
        <v>2697</v>
      </c>
      <c r="K11" s="55">
        <f t="shared" si="0"/>
        <v>2630</v>
      </c>
      <c r="L11" s="55">
        <f t="shared" si="0"/>
        <v>2897</v>
      </c>
      <c r="M11" s="55">
        <f t="shared" si="0"/>
        <v>2618</v>
      </c>
      <c r="N11" s="55">
        <f t="shared" si="0"/>
        <v>2738</v>
      </c>
      <c r="O11" s="55">
        <f t="shared" si="0"/>
        <v>2774</v>
      </c>
    </row>
    <row r="12" spans="2:30" s="50" customFormat="1" ht="21.75" customHeight="1">
      <c r="B12" s="58" t="s">
        <v>77</v>
      </c>
      <c r="C12" s="417">
        <v>2</v>
      </c>
      <c r="D12" s="55">
        <v>0</v>
      </c>
      <c r="E12" s="55"/>
      <c r="F12" s="55">
        <v>30</v>
      </c>
      <c r="G12" s="55">
        <v>392</v>
      </c>
      <c r="H12" s="55">
        <v>205</v>
      </c>
      <c r="I12" s="55">
        <v>187</v>
      </c>
      <c r="J12" s="55">
        <v>89</v>
      </c>
      <c r="K12" s="55">
        <v>62</v>
      </c>
      <c r="L12" s="55">
        <v>64</v>
      </c>
      <c r="M12" s="55">
        <v>72</v>
      </c>
      <c r="N12" s="55">
        <v>52</v>
      </c>
      <c r="O12" s="55">
        <v>53</v>
      </c>
    </row>
    <row r="13" spans="2:30" s="50" customFormat="1" ht="11.25" customHeight="1">
      <c r="B13" s="36"/>
      <c r="C13" s="417"/>
      <c r="D13" s="55"/>
      <c r="E13" s="55"/>
      <c r="F13" s="55"/>
      <c r="G13" s="55"/>
      <c r="H13" s="55"/>
      <c r="I13" s="55"/>
      <c r="J13" s="55"/>
      <c r="K13" s="55"/>
      <c r="L13" s="55"/>
      <c r="M13" s="55"/>
      <c r="N13" s="55"/>
      <c r="O13" s="55"/>
    </row>
    <row r="14" spans="2:30" s="50" customFormat="1" ht="22.5" customHeight="1">
      <c r="B14" s="45" t="s">
        <v>78</v>
      </c>
      <c r="C14" s="417">
        <v>19</v>
      </c>
      <c r="D14" s="55">
        <v>0</v>
      </c>
      <c r="E14" s="55"/>
      <c r="F14" s="55">
        <v>495</v>
      </c>
      <c r="G14" s="55">
        <v>6227</v>
      </c>
      <c r="H14" s="55">
        <v>3170</v>
      </c>
      <c r="I14" s="55">
        <v>3057</v>
      </c>
      <c r="J14" s="55">
        <v>1067</v>
      </c>
      <c r="K14" s="55">
        <v>1013</v>
      </c>
      <c r="L14" s="55">
        <v>1090</v>
      </c>
      <c r="M14" s="55">
        <v>1017</v>
      </c>
      <c r="N14" s="55">
        <v>1013</v>
      </c>
      <c r="O14" s="55">
        <v>1027</v>
      </c>
    </row>
    <row r="15" spans="2:30" s="50" customFormat="1" ht="22.5" customHeight="1">
      <c r="B15" s="45" t="s">
        <v>36</v>
      </c>
      <c r="C15" s="417">
        <v>5</v>
      </c>
      <c r="D15" s="55">
        <v>1</v>
      </c>
      <c r="E15" s="55"/>
      <c r="F15" s="55">
        <v>120</v>
      </c>
      <c r="G15" s="55">
        <v>1198</v>
      </c>
      <c r="H15" s="55">
        <v>610</v>
      </c>
      <c r="I15" s="55">
        <v>588</v>
      </c>
      <c r="J15" s="55">
        <v>178</v>
      </c>
      <c r="K15" s="55">
        <v>182</v>
      </c>
      <c r="L15" s="55">
        <v>214</v>
      </c>
      <c r="M15" s="55">
        <v>203</v>
      </c>
      <c r="N15" s="55">
        <v>218</v>
      </c>
      <c r="O15" s="55">
        <v>203</v>
      </c>
    </row>
    <row r="16" spans="2:30" s="50" customFormat="1" ht="22.5" customHeight="1">
      <c r="B16" s="45" t="s">
        <v>39</v>
      </c>
      <c r="C16" s="417">
        <v>2</v>
      </c>
      <c r="D16" s="55">
        <v>0</v>
      </c>
      <c r="E16" s="55"/>
      <c r="F16" s="55">
        <v>65</v>
      </c>
      <c r="G16" s="55">
        <v>793</v>
      </c>
      <c r="H16" s="55">
        <v>415</v>
      </c>
      <c r="I16" s="55">
        <v>378</v>
      </c>
      <c r="J16" s="55">
        <v>139</v>
      </c>
      <c r="K16" s="55">
        <v>112</v>
      </c>
      <c r="L16" s="55">
        <v>145</v>
      </c>
      <c r="M16" s="55">
        <v>122</v>
      </c>
      <c r="N16" s="55">
        <v>131</v>
      </c>
      <c r="O16" s="55">
        <v>144</v>
      </c>
    </row>
    <row r="17" spans="2:15" s="50" customFormat="1" ht="22.5" customHeight="1">
      <c r="B17" s="45" t="s">
        <v>46</v>
      </c>
      <c r="C17" s="417">
        <v>11</v>
      </c>
      <c r="D17" s="55">
        <v>0</v>
      </c>
      <c r="E17" s="55"/>
      <c r="F17" s="55">
        <v>195</v>
      </c>
      <c r="G17" s="55">
        <v>1960</v>
      </c>
      <c r="H17" s="55">
        <v>996</v>
      </c>
      <c r="I17" s="55">
        <v>964</v>
      </c>
      <c r="J17" s="55">
        <v>321</v>
      </c>
      <c r="K17" s="55">
        <v>322</v>
      </c>
      <c r="L17" s="55">
        <v>350</v>
      </c>
      <c r="M17" s="55">
        <v>289</v>
      </c>
      <c r="N17" s="55">
        <v>325</v>
      </c>
      <c r="O17" s="55">
        <v>353</v>
      </c>
    </row>
    <row r="18" spans="2:15" s="50" customFormat="1" ht="22.5" customHeight="1">
      <c r="B18" s="45" t="s">
        <v>44</v>
      </c>
      <c r="C18" s="417">
        <v>5</v>
      </c>
      <c r="D18" s="55">
        <v>0</v>
      </c>
      <c r="E18" s="55"/>
      <c r="F18" s="55">
        <v>106</v>
      </c>
      <c r="G18" s="55">
        <v>916</v>
      </c>
      <c r="H18" s="55">
        <v>435</v>
      </c>
      <c r="I18" s="55">
        <v>481</v>
      </c>
      <c r="J18" s="55">
        <v>121</v>
      </c>
      <c r="K18" s="55">
        <v>170</v>
      </c>
      <c r="L18" s="55">
        <v>163</v>
      </c>
      <c r="M18" s="55">
        <v>143</v>
      </c>
      <c r="N18" s="55">
        <v>151</v>
      </c>
      <c r="O18" s="55">
        <v>168</v>
      </c>
    </row>
    <row r="19" spans="2:15" s="50" customFormat="1" ht="22.5" customHeight="1">
      <c r="B19" s="45" t="s">
        <v>19</v>
      </c>
      <c r="C19" s="417">
        <v>4</v>
      </c>
      <c r="D19" s="55">
        <v>0</v>
      </c>
      <c r="E19" s="55"/>
      <c r="F19" s="55">
        <v>92</v>
      </c>
      <c r="G19" s="55">
        <v>783</v>
      </c>
      <c r="H19" s="55">
        <v>407</v>
      </c>
      <c r="I19" s="55">
        <v>376</v>
      </c>
      <c r="J19" s="55">
        <v>127</v>
      </c>
      <c r="K19" s="55">
        <v>117</v>
      </c>
      <c r="L19" s="55">
        <v>153</v>
      </c>
      <c r="M19" s="55">
        <v>131</v>
      </c>
      <c r="N19" s="55">
        <v>127</v>
      </c>
      <c r="O19" s="55">
        <v>128</v>
      </c>
    </row>
    <row r="20" spans="2:15" s="50" customFormat="1" ht="22.5" customHeight="1">
      <c r="B20" s="45" t="s">
        <v>12</v>
      </c>
      <c r="C20" s="417">
        <v>7</v>
      </c>
      <c r="D20" s="55">
        <v>0</v>
      </c>
      <c r="E20" s="55"/>
      <c r="F20" s="55">
        <v>98</v>
      </c>
      <c r="G20" s="55">
        <v>572</v>
      </c>
      <c r="H20" s="55">
        <v>288</v>
      </c>
      <c r="I20" s="55">
        <v>284</v>
      </c>
      <c r="J20" s="55">
        <v>96</v>
      </c>
      <c r="K20" s="55">
        <v>81</v>
      </c>
      <c r="L20" s="55">
        <v>105</v>
      </c>
      <c r="M20" s="55">
        <v>99</v>
      </c>
      <c r="N20" s="55">
        <v>87</v>
      </c>
      <c r="O20" s="55">
        <v>104</v>
      </c>
    </row>
    <row r="21" spans="2:15" s="50" customFormat="1" ht="22.5" customHeight="1">
      <c r="B21" s="45" t="s">
        <v>80</v>
      </c>
      <c r="C21" s="417">
        <v>6</v>
      </c>
      <c r="D21" s="55">
        <v>0</v>
      </c>
      <c r="E21" s="55"/>
      <c r="F21" s="55">
        <v>77</v>
      </c>
      <c r="G21" s="55">
        <v>447</v>
      </c>
      <c r="H21" s="55">
        <v>229</v>
      </c>
      <c r="I21" s="55">
        <v>218</v>
      </c>
      <c r="J21" s="55">
        <v>87</v>
      </c>
      <c r="K21" s="55">
        <v>78</v>
      </c>
      <c r="L21" s="55">
        <v>72</v>
      </c>
      <c r="M21" s="55">
        <v>69</v>
      </c>
      <c r="N21" s="55">
        <v>70</v>
      </c>
      <c r="O21" s="55">
        <v>71</v>
      </c>
    </row>
    <row r="22" spans="2:15" s="50" customFormat="1" ht="22.5" customHeight="1">
      <c r="B22" s="45" t="s">
        <v>24</v>
      </c>
      <c r="C22" s="417">
        <v>1</v>
      </c>
      <c r="D22" s="55">
        <v>0</v>
      </c>
      <c r="E22" s="55"/>
      <c r="F22" s="55">
        <v>13</v>
      </c>
      <c r="G22" s="55">
        <v>92</v>
      </c>
      <c r="H22" s="55">
        <v>53</v>
      </c>
      <c r="I22" s="55">
        <v>39</v>
      </c>
      <c r="J22" s="55">
        <v>16</v>
      </c>
      <c r="K22" s="55">
        <v>14</v>
      </c>
      <c r="L22" s="55">
        <v>23</v>
      </c>
      <c r="M22" s="55">
        <v>9</v>
      </c>
      <c r="N22" s="55">
        <v>14</v>
      </c>
      <c r="O22" s="55">
        <v>16</v>
      </c>
    </row>
    <row r="23" spans="2:15" s="50" customFormat="1" ht="22.5" customHeight="1">
      <c r="B23" s="45" t="s">
        <v>81</v>
      </c>
      <c r="C23" s="417">
        <v>1</v>
      </c>
      <c r="D23" s="55">
        <v>0</v>
      </c>
      <c r="E23" s="55"/>
      <c r="F23" s="55">
        <v>12</v>
      </c>
      <c r="G23" s="55">
        <v>19</v>
      </c>
      <c r="H23" s="55">
        <v>8</v>
      </c>
      <c r="I23" s="55">
        <v>11</v>
      </c>
      <c r="J23" s="55">
        <v>2</v>
      </c>
      <c r="K23" s="55">
        <v>6</v>
      </c>
      <c r="L23" s="55">
        <v>3</v>
      </c>
      <c r="M23" s="55">
        <v>5</v>
      </c>
      <c r="N23" s="55">
        <v>3</v>
      </c>
      <c r="O23" s="55">
        <v>0</v>
      </c>
    </row>
    <row r="24" spans="2:15" s="50" customFormat="1" ht="22.5" customHeight="1">
      <c r="B24" s="45" t="s">
        <v>82</v>
      </c>
      <c r="C24" s="417">
        <v>1</v>
      </c>
      <c r="D24" s="55">
        <v>0</v>
      </c>
      <c r="E24" s="55"/>
      <c r="F24" s="55">
        <v>13</v>
      </c>
      <c r="G24" s="55">
        <v>33</v>
      </c>
      <c r="H24" s="55">
        <v>24</v>
      </c>
      <c r="I24" s="55">
        <v>9</v>
      </c>
      <c r="J24" s="55">
        <v>9</v>
      </c>
      <c r="K24" s="55">
        <v>3</v>
      </c>
      <c r="L24" s="55">
        <v>6</v>
      </c>
      <c r="M24" s="55">
        <v>4</v>
      </c>
      <c r="N24" s="55">
        <v>9</v>
      </c>
      <c r="O24" s="55">
        <v>2</v>
      </c>
    </row>
    <row r="25" spans="2:15" s="50" customFormat="1" ht="22.5" customHeight="1">
      <c r="B25" s="45" t="s">
        <v>83</v>
      </c>
      <c r="C25" s="417">
        <v>2</v>
      </c>
      <c r="D25" s="55">
        <v>0</v>
      </c>
      <c r="E25" s="55"/>
      <c r="F25" s="55">
        <v>52</v>
      </c>
      <c r="G25" s="55">
        <v>606</v>
      </c>
      <c r="H25" s="55">
        <v>302</v>
      </c>
      <c r="I25" s="55">
        <v>304</v>
      </c>
      <c r="J25" s="55">
        <v>103</v>
      </c>
      <c r="K25" s="55">
        <v>110</v>
      </c>
      <c r="L25" s="55">
        <v>110</v>
      </c>
      <c r="M25" s="55">
        <v>95</v>
      </c>
      <c r="N25" s="55">
        <v>89</v>
      </c>
      <c r="O25" s="418">
        <v>99</v>
      </c>
    </row>
    <row r="26" spans="2:15" s="50" customFormat="1" ht="22.5" customHeight="1">
      <c r="B26" s="45" t="s">
        <v>85</v>
      </c>
      <c r="C26" s="417">
        <v>1</v>
      </c>
      <c r="D26" s="55">
        <v>0</v>
      </c>
      <c r="E26" s="55"/>
      <c r="F26" s="55">
        <v>16</v>
      </c>
      <c r="G26" s="55">
        <v>56</v>
      </c>
      <c r="H26" s="55">
        <v>32</v>
      </c>
      <c r="I26" s="55">
        <v>24</v>
      </c>
      <c r="J26" s="55">
        <v>12</v>
      </c>
      <c r="K26" s="55">
        <v>13</v>
      </c>
      <c r="L26" s="55">
        <v>8</v>
      </c>
      <c r="M26" s="55">
        <v>0</v>
      </c>
      <c r="N26" s="55">
        <v>12</v>
      </c>
      <c r="O26" s="55">
        <v>11</v>
      </c>
    </row>
    <row r="27" spans="2:15" s="50" customFormat="1" ht="22.5" customHeight="1">
      <c r="B27" s="45" t="s">
        <v>27</v>
      </c>
      <c r="C27" s="417">
        <v>4</v>
      </c>
      <c r="D27" s="55">
        <v>0</v>
      </c>
      <c r="E27" s="55"/>
      <c r="F27" s="55">
        <v>38</v>
      </c>
      <c r="G27" s="55">
        <v>122</v>
      </c>
      <c r="H27" s="55">
        <v>69</v>
      </c>
      <c r="I27" s="55">
        <v>53</v>
      </c>
      <c r="J27" s="55">
        <v>26</v>
      </c>
      <c r="K27" s="55">
        <v>12</v>
      </c>
      <c r="L27" s="55">
        <v>16</v>
      </c>
      <c r="M27" s="55">
        <v>20</v>
      </c>
      <c r="N27" s="55">
        <v>27</v>
      </c>
      <c r="O27" s="55">
        <v>21</v>
      </c>
    </row>
    <row r="28" spans="2:15" s="50" customFormat="1" ht="22.5" customHeight="1">
      <c r="B28" s="45" t="s">
        <v>8</v>
      </c>
      <c r="C28" s="417">
        <v>1</v>
      </c>
      <c r="D28" s="55">
        <v>0</v>
      </c>
      <c r="E28" s="55"/>
      <c r="F28" s="55">
        <v>11</v>
      </c>
      <c r="G28" s="55">
        <v>57</v>
      </c>
      <c r="H28" s="55">
        <v>32</v>
      </c>
      <c r="I28" s="55">
        <v>25</v>
      </c>
      <c r="J28" s="55">
        <v>13</v>
      </c>
      <c r="K28" s="55">
        <v>11</v>
      </c>
      <c r="L28" s="55">
        <v>10</v>
      </c>
      <c r="M28" s="55">
        <v>11</v>
      </c>
      <c r="N28" s="55">
        <v>9</v>
      </c>
      <c r="O28" s="55">
        <v>3</v>
      </c>
    </row>
    <row r="29" spans="2:15" s="50" customFormat="1" ht="22.5" customHeight="1">
      <c r="B29" s="45" t="s">
        <v>87</v>
      </c>
      <c r="C29" s="417">
        <v>2</v>
      </c>
      <c r="D29" s="55">
        <v>2</v>
      </c>
      <c r="E29" s="55"/>
      <c r="F29" s="55">
        <v>31</v>
      </c>
      <c r="G29" s="55">
        <v>94</v>
      </c>
      <c r="H29" s="55">
        <v>55</v>
      </c>
      <c r="I29" s="55">
        <v>39</v>
      </c>
      <c r="J29" s="55">
        <v>22</v>
      </c>
      <c r="K29" s="55">
        <v>11</v>
      </c>
      <c r="L29" s="55">
        <v>18</v>
      </c>
      <c r="M29" s="55">
        <v>13</v>
      </c>
      <c r="N29" s="55">
        <v>15</v>
      </c>
      <c r="O29" s="55">
        <v>15</v>
      </c>
    </row>
    <row r="30" spans="2:15" s="50" customFormat="1" ht="22.5" customHeight="1">
      <c r="B30" s="45" t="s">
        <v>89</v>
      </c>
      <c r="C30" s="417">
        <v>2</v>
      </c>
      <c r="D30" s="55">
        <v>0</v>
      </c>
      <c r="E30" s="55"/>
      <c r="F30" s="55">
        <v>26</v>
      </c>
      <c r="G30" s="55">
        <v>151</v>
      </c>
      <c r="H30" s="55">
        <v>79</v>
      </c>
      <c r="I30" s="55">
        <v>72</v>
      </c>
      <c r="J30" s="55">
        <v>28</v>
      </c>
      <c r="K30" s="55">
        <v>17</v>
      </c>
      <c r="L30" s="55">
        <v>27</v>
      </c>
      <c r="M30" s="55">
        <v>28</v>
      </c>
      <c r="N30" s="55">
        <v>24</v>
      </c>
      <c r="O30" s="55">
        <v>27</v>
      </c>
    </row>
    <row r="31" spans="2:15" s="50" customFormat="1" ht="22.5" customHeight="1">
      <c r="B31" s="45" t="s">
        <v>92</v>
      </c>
      <c r="C31" s="417">
        <v>1</v>
      </c>
      <c r="D31" s="55">
        <v>0</v>
      </c>
      <c r="E31" s="55"/>
      <c r="F31" s="55">
        <v>28</v>
      </c>
      <c r="G31" s="55">
        <v>361</v>
      </c>
      <c r="H31" s="55">
        <v>187</v>
      </c>
      <c r="I31" s="55">
        <v>174</v>
      </c>
      <c r="J31" s="55">
        <v>55</v>
      </c>
      <c r="K31" s="55">
        <v>58</v>
      </c>
      <c r="L31" s="55">
        <v>60</v>
      </c>
      <c r="M31" s="55">
        <v>60</v>
      </c>
      <c r="N31" s="55">
        <v>72</v>
      </c>
      <c r="O31" s="55">
        <v>56</v>
      </c>
    </row>
    <row r="32" spans="2:15" s="50" customFormat="1" ht="22.5" customHeight="1">
      <c r="B32" s="45" t="s">
        <v>93</v>
      </c>
      <c r="C32" s="417">
        <v>1</v>
      </c>
      <c r="D32" s="55">
        <v>0</v>
      </c>
      <c r="E32" s="55"/>
      <c r="F32" s="55">
        <v>44</v>
      </c>
      <c r="G32" s="55">
        <v>651</v>
      </c>
      <c r="H32" s="55">
        <v>331</v>
      </c>
      <c r="I32" s="55">
        <v>320</v>
      </c>
      <c r="J32" s="55">
        <v>97</v>
      </c>
      <c r="K32" s="55">
        <v>112</v>
      </c>
      <c r="L32" s="55">
        <v>121</v>
      </c>
      <c r="M32" s="55">
        <v>115</v>
      </c>
      <c r="N32" s="55">
        <v>113</v>
      </c>
      <c r="O32" s="55">
        <v>93</v>
      </c>
    </row>
    <row r="33" spans="2:15" s="50" customFormat="1" ht="22.5" customHeight="1">
      <c r="B33" s="45" t="s">
        <v>95</v>
      </c>
      <c r="C33" s="417">
        <v>2</v>
      </c>
      <c r="D33" s="55">
        <v>0</v>
      </c>
      <c r="E33" s="55"/>
      <c r="F33" s="55">
        <v>73</v>
      </c>
      <c r="G33" s="55">
        <v>1013</v>
      </c>
      <c r="H33" s="55">
        <v>513</v>
      </c>
      <c r="I33" s="55">
        <v>500</v>
      </c>
      <c r="J33" s="55">
        <v>164</v>
      </c>
      <c r="K33" s="55">
        <v>162</v>
      </c>
      <c r="L33" s="55">
        <v>178</v>
      </c>
      <c r="M33" s="55">
        <v>159</v>
      </c>
      <c r="N33" s="55">
        <v>171</v>
      </c>
      <c r="O33" s="55">
        <v>179</v>
      </c>
    </row>
    <row r="34" spans="2:15" s="50" customFormat="1" ht="22.5" customHeight="1">
      <c r="B34" s="45" t="s">
        <v>96</v>
      </c>
      <c r="C34" s="417">
        <v>1</v>
      </c>
      <c r="D34" s="55">
        <v>0</v>
      </c>
      <c r="E34" s="55"/>
      <c r="F34" s="55">
        <v>24</v>
      </c>
      <c r="G34" s="55">
        <v>282</v>
      </c>
      <c r="H34" s="55">
        <v>147</v>
      </c>
      <c r="I34" s="55">
        <v>135</v>
      </c>
      <c r="J34" s="55">
        <v>46</v>
      </c>
      <c r="K34" s="55">
        <v>42</v>
      </c>
      <c r="L34" s="55">
        <v>46</v>
      </c>
      <c r="M34" s="55">
        <v>50</v>
      </c>
      <c r="N34" s="55">
        <v>55</v>
      </c>
      <c r="O34" s="55">
        <v>43</v>
      </c>
    </row>
    <row r="35" spans="2:15" s="50" customFormat="1" ht="22.5" customHeight="1">
      <c r="B35" s="45" t="s">
        <v>28</v>
      </c>
      <c r="C35" s="417">
        <v>1</v>
      </c>
      <c r="D35" s="55">
        <v>0</v>
      </c>
      <c r="E35" s="55"/>
      <c r="F35" s="55">
        <v>25</v>
      </c>
      <c r="G35" s="55">
        <v>271</v>
      </c>
      <c r="H35" s="55">
        <v>138</v>
      </c>
      <c r="I35" s="55">
        <v>133</v>
      </c>
      <c r="J35" s="55">
        <v>47</v>
      </c>
      <c r="K35" s="55">
        <v>41</v>
      </c>
      <c r="L35" s="55">
        <v>46</v>
      </c>
      <c r="M35" s="55">
        <v>44</v>
      </c>
      <c r="N35" s="55">
        <v>45</v>
      </c>
      <c r="O35" s="55">
        <v>48</v>
      </c>
    </row>
    <row r="36" spans="2:15" s="50" customFormat="1" ht="22.5" customHeight="1">
      <c r="B36" s="45" t="s">
        <v>97</v>
      </c>
      <c r="C36" s="417">
        <v>4</v>
      </c>
      <c r="D36" s="55">
        <v>0</v>
      </c>
      <c r="E36" s="55"/>
      <c r="F36" s="55">
        <v>28</v>
      </c>
      <c r="G36" s="55">
        <v>124</v>
      </c>
      <c r="H36" s="55">
        <v>71</v>
      </c>
      <c r="I36" s="55">
        <v>53</v>
      </c>
      <c r="J36" s="55">
        <v>31</v>
      </c>
      <c r="K36" s="55">
        <v>18</v>
      </c>
      <c r="L36" s="55">
        <v>13</v>
      </c>
      <c r="M36" s="55">
        <v>16</v>
      </c>
      <c r="N36" s="55">
        <v>27</v>
      </c>
      <c r="O36" s="55">
        <v>19</v>
      </c>
    </row>
    <row r="37" spans="2:15" s="50" customFormat="1" ht="22.5" customHeight="1" thickBot="1">
      <c r="B37" s="419" t="s">
        <v>99</v>
      </c>
      <c r="C37" s="151">
        <v>2</v>
      </c>
      <c r="D37" s="420">
        <v>0</v>
      </c>
      <c r="E37" s="420"/>
      <c r="F37" s="55">
        <v>35</v>
      </c>
      <c r="G37" s="55">
        <v>319</v>
      </c>
      <c r="H37" s="420">
        <v>158</v>
      </c>
      <c r="I37" s="420">
        <v>161</v>
      </c>
      <c r="J37" s="420">
        <v>51</v>
      </c>
      <c r="K37" s="420">
        <v>51</v>
      </c>
      <c r="L37" s="420">
        <v>53</v>
      </c>
      <c r="M37" s="420">
        <v>51</v>
      </c>
      <c r="N37" s="420">
        <v>54</v>
      </c>
      <c r="O37" s="420">
        <v>59</v>
      </c>
    </row>
    <row r="38" spans="2:15" ht="16.5" customHeight="1">
      <c r="B38" s="761" t="s">
        <v>32</v>
      </c>
      <c r="C38" s="761"/>
      <c r="D38" s="761"/>
      <c r="E38" s="761"/>
      <c r="F38" s="761"/>
      <c r="G38" s="761"/>
      <c r="H38" s="35"/>
      <c r="I38" s="35"/>
      <c r="J38" s="35"/>
      <c r="K38" s="35"/>
      <c r="L38" s="35"/>
      <c r="M38" s="35"/>
      <c r="N38" s="35"/>
      <c r="O38" s="35"/>
    </row>
  </sheetData>
  <mergeCells count="13">
    <mergeCell ref="B2:O2"/>
    <mergeCell ref="M3:O3"/>
    <mergeCell ref="C4:D4"/>
    <mergeCell ref="G4:O4"/>
    <mergeCell ref="G5:I5"/>
    <mergeCell ref="J5:K5"/>
    <mergeCell ref="L5:M5"/>
    <mergeCell ref="N5:O5"/>
    <mergeCell ref="B38:G38"/>
    <mergeCell ref="B4:B6"/>
    <mergeCell ref="E4:F6"/>
    <mergeCell ref="C5:C6"/>
    <mergeCell ref="D5:D6"/>
  </mergeCells>
  <phoneticPr fontId="32"/>
  <printOptions horizontalCentered="1"/>
  <pageMargins left="0.51181102362204722" right="0.51181102362204722" top="0.74803149606299213" bottom="0.55118110236220474" header="0.51181102362204722" footer="0.51181102362204722"/>
  <pageSetup paperSize="9" scale="98"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4BB8E8-4140-486C-8951-3D3B507D8AF3}">
  <dimension ref="A2:AI25"/>
  <sheetViews>
    <sheetView showGridLines="0" view="pageBreakPreview" topLeftCell="B1" zoomScale="175" zoomScaleSheetLayoutView="175" workbookViewId="0">
      <selection activeCell="J30" sqref="J30:J31"/>
    </sheetView>
  </sheetViews>
  <sheetFormatPr defaultColWidth="12" defaultRowHeight="18"/>
  <cols>
    <col min="1" max="1" width="12" style="153"/>
    <col min="2" max="2" width="11.453125" style="159" customWidth="1"/>
    <col min="3" max="3" width="3.08984375" style="159" customWidth="1"/>
    <col min="4" max="6" width="3.08984375" style="153" customWidth="1"/>
    <col min="7" max="18" width="5.08984375" style="153" customWidth="1"/>
    <col min="19" max="19" width="0.7265625" style="153" customWidth="1"/>
    <col min="20" max="16384" width="12" style="153"/>
  </cols>
  <sheetData>
    <row r="2" spans="1:35" s="152" customFormat="1" ht="21" customHeight="1">
      <c r="B2" s="775" t="s">
        <v>473</v>
      </c>
      <c r="C2" s="775"/>
      <c r="D2" s="775"/>
      <c r="E2" s="775"/>
      <c r="F2" s="775"/>
      <c r="G2" s="775"/>
      <c r="H2" s="775"/>
      <c r="I2" s="775"/>
      <c r="J2" s="775"/>
      <c r="K2" s="775"/>
      <c r="L2" s="775"/>
      <c r="M2" s="775"/>
      <c r="N2" s="775"/>
      <c r="O2" s="775"/>
      <c r="P2" s="775"/>
      <c r="Q2" s="775"/>
      <c r="R2" s="775"/>
    </row>
    <row r="3" spans="1:35" s="23" customFormat="1" ht="9" customHeight="1">
      <c r="B3" s="62"/>
      <c r="C3" s="62"/>
      <c r="M3" s="776" t="s">
        <v>267</v>
      </c>
      <c r="N3" s="776"/>
      <c r="O3" s="776"/>
      <c r="P3" s="776"/>
      <c r="Q3" s="776"/>
      <c r="R3" s="776"/>
    </row>
    <row r="4" spans="1:35" ht="4.1500000000000004" customHeight="1" thickBot="1">
      <c r="B4" s="67"/>
      <c r="C4" s="67"/>
      <c r="D4" s="66"/>
      <c r="E4" s="66"/>
      <c r="F4" s="66"/>
      <c r="G4" s="66"/>
      <c r="H4" s="66"/>
      <c r="I4" s="66"/>
      <c r="J4" s="66"/>
      <c r="K4" s="66"/>
      <c r="L4" s="66"/>
      <c r="M4" s="66"/>
      <c r="N4" s="66"/>
      <c r="O4" s="66"/>
      <c r="P4" s="66"/>
      <c r="Q4" s="66"/>
      <c r="R4" s="66"/>
    </row>
    <row r="5" spans="1:35" s="154" customFormat="1" ht="11">
      <c r="B5" s="777" t="s">
        <v>167</v>
      </c>
      <c r="C5" s="780" t="s">
        <v>148</v>
      </c>
      <c r="D5" s="781"/>
      <c r="E5" s="786" t="s">
        <v>474</v>
      </c>
      <c r="F5" s="787"/>
      <c r="G5" s="792" t="s">
        <v>475</v>
      </c>
      <c r="H5" s="777"/>
      <c r="I5" s="793"/>
      <c r="J5" s="795" t="s">
        <v>476</v>
      </c>
      <c r="K5" s="777"/>
      <c r="L5" s="777"/>
      <c r="M5" s="777"/>
      <c r="N5" s="777"/>
      <c r="O5" s="777"/>
      <c r="P5" s="777"/>
      <c r="Q5" s="777"/>
      <c r="R5" s="777"/>
    </row>
    <row r="6" spans="1:35" s="154" customFormat="1" ht="11">
      <c r="B6" s="778"/>
      <c r="C6" s="782"/>
      <c r="D6" s="783"/>
      <c r="E6" s="788"/>
      <c r="F6" s="789"/>
      <c r="G6" s="794"/>
      <c r="H6" s="779"/>
      <c r="I6" s="779"/>
      <c r="J6" s="796" t="s">
        <v>53</v>
      </c>
      <c r="K6" s="797"/>
      <c r="L6" s="798"/>
      <c r="M6" s="799" t="s">
        <v>112</v>
      </c>
      <c r="N6" s="800"/>
      <c r="O6" s="801" t="s">
        <v>43</v>
      </c>
      <c r="P6" s="800"/>
      <c r="Q6" s="801" t="s">
        <v>114</v>
      </c>
      <c r="R6" s="799"/>
    </row>
    <row r="7" spans="1:35" s="156" customFormat="1" ht="11">
      <c r="B7" s="779"/>
      <c r="C7" s="784"/>
      <c r="D7" s="785"/>
      <c r="E7" s="790"/>
      <c r="F7" s="791"/>
      <c r="G7" s="421" t="s">
        <v>1</v>
      </c>
      <c r="H7" s="421" t="s">
        <v>5</v>
      </c>
      <c r="I7" s="421" t="s">
        <v>21</v>
      </c>
      <c r="J7" s="421" t="s">
        <v>1</v>
      </c>
      <c r="K7" s="421" t="s">
        <v>5</v>
      </c>
      <c r="L7" s="421" t="s">
        <v>21</v>
      </c>
      <c r="M7" s="422" t="s">
        <v>5</v>
      </c>
      <c r="N7" s="423" t="s">
        <v>21</v>
      </c>
      <c r="O7" s="421" t="s">
        <v>5</v>
      </c>
      <c r="P7" s="421" t="s">
        <v>21</v>
      </c>
      <c r="Q7" s="421" t="s">
        <v>5</v>
      </c>
      <c r="R7" s="421" t="s">
        <v>21</v>
      </c>
      <c r="AI7" s="444"/>
    </row>
    <row r="8" spans="1:35" s="154" customFormat="1" ht="3" customHeight="1">
      <c r="A8" s="156"/>
      <c r="B8" s="424"/>
      <c r="C8" s="425"/>
      <c r="D8" s="425"/>
      <c r="E8" s="426"/>
      <c r="F8" s="426"/>
      <c r="G8" s="426"/>
      <c r="H8" s="426"/>
      <c r="I8" s="426"/>
      <c r="J8" s="426"/>
      <c r="K8" s="426"/>
      <c r="L8" s="426"/>
      <c r="M8" s="426"/>
      <c r="N8" s="426"/>
      <c r="O8" s="426"/>
      <c r="P8" s="426"/>
      <c r="Q8" s="426"/>
      <c r="R8" s="426"/>
      <c r="AI8" s="445"/>
    </row>
    <row r="9" spans="1:35" s="154" customFormat="1" ht="17.149999999999999" customHeight="1">
      <c r="A9" s="156"/>
      <c r="B9" s="64" t="s">
        <v>467</v>
      </c>
      <c r="C9" s="427"/>
      <c r="D9" s="428">
        <v>1</v>
      </c>
      <c r="E9" s="428"/>
      <c r="F9" s="428">
        <v>30</v>
      </c>
      <c r="G9" s="428">
        <f>J9+C19</f>
        <v>417</v>
      </c>
      <c r="H9" s="428">
        <f>K9+E19</f>
        <v>190</v>
      </c>
      <c r="I9" s="428">
        <f>L9+G19</f>
        <v>227</v>
      </c>
      <c r="J9" s="428">
        <f>K9+L9</f>
        <v>417</v>
      </c>
      <c r="K9" s="428">
        <f t="shared" ref="K9:L11" si="0">M9+O9+Q9</f>
        <v>190</v>
      </c>
      <c r="L9" s="428">
        <f t="shared" si="0"/>
        <v>227</v>
      </c>
      <c r="M9" s="428">
        <v>62</v>
      </c>
      <c r="N9" s="428">
        <v>78</v>
      </c>
      <c r="O9" s="428">
        <v>74</v>
      </c>
      <c r="P9" s="428">
        <v>66</v>
      </c>
      <c r="Q9" s="428">
        <v>54</v>
      </c>
      <c r="R9" s="428">
        <v>83</v>
      </c>
      <c r="AI9" s="445"/>
    </row>
    <row r="10" spans="1:35" s="154" customFormat="1" ht="17.149999999999999" customHeight="1">
      <c r="A10" s="156"/>
      <c r="B10" s="65" t="s">
        <v>477</v>
      </c>
      <c r="C10" s="429"/>
      <c r="D10" s="428">
        <v>1</v>
      </c>
      <c r="E10" s="428"/>
      <c r="F10" s="428">
        <v>35</v>
      </c>
      <c r="G10" s="428">
        <f>J10+C20</f>
        <v>554</v>
      </c>
      <c r="H10" s="428">
        <f>K10+E20</f>
        <v>247</v>
      </c>
      <c r="I10" s="428">
        <f>L10+G20</f>
        <v>307</v>
      </c>
      <c r="J10" s="428">
        <f>K10+L10</f>
        <v>418</v>
      </c>
      <c r="K10" s="428">
        <f t="shared" si="0"/>
        <v>194</v>
      </c>
      <c r="L10" s="428">
        <f t="shared" si="0"/>
        <v>224</v>
      </c>
      <c r="M10" s="428">
        <v>59</v>
      </c>
      <c r="N10" s="428">
        <v>81</v>
      </c>
      <c r="O10" s="428">
        <v>61</v>
      </c>
      <c r="P10" s="428">
        <v>77</v>
      </c>
      <c r="Q10" s="428">
        <v>74</v>
      </c>
      <c r="R10" s="428">
        <v>66</v>
      </c>
      <c r="AI10" s="445"/>
    </row>
    <row r="11" spans="1:35" s="154" customFormat="1" ht="17.149999999999999" customHeight="1">
      <c r="B11" s="65" t="s">
        <v>478</v>
      </c>
      <c r="C11" s="429"/>
      <c r="D11" s="428">
        <v>1</v>
      </c>
      <c r="E11" s="428"/>
      <c r="F11" s="428">
        <v>38</v>
      </c>
      <c r="G11" s="428">
        <v>688</v>
      </c>
      <c r="H11" s="428">
        <v>305</v>
      </c>
      <c r="I11" s="428">
        <v>383</v>
      </c>
      <c r="J11" s="428">
        <f>K11+L11</f>
        <v>416</v>
      </c>
      <c r="K11" s="428">
        <f t="shared" si="0"/>
        <v>179</v>
      </c>
      <c r="L11" s="428">
        <f t="shared" si="0"/>
        <v>237</v>
      </c>
      <c r="M11" s="428">
        <v>60</v>
      </c>
      <c r="N11" s="428">
        <v>80</v>
      </c>
      <c r="O11" s="428">
        <v>58</v>
      </c>
      <c r="P11" s="428">
        <v>81</v>
      </c>
      <c r="Q11" s="428">
        <v>61</v>
      </c>
      <c r="R11" s="428">
        <v>76</v>
      </c>
      <c r="U11" s="157"/>
    </row>
    <row r="12" spans="1:35" s="154" customFormat="1" ht="11">
      <c r="B12" s="430" t="s">
        <v>479</v>
      </c>
      <c r="C12" s="428"/>
      <c r="D12" s="428">
        <v>1</v>
      </c>
      <c r="E12" s="428"/>
      <c r="F12" s="428">
        <v>38</v>
      </c>
      <c r="G12" s="428">
        <v>688</v>
      </c>
      <c r="H12" s="428">
        <v>305</v>
      </c>
      <c r="I12" s="428">
        <v>383</v>
      </c>
      <c r="J12" s="428">
        <v>416</v>
      </c>
      <c r="K12" s="428">
        <v>179</v>
      </c>
      <c r="L12" s="428">
        <v>237</v>
      </c>
      <c r="M12" s="428">
        <v>60</v>
      </c>
      <c r="N12" s="428">
        <v>80</v>
      </c>
      <c r="O12" s="428">
        <v>58</v>
      </c>
      <c r="P12" s="428">
        <v>81</v>
      </c>
      <c r="Q12" s="428">
        <v>61</v>
      </c>
      <c r="R12" s="428">
        <v>76</v>
      </c>
    </row>
    <row r="13" spans="1:35" s="158" customFormat="1" ht="3" customHeight="1" thickBot="1">
      <c r="B13" s="431"/>
      <c r="C13" s="432"/>
      <c r="D13" s="433"/>
      <c r="E13" s="433"/>
      <c r="F13" s="433"/>
      <c r="G13" s="433"/>
      <c r="H13" s="433"/>
      <c r="I13" s="433"/>
      <c r="J13" s="433"/>
      <c r="K13" s="433"/>
      <c r="L13" s="433"/>
      <c r="M13" s="433"/>
      <c r="N13" s="433"/>
      <c r="O13" s="433"/>
      <c r="P13" s="433"/>
      <c r="Q13" s="433"/>
      <c r="R13" s="433"/>
    </row>
    <row r="14" spans="1:35" ht="6" customHeight="1" thickBot="1">
      <c r="B14" s="67"/>
      <c r="C14" s="67"/>
      <c r="D14" s="66"/>
      <c r="E14" s="66"/>
      <c r="F14" s="66"/>
      <c r="G14" s="66"/>
      <c r="H14" s="66"/>
      <c r="I14" s="66"/>
      <c r="J14" s="66"/>
      <c r="K14" s="66"/>
      <c r="L14" s="66"/>
      <c r="M14" s="66"/>
      <c r="N14" s="66"/>
      <c r="O14" s="66"/>
      <c r="P14" s="66"/>
      <c r="Q14" s="66"/>
      <c r="R14" s="66"/>
    </row>
    <row r="15" spans="1:35" ht="12.75" customHeight="1">
      <c r="B15" s="793" t="s">
        <v>167</v>
      </c>
      <c r="C15" s="795" t="s">
        <v>480</v>
      </c>
      <c r="D15" s="777"/>
      <c r="E15" s="777"/>
      <c r="F15" s="777"/>
      <c r="G15" s="777"/>
      <c r="H15" s="777"/>
      <c r="I15" s="777"/>
      <c r="J15" s="777"/>
      <c r="K15" s="777"/>
      <c r="L15" s="777"/>
      <c r="M15" s="777"/>
      <c r="N15" s="434"/>
      <c r="O15" s="434"/>
      <c r="P15" s="434"/>
      <c r="R15" s="154"/>
    </row>
    <row r="16" spans="1:35" ht="12.75" customHeight="1">
      <c r="B16" s="802"/>
      <c r="C16" s="801" t="s">
        <v>53</v>
      </c>
      <c r="D16" s="799"/>
      <c r="E16" s="799"/>
      <c r="F16" s="799"/>
      <c r="G16" s="800"/>
      <c r="H16" s="801" t="s">
        <v>112</v>
      </c>
      <c r="I16" s="800"/>
      <c r="J16" s="801" t="s">
        <v>43</v>
      </c>
      <c r="K16" s="800"/>
      <c r="L16" s="801" t="s">
        <v>114</v>
      </c>
      <c r="M16" s="799"/>
      <c r="N16" s="156"/>
      <c r="O16" s="156"/>
      <c r="P16" s="156"/>
      <c r="R16" s="154"/>
    </row>
    <row r="17" spans="2:18" ht="12.75" customHeight="1">
      <c r="B17" s="803"/>
      <c r="C17" s="804" t="s">
        <v>53</v>
      </c>
      <c r="D17" s="804"/>
      <c r="E17" s="805" t="s">
        <v>67</v>
      </c>
      <c r="F17" s="805"/>
      <c r="G17" s="435" t="s">
        <v>47</v>
      </c>
      <c r="H17" s="422" t="s">
        <v>5</v>
      </c>
      <c r="I17" s="423" t="s">
        <v>21</v>
      </c>
      <c r="J17" s="421" t="s">
        <v>5</v>
      </c>
      <c r="K17" s="421" t="s">
        <v>21</v>
      </c>
      <c r="L17" s="422" t="s">
        <v>5</v>
      </c>
      <c r="M17" s="423" t="s">
        <v>21</v>
      </c>
      <c r="N17" s="155"/>
      <c r="O17" s="156"/>
      <c r="P17" s="156"/>
      <c r="R17" s="156"/>
    </row>
    <row r="18" spans="2:18" ht="3" customHeight="1">
      <c r="B18" s="424"/>
      <c r="C18" s="154"/>
      <c r="H18" s="436"/>
      <c r="I18" s="436"/>
      <c r="J18" s="436"/>
      <c r="K18" s="436"/>
      <c r="L18" s="436"/>
      <c r="M18" s="436"/>
      <c r="N18" s="437"/>
      <c r="O18" s="437"/>
      <c r="P18" s="437"/>
      <c r="Q18" s="437"/>
      <c r="R18" s="154"/>
    </row>
    <row r="19" spans="2:18" ht="17.149999999999999" customHeight="1">
      <c r="B19" s="64" t="s">
        <v>467</v>
      </c>
      <c r="C19" s="808">
        <f>E19+G19</f>
        <v>0</v>
      </c>
      <c r="D19" s="808"/>
      <c r="E19" s="808">
        <f>H19+J19+L19</f>
        <v>0</v>
      </c>
      <c r="F19" s="808"/>
      <c r="G19" s="438">
        <f>I19+K19+M19</f>
        <v>0</v>
      </c>
      <c r="H19" s="438">
        <v>0</v>
      </c>
      <c r="I19" s="438">
        <v>0</v>
      </c>
      <c r="J19" s="438">
        <v>0</v>
      </c>
      <c r="K19" s="438">
        <v>0</v>
      </c>
      <c r="L19" s="438">
        <v>0</v>
      </c>
      <c r="M19" s="438">
        <v>0</v>
      </c>
      <c r="N19" s="63"/>
      <c r="O19" s="63"/>
      <c r="P19" s="63"/>
      <c r="Q19" s="63"/>
      <c r="R19" s="154"/>
    </row>
    <row r="20" spans="2:18" ht="17.149999999999999" customHeight="1">
      <c r="B20" s="65" t="s">
        <v>477</v>
      </c>
      <c r="C20" s="808">
        <f>E20+G20</f>
        <v>136</v>
      </c>
      <c r="D20" s="808"/>
      <c r="E20" s="808">
        <f>H20+J20+L20</f>
        <v>53</v>
      </c>
      <c r="F20" s="808"/>
      <c r="G20" s="438">
        <f>I20+K20+M20</f>
        <v>83</v>
      </c>
      <c r="H20" s="438">
        <v>53</v>
      </c>
      <c r="I20" s="438">
        <v>83</v>
      </c>
      <c r="J20" s="438">
        <v>0</v>
      </c>
      <c r="K20" s="438">
        <v>0</v>
      </c>
      <c r="L20" s="438">
        <v>0</v>
      </c>
      <c r="M20" s="438">
        <v>0</v>
      </c>
      <c r="N20" s="63"/>
      <c r="O20" s="63"/>
      <c r="P20" s="63"/>
      <c r="Q20" s="63"/>
      <c r="R20" s="154"/>
    </row>
    <row r="21" spans="2:18" ht="17.149999999999999" customHeight="1">
      <c r="B21" s="65" t="s">
        <v>478</v>
      </c>
      <c r="C21" s="806">
        <v>272</v>
      </c>
      <c r="D21" s="807"/>
      <c r="E21" s="808">
        <v>126</v>
      </c>
      <c r="F21" s="808"/>
      <c r="G21" s="438">
        <v>146</v>
      </c>
      <c r="H21" s="438">
        <v>73</v>
      </c>
      <c r="I21" s="438">
        <v>65</v>
      </c>
      <c r="J21" s="438">
        <v>53</v>
      </c>
      <c r="K21" s="438">
        <v>81</v>
      </c>
      <c r="L21" s="438">
        <v>0</v>
      </c>
      <c r="M21" s="438">
        <v>0</v>
      </c>
      <c r="N21" s="63"/>
      <c r="O21" s="63"/>
      <c r="P21" s="63"/>
      <c r="Q21" s="63"/>
      <c r="R21" s="154"/>
    </row>
    <row r="22" spans="2:18" ht="17.149999999999999" customHeight="1">
      <c r="B22" s="430" t="s">
        <v>479</v>
      </c>
      <c r="C22" s="806">
        <v>272</v>
      </c>
      <c r="D22" s="807"/>
      <c r="E22" s="808">
        <v>126</v>
      </c>
      <c r="F22" s="808"/>
      <c r="G22" s="438">
        <v>146</v>
      </c>
      <c r="H22" s="438">
        <v>73</v>
      </c>
      <c r="I22" s="438">
        <v>65</v>
      </c>
      <c r="J22" s="438">
        <v>53</v>
      </c>
      <c r="K22" s="438">
        <v>81</v>
      </c>
      <c r="L22" s="438">
        <v>0</v>
      </c>
      <c r="M22" s="438">
        <v>0</v>
      </c>
      <c r="N22" s="63"/>
      <c r="O22" s="63"/>
      <c r="P22" s="63"/>
      <c r="Q22" s="63"/>
      <c r="R22" s="154"/>
    </row>
    <row r="23" spans="2:18" ht="3" customHeight="1" thickBot="1">
      <c r="B23" s="439"/>
      <c r="C23" s="440"/>
      <c r="D23" s="441"/>
      <c r="E23" s="441"/>
      <c r="F23" s="441"/>
      <c r="G23" s="441"/>
      <c r="H23" s="442"/>
      <c r="I23" s="442"/>
      <c r="J23" s="442"/>
      <c r="K23" s="442"/>
      <c r="L23" s="442"/>
      <c r="M23" s="442"/>
      <c r="N23" s="443"/>
      <c r="O23" s="443"/>
      <c r="P23" s="443"/>
      <c r="Q23" s="443"/>
      <c r="R23" s="158"/>
    </row>
    <row r="24" spans="2:18" ht="17.149999999999999" customHeight="1">
      <c r="B24" s="704" t="s">
        <v>133</v>
      </c>
      <c r="C24" s="704"/>
      <c r="D24" s="704"/>
      <c r="E24" s="704"/>
      <c r="F24" s="704"/>
      <c r="G24" s="704"/>
      <c r="H24" s="704"/>
      <c r="I24" s="704"/>
      <c r="J24" s="704"/>
      <c r="K24" s="704"/>
      <c r="L24" s="704"/>
      <c r="M24" s="704"/>
      <c r="N24" s="704"/>
      <c r="O24" s="158"/>
      <c r="P24" s="158"/>
      <c r="Q24" s="158"/>
      <c r="R24" s="158"/>
    </row>
    <row r="25" spans="2:18">
      <c r="B25" s="67"/>
      <c r="C25" s="67"/>
      <c r="D25" s="66"/>
      <c r="E25" s="66"/>
      <c r="F25" s="66"/>
      <c r="G25" s="66"/>
      <c r="H25" s="66"/>
      <c r="I25" s="66"/>
      <c r="J25" s="66"/>
      <c r="K25" s="66"/>
      <c r="L25" s="66"/>
      <c r="M25" s="66"/>
      <c r="N25" s="66"/>
      <c r="O25" s="23"/>
      <c r="P25" s="66"/>
      <c r="Q25" s="66"/>
      <c r="R25" s="66"/>
    </row>
  </sheetData>
  <mergeCells count="28">
    <mergeCell ref="C22:D22"/>
    <mergeCell ref="E22:F22"/>
    <mergeCell ref="B24:N24"/>
    <mergeCell ref="C19:D19"/>
    <mergeCell ref="E19:F19"/>
    <mergeCell ref="C20:D20"/>
    <mergeCell ref="E20:F20"/>
    <mergeCell ref="C21:D21"/>
    <mergeCell ref="E21:F21"/>
    <mergeCell ref="B15:B17"/>
    <mergeCell ref="C15:M15"/>
    <mergeCell ref="C16:G16"/>
    <mergeCell ref="H16:I16"/>
    <mergeCell ref="J16:K16"/>
    <mergeCell ref="L16:M16"/>
    <mergeCell ref="C17:D17"/>
    <mergeCell ref="E17:F17"/>
    <mergeCell ref="B2:R2"/>
    <mergeCell ref="M3:R3"/>
    <mergeCell ref="B5:B7"/>
    <mergeCell ref="C5:D7"/>
    <mergeCell ref="E5:F7"/>
    <mergeCell ref="G5:I6"/>
    <mergeCell ref="J5:R5"/>
    <mergeCell ref="J6:L6"/>
    <mergeCell ref="M6:N6"/>
    <mergeCell ref="O6:P6"/>
    <mergeCell ref="Q6:R6"/>
  </mergeCells>
  <phoneticPr fontId="62"/>
  <pageMargins left="0.7" right="0.7" top="0.75" bottom="0.75" header="0.3" footer="0.3"/>
  <pageSetup paperSize="9" scale="96"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J24"/>
  <sheetViews>
    <sheetView showGridLines="0" view="pageBreakPreview" zoomScaleNormal="100" zoomScaleSheetLayoutView="100" workbookViewId="0">
      <selection activeCell="N34" sqref="N34"/>
    </sheetView>
  </sheetViews>
  <sheetFormatPr defaultColWidth="13.36328125" defaultRowHeight="13"/>
  <cols>
    <col min="1" max="1" width="13.36328125" style="310"/>
    <col min="2" max="2" width="5.90625" style="314" customWidth="1"/>
    <col min="3" max="3" width="8" style="310" customWidth="1"/>
    <col min="4" max="4" width="11.6328125" style="310" customWidth="1"/>
    <col min="5" max="10" width="11.08984375" style="310" customWidth="1"/>
    <col min="11" max="11" width="7.6328125" style="310" bestFit="1" customWidth="1"/>
    <col min="12" max="12" width="11" style="310" customWidth="1"/>
    <col min="13" max="16384" width="13.36328125" style="310"/>
  </cols>
  <sheetData>
    <row r="2" spans="2:10" s="299" customFormat="1" ht="28.5" customHeight="1">
      <c r="B2" s="809" t="s">
        <v>481</v>
      </c>
      <c r="C2" s="809"/>
      <c r="D2" s="809"/>
      <c r="E2" s="809"/>
      <c r="F2" s="809"/>
      <c r="G2" s="809"/>
      <c r="H2" s="809"/>
      <c r="I2" s="809"/>
      <c r="J2" s="809"/>
    </row>
    <row r="3" spans="2:10" s="302" customFormat="1" ht="12.75" customHeight="1" thickBot="1">
      <c r="B3" s="300"/>
      <c r="C3" s="24"/>
      <c r="D3" s="24"/>
      <c r="E3" s="24"/>
      <c r="F3" s="24"/>
      <c r="G3" s="24"/>
      <c r="H3" s="24"/>
      <c r="I3" s="24"/>
      <c r="J3" s="301" t="s">
        <v>146</v>
      </c>
    </row>
    <row r="4" spans="2:10" s="302" customFormat="1" ht="18" customHeight="1">
      <c r="B4" s="810" t="s">
        <v>147</v>
      </c>
      <c r="C4" s="811"/>
      <c r="D4" s="814" t="s">
        <v>148</v>
      </c>
      <c r="E4" s="816" t="s">
        <v>331</v>
      </c>
      <c r="F4" s="817"/>
      <c r="G4" s="817"/>
      <c r="H4" s="817"/>
      <c r="I4" s="817"/>
      <c r="J4" s="817"/>
    </row>
    <row r="5" spans="2:10" s="302" customFormat="1" ht="18" customHeight="1">
      <c r="B5" s="812"/>
      <c r="C5" s="813"/>
      <c r="D5" s="815"/>
      <c r="E5" s="446" t="s">
        <v>151</v>
      </c>
      <c r="F5" s="303" t="s">
        <v>152</v>
      </c>
      <c r="G5" s="303" t="s">
        <v>153</v>
      </c>
      <c r="H5" s="303" t="s">
        <v>154</v>
      </c>
      <c r="I5" s="303" t="s">
        <v>332</v>
      </c>
      <c r="J5" s="304" t="s">
        <v>333</v>
      </c>
    </row>
    <row r="6" spans="2:10" s="302" customFormat="1" ht="8.5" customHeight="1">
      <c r="B6" s="23"/>
      <c r="C6" s="305"/>
      <c r="D6" s="23"/>
      <c r="E6" s="23"/>
      <c r="F6" s="23"/>
      <c r="G6" s="23"/>
      <c r="H6" s="23"/>
      <c r="I6" s="23"/>
      <c r="J6" s="23"/>
    </row>
    <row r="7" spans="2:10" s="302" customFormat="1" ht="18" customHeight="1">
      <c r="B7" s="134"/>
      <c r="C7" s="134" t="s">
        <v>103</v>
      </c>
      <c r="D7" s="447">
        <v>28</v>
      </c>
      <c r="E7" s="148">
        <v>47</v>
      </c>
      <c r="F7" s="148">
        <v>16</v>
      </c>
      <c r="G7" s="148">
        <v>6</v>
      </c>
      <c r="H7" s="148">
        <v>2</v>
      </c>
      <c r="I7" s="148">
        <v>6</v>
      </c>
      <c r="J7" s="148">
        <v>1</v>
      </c>
    </row>
    <row r="8" spans="2:10" s="302" customFormat="1" ht="18" customHeight="1">
      <c r="B8" s="306" t="s">
        <v>42</v>
      </c>
      <c r="C8" s="134" t="s">
        <v>158</v>
      </c>
      <c r="D8" s="447">
        <v>1</v>
      </c>
      <c r="E8" s="148">
        <v>1</v>
      </c>
      <c r="F8" s="148">
        <v>1</v>
      </c>
      <c r="G8" s="148">
        <v>0</v>
      </c>
      <c r="H8" s="148">
        <v>0</v>
      </c>
      <c r="I8" s="148">
        <v>0</v>
      </c>
      <c r="J8" s="148">
        <v>0</v>
      </c>
    </row>
    <row r="9" spans="2:10" s="302" customFormat="1" ht="18" customHeight="1">
      <c r="B9" s="307"/>
      <c r="C9" s="134" t="s">
        <v>334</v>
      </c>
      <c r="D9" s="447">
        <v>5</v>
      </c>
      <c r="E9" s="148">
        <v>5</v>
      </c>
      <c r="F9" s="148">
        <v>4</v>
      </c>
      <c r="G9" s="148">
        <v>0</v>
      </c>
      <c r="H9" s="148">
        <v>1</v>
      </c>
      <c r="I9" s="148">
        <v>0</v>
      </c>
      <c r="J9" s="148">
        <v>0</v>
      </c>
    </row>
    <row r="10" spans="2:10" s="302" customFormat="1" ht="12.65" customHeight="1">
      <c r="B10" s="307"/>
      <c r="C10" s="134"/>
      <c r="D10" s="447"/>
      <c r="E10" s="148"/>
      <c r="F10" s="148"/>
      <c r="G10" s="148"/>
      <c r="H10" s="148"/>
      <c r="I10" s="148"/>
      <c r="J10" s="148"/>
    </row>
    <row r="11" spans="2:10" s="302" customFormat="1" ht="18" customHeight="1">
      <c r="B11" s="306" t="s">
        <v>49</v>
      </c>
      <c r="C11" s="134" t="s">
        <v>103</v>
      </c>
      <c r="D11" s="447">
        <v>3</v>
      </c>
      <c r="E11" s="148">
        <v>3</v>
      </c>
      <c r="F11" s="148">
        <v>3</v>
      </c>
      <c r="G11" s="148">
        <v>0</v>
      </c>
      <c r="H11" s="148">
        <v>0</v>
      </c>
      <c r="I11" s="148">
        <v>0</v>
      </c>
      <c r="J11" s="148">
        <v>0</v>
      </c>
    </row>
    <row r="12" spans="2:10" s="302" customFormat="1" ht="8.5" customHeight="1" thickBot="1">
      <c r="B12" s="24"/>
      <c r="C12" s="308"/>
      <c r="D12" s="309"/>
      <c r="E12" s="301"/>
      <c r="F12" s="301"/>
      <c r="G12" s="24"/>
      <c r="H12" s="24"/>
      <c r="I12" s="24"/>
      <c r="J12" s="24"/>
    </row>
    <row r="13" spans="2:10" s="302" customFormat="1" ht="6.65" customHeight="1" thickBot="1">
      <c r="B13" s="62"/>
      <c r="C13" s="23"/>
      <c r="D13" s="23"/>
      <c r="E13" s="23"/>
      <c r="F13" s="23"/>
      <c r="G13" s="23"/>
      <c r="H13" s="23"/>
      <c r="I13" s="23"/>
      <c r="J13" s="23"/>
    </row>
    <row r="14" spans="2:10" ht="18" customHeight="1">
      <c r="B14" s="810" t="s">
        <v>147</v>
      </c>
      <c r="C14" s="811"/>
      <c r="D14" s="818" t="s">
        <v>331</v>
      </c>
      <c r="E14" s="817"/>
      <c r="F14" s="817"/>
      <c r="G14" s="817"/>
      <c r="H14" s="817"/>
      <c r="I14" s="817"/>
      <c r="J14" s="66"/>
    </row>
    <row r="15" spans="2:10" ht="18" customHeight="1">
      <c r="B15" s="812"/>
      <c r="C15" s="813"/>
      <c r="D15" s="303" t="s">
        <v>335</v>
      </c>
      <c r="E15" s="303" t="s">
        <v>336</v>
      </c>
      <c r="F15" s="303" t="s">
        <v>337</v>
      </c>
      <c r="G15" s="303" t="s">
        <v>161</v>
      </c>
      <c r="H15" s="303" t="s">
        <v>163</v>
      </c>
      <c r="I15" s="311" t="s">
        <v>188</v>
      </c>
      <c r="J15" s="66"/>
    </row>
    <row r="16" spans="2:10" ht="8.5" customHeight="1">
      <c r="B16" s="67"/>
      <c r="C16" s="66"/>
      <c r="D16" s="448"/>
      <c r="E16" s="66"/>
      <c r="F16" s="66"/>
      <c r="G16" s="66"/>
      <c r="H16" s="66"/>
      <c r="I16" s="66"/>
      <c r="J16" s="66"/>
    </row>
    <row r="17" spans="2:10" ht="18" customHeight="1">
      <c r="B17" s="134"/>
      <c r="C17" s="134" t="s">
        <v>103</v>
      </c>
      <c r="D17" s="447">
        <v>1</v>
      </c>
      <c r="E17" s="148">
        <v>1</v>
      </c>
      <c r="F17" s="148">
        <v>0</v>
      </c>
      <c r="G17" s="148">
        <v>1</v>
      </c>
      <c r="H17" s="148">
        <v>9</v>
      </c>
      <c r="I17" s="148">
        <v>4</v>
      </c>
      <c r="J17" s="66"/>
    </row>
    <row r="18" spans="2:10" ht="18" customHeight="1">
      <c r="B18" s="306" t="s">
        <v>42</v>
      </c>
      <c r="C18" s="134" t="s">
        <v>158</v>
      </c>
      <c r="D18" s="447">
        <v>0</v>
      </c>
      <c r="E18" s="148">
        <v>0</v>
      </c>
      <c r="F18" s="148">
        <v>0</v>
      </c>
      <c r="G18" s="148">
        <v>0</v>
      </c>
      <c r="H18" s="148">
        <v>0</v>
      </c>
      <c r="I18" s="148">
        <v>0</v>
      </c>
      <c r="J18" s="66"/>
    </row>
    <row r="19" spans="2:10" ht="18" customHeight="1">
      <c r="B19" s="307"/>
      <c r="C19" s="134" t="s">
        <v>334</v>
      </c>
      <c r="D19" s="447">
        <v>0</v>
      </c>
      <c r="E19" s="148">
        <v>0</v>
      </c>
      <c r="F19" s="148">
        <v>0</v>
      </c>
      <c r="G19" s="148">
        <v>0</v>
      </c>
      <c r="H19" s="148">
        <v>0</v>
      </c>
      <c r="I19" s="148">
        <v>0</v>
      </c>
      <c r="J19" s="66"/>
    </row>
    <row r="20" spans="2:10" ht="12.65" customHeight="1">
      <c r="B20" s="307"/>
      <c r="C20" s="134"/>
      <c r="D20" s="447"/>
      <c r="E20" s="148"/>
      <c r="F20" s="148"/>
      <c r="G20" s="148"/>
      <c r="H20" s="148"/>
      <c r="I20" s="148"/>
      <c r="J20" s="66"/>
    </row>
    <row r="21" spans="2:10" ht="18" customHeight="1">
      <c r="B21" s="306" t="s">
        <v>49</v>
      </c>
      <c r="C21" s="134" t="s">
        <v>103</v>
      </c>
      <c r="D21" s="447">
        <v>0</v>
      </c>
      <c r="E21" s="148">
        <v>0</v>
      </c>
      <c r="F21" s="148">
        <v>0</v>
      </c>
      <c r="G21" s="148">
        <v>0</v>
      </c>
      <c r="H21" s="148">
        <v>0</v>
      </c>
      <c r="I21" s="148">
        <v>0</v>
      </c>
      <c r="J21" s="66"/>
    </row>
    <row r="22" spans="2:10" ht="11.5" customHeight="1" thickBot="1">
      <c r="B22" s="24"/>
      <c r="C22" s="308"/>
      <c r="D22" s="312"/>
      <c r="E22" s="301"/>
      <c r="F22" s="313"/>
      <c r="G22" s="313"/>
      <c r="H22" s="313"/>
      <c r="I22" s="313"/>
      <c r="J22" s="66"/>
    </row>
    <row r="23" spans="2:10">
      <c r="B23" s="449" t="s">
        <v>338</v>
      </c>
      <c r="C23" s="66"/>
      <c r="D23" s="66"/>
      <c r="E23" s="66"/>
      <c r="F23" s="66"/>
      <c r="G23" s="66"/>
      <c r="H23" s="66"/>
      <c r="I23" s="66"/>
      <c r="J23" s="66"/>
    </row>
    <row r="24" spans="2:10" ht="10.15" customHeight="1">
      <c r="B24" s="67"/>
      <c r="C24" s="66"/>
      <c r="D24" s="66"/>
      <c r="E24" s="66"/>
      <c r="F24" s="66"/>
      <c r="G24" s="66"/>
      <c r="H24" s="66"/>
      <c r="I24" s="66"/>
      <c r="J24" s="66"/>
    </row>
  </sheetData>
  <mergeCells count="6">
    <mergeCell ref="B2:J2"/>
    <mergeCell ref="B4:C5"/>
    <mergeCell ref="D4:D5"/>
    <mergeCell ref="E4:J4"/>
    <mergeCell ref="B14:C15"/>
    <mergeCell ref="D14:I14"/>
  </mergeCells>
  <phoneticPr fontId="62"/>
  <printOptions horizontalCentered="1"/>
  <pageMargins left="0.51181102362204722" right="0.51181102362204722" top="0.74803149606299213" bottom="0.55118110236220474" header="0.51181102362204722" footer="0.51181102362204722"/>
  <pageSetup paperSize="9"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6"/>
  <dimension ref="A2:AD22"/>
  <sheetViews>
    <sheetView showGridLines="0" view="pageBreakPreview" zoomScale="120" zoomScaleSheetLayoutView="120" workbookViewId="0">
      <selection activeCell="I26" sqref="I26"/>
    </sheetView>
  </sheetViews>
  <sheetFormatPr defaultColWidth="13.36328125" defaultRowHeight="13"/>
  <cols>
    <col min="1" max="1" width="13.36328125" style="23"/>
    <col min="2" max="2" width="13.36328125" style="62"/>
    <col min="3" max="5" width="7.453125" style="23" customWidth="1"/>
    <col min="6" max="11" width="6.453125" style="23" customWidth="1"/>
    <col min="12" max="15" width="5.6328125" style="23" customWidth="1"/>
    <col min="16" max="16" width="11" style="23" customWidth="1"/>
    <col min="17" max="16384" width="13.36328125" style="23"/>
  </cols>
  <sheetData>
    <row r="2" spans="1:30">
      <c r="A2" s="160"/>
    </row>
    <row r="3" spans="1:30" ht="28.5" customHeight="1">
      <c r="A3" s="160"/>
      <c r="B3" s="695" t="s">
        <v>482</v>
      </c>
      <c r="C3" s="695"/>
      <c r="D3" s="695"/>
      <c r="E3" s="695"/>
      <c r="F3" s="695"/>
      <c r="G3" s="695"/>
      <c r="H3" s="695"/>
      <c r="I3" s="695"/>
      <c r="J3" s="695"/>
      <c r="K3" s="695"/>
      <c r="L3" s="695"/>
      <c r="M3" s="695"/>
      <c r="N3" s="695"/>
      <c r="O3" s="695"/>
    </row>
    <row r="4" spans="1:30" ht="19.5" customHeight="1" thickBot="1">
      <c r="B4" s="450"/>
      <c r="C4" s="315"/>
      <c r="D4" s="315"/>
      <c r="E4" s="315"/>
      <c r="F4" s="315"/>
      <c r="G4" s="315"/>
      <c r="H4" s="315"/>
      <c r="I4" s="315"/>
      <c r="J4" s="315"/>
      <c r="K4" s="315"/>
      <c r="L4" s="315"/>
      <c r="M4" s="315"/>
      <c r="N4" s="315"/>
      <c r="O4" s="316" t="s">
        <v>84</v>
      </c>
    </row>
    <row r="5" spans="1:30" ht="20.149999999999999" customHeight="1">
      <c r="B5" s="161"/>
      <c r="C5" s="819" t="s">
        <v>125</v>
      </c>
      <c r="D5" s="820"/>
      <c r="E5" s="820"/>
      <c r="F5" s="820"/>
      <c r="G5" s="820"/>
      <c r="H5" s="820"/>
      <c r="I5" s="820"/>
      <c r="J5" s="820"/>
      <c r="K5" s="820"/>
      <c r="L5" s="820"/>
      <c r="M5" s="821"/>
      <c r="N5" s="822" t="s">
        <v>126</v>
      </c>
      <c r="O5" s="162" t="s">
        <v>128</v>
      </c>
    </row>
    <row r="6" spans="1:30" ht="20.149999999999999" customHeight="1">
      <c r="B6" s="163" t="s">
        <v>129</v>
      </c>
      <c r="C6" s="451"/>
      <c r="D6" s="319" t="s">
        <v>1</v>
      </c>
      <c r="E6" s="452"/>
      <c r="F6" s="453" t="s">
        <v>131</v>
      </c>
      <c r="G6" s="454"/>
      <c r="H6" s="453" t="s">
        <v>132</v>
      </c>
      <c r="I6" s="454"/>
      <c r="J6" s="453" t="s">
        <v>134</v>
      </c>
      <c r="K6" s="454"/>
      <c r="L6" s="824" t="s">
        <v>136</v>
      </c>
      <c r="M6" s="825"/>
      <c r="N6" s="822"/>
      <c r="O6" s="162" t="s">
        <v>135</v>
      </c>
    </row>
    <row r="7" spans="1:30" ht="20.149999999999999" customHeight="1">
      <c r="B7" s="455"/>
      <c r="C7" s="318" t="s">
        <v>1</v>
      </c>
      <c r="D7" s="318" t="s">
        <v>5</v>
      </c>
      <c r="E7" s="318" t="s">
        <v>21</v>
      </c>
      <c r="F7" s="318" t="s">
        <v>5</v>
      </c>
      <c r="G7" s="318" t="s">
        <v>21</v>
      </c>
      <c r="H7" s="318" t="s">
        <v>5</v>
      </c>
      <c r="I7" s="318" t="s">
        <v>21</v>
      </c>
      <c r="J7" s="318" t="s">
        <v>5</v>
      </c>
      <c r="K7" s="318" t="s">
        <v>21</v>
      </c>
      <c r="L7" s="318" t="s">
        <v>5</v>
      </c>
      <c r="M7" s="318" t="s">
        <v>21</v>
      </c>
      <c r="N7" s="823"/>
      <c r="O7" s="318" t="s">
        <v>1</v>
      </c>
      <c r="AD7" s="278"/>
    </row>
    <row r="8" spans="1:30" ht="20.149999999999999" customHeight="1">
      <c r="B8" s="456" t="s">
        <v>467</v>
      </c>
      <c r="C8" s="68">
        <v>17724</v>
      </c>
      <c r="D8" s="69">
        <v>8918</v>
      </c>
      <c r="E8" s="69">
        <v>8806</v>
      </c>
      <c r="F8" s="69">
        <v>2950</v>
      </c>
      <c r="G8" s="69">
        <v>2891</v>
      </c>
      <c r="H8" s="69">
        <v>2976</v>
      </c>
      <c r="I8" s="69">
        <v>2935</v>
      </c>
      <c r="J8" s="69">
        <v>2949</v>
      </c>
      <c r="K8" s="69">
        <v>2962</v>
      </c>
      <c r="L8" s="69">
        <v>43</v>
      </c>
      <c r="M8" s="69">
        <v>18</v>
      </c>
      <c r="N8" s="69">
        <v>77</v>
      </c>
      <c r="O8" s="70">
        <v>0</v>
      </c>
      <c r="AD8" s="278"/>
    </row>
    <row r="9" spans="1:30" ht="20.149999999999999" customHeight="1">
      <c r="A9" s="164"/>
      <c r="B9" s="457" t="s">
        <v>483</v>
      </c>
      <c r="C9" s="68">
        <v>16891</v>
      </c>
      <c r="D9" s="69">
        <v>8510</v>
      </c>
      <c r="E9" s="69">
        <v>8381</v>
      </c>
      <c r="F9" s="69">
        <v>2694</v>
      </c>
      <c r="G9" s="69">
        <v>2658</v>
      </c>
      <c r="H9" s="69">
        <v>2872</v>
      </c>
      <c r="I9" s="69">
        <v>2822</v>
      </c>
      <c r="J9" s="69">
        <v>2919</v>
      </c>
      <c r="K9" s="69">
        <v>2874</v>
      </c>
      <c r="L9" s="69">
        <v>25</v>
      </c>
      <c r="M9" s="69">
        <v>27</v>
      </c>
      <c r="N9" s="69">
        <v>74</v>
      </c>
      <c r="O9" s="70">
        <v>0</v>
      </c>
      <c r="AD9" s="278"/>
    </row>
    <row r="10" spans="1:30" ht="20.149999999999999" customHeight="1">
      <c r="A10" s="164"/>
      <c r="B10" s="457" t="s">
        <v>484</v>
      </c>
      <c r="C10" s="68">
        <v>16354</v>
      </c>
      <c r="D10" s="69">
        <v>8261</v>
      </c>
      <c r="E10" s="69">
        <v>8093</v>
      </c>
      <c r="F10" s="69">
        <v>2795</v>
      </c>
      <c r="G10" s="69">
        <v>2709</v>
      </c>
      <c r="H10" s="69">
        <v>2614</v>
      </c>
      <c r="I10" s="69">
        <v>2606</v>
      </c>
      <c r="J10" s="69">
        <v>2817</v>
      </c>
      <c r="K10" s="458">
        <v>2760</v>
      </c>
      <c r="L10" s="69">
        <v>35</v>
      </c>
      <c r="M10" s="69">
        <v>18</v>
      </c>
      <c r="N10" s="69">
        <v>78</v>
      </c>
      <c r="O10" s="70">
        <v>0</v>
      </c>
      <c r="AD10" s="278"/>
    </row>
    <row r="11" spans="1:30" ht="20.149999999999999" customHeight="1">
      <c r="B11" s="161"/>
      <c r="C11" s="68"/>
      <c r="D11" s="69"/>
      <c r="E11" s="69"/>
      <c r="F11" s="69"/>
      <c r="G11" s="69"/>
      <c r="H11" s="69"/>
      <c r="I11" s="69"/>
      <c r="J11" s="69"/>
      <c r="K11" s="69"/>
      <c r="L11" s="69"/>
      <c r="M11" s="69"/>
      <c r="N11" s="69"/>
      <c r="O11" s="69"/>
    </row>
    <row r="12" spans="1:30" ht="15" customHeight="1">
      <c r="B12" s="459" t="s">
        <v>138</v>
      </c>
      <c r="C12" s="68">
        <v>15656</v>
      </c>
      <c r="D12" s="69">
        <v>7838</v>
      </c>
      <c r="E12" s="69">
        <v>7818</v>
      </c>
      <c r="F12" s="69">
        <v>2644</v>
      </c>
      <c r="G12" s="69">
        <v>2608</v>
      </c>
      <c r="H12" s="69">
        <v>2459</v>
      </c>
      <c r="I12" s="69">
        <v>2503</v>
      </c>
      <c r="J12" s="69">
        <v>2700</v>
      </c>
      <c r="K12" s="69">
        <v>2689</v>
      </c>
      <c r="L12" s="69">
        <v>35</v>
      </c>
      <c r="M12" s="458">
        <v>18</v>
      </c>
      <c r="N12" s="69">
        <v>78</v>
      </c>
      <c r="O12" s="70">
        <v>0</v>
      </c>
    </row>
    <row r="13" spans="1:30" ht="19.5" customHeight="1">
      <c r="B13" s="459" t="s">
        <v>139</v>
      </c>
      <c r="C13" s="68">
        <v>15228</v>
      </c>
      <c r="D13" s="69">
        <v>7594</v>
      </c>
      <c r="E13" s="69">
        <v>7634</v>
      </c>
      <c r="F13" s="165">
        <v>2566</v>
      </c>
      <c r="G13" s="165">
        <v>2530</v>
      </c>
      <c r="H13" s="69">
        <v>2402</v>
      </c>
      <c r="I13" s="69">
        <v>2468</v>
      </c>
      <c r="J13" s="69">
        <v>2626</v>
      </c>
      <c r="K13" s="69">
        <v>2636</v>
      </c>
      <c r="L13" s="70">
        <v>0</v>
      </c>
      <c r="M13" s="70">
        <v>0</v>
      </c>
      <c r="N13" s="69">
        <v>78</v>
      </c>
      <c r="O13" s="70">
        <v>0</v>
      </c>
    </row>
    <row r="14" spans="1:30" ht="20.149999999999999" customHeight="1">
      <c r="B14" s="459" t="s">
        <v>142</v>
      </c>
      <c r="C14" s="68">
        <v>428</v>
      </c>
      <c r="D14" s="69">
        <v>244</v>
      </c>
      <c r="E14" s="69">
        <v>184</v>
      </c>
      <c r="F14" s="69">
        <v>78</v>
      </c>
      <c r="G14" s="69">
        <v>78</v>
      </c>
      <c r="H14" s="73">
        <v>57</v>
      </c>
      <c r="I14" s="69">
        <v>35</v>
      </c>
      <c r="J14" s="69">
        <v>74</v>
      </c>
      <c r="K14" s="69">
        <v>53</v>
      </c>
      <c r="L14" s="69">
        <v>35</v>
      </c>
      <c r="M14" s="69">
        <v>18</v>
      </c>
      <c r="N14" s="70">
        <v>0</v>
      </c>
      <c r="O14" s="70">
        <v>0</v>
      </c>
    </row>
    <row r="15" spans="1:30" ht="13.9" customHeight="1">
      <c r="B15" s="161"/>
      <c r="C15" s="68"/>
      <c r="D15" s="69"/>
      <c r="E15" s="69"/>
      <c r="F15" s="69"/>
      <c r="G15" s="69"/>
      <c r="H15" s="69"/>
      <c r="I15" s="69"/>
      <c r="J15" s="69"/>
      <c r="K15" s="69"/>
      <c r="L15" s="69"/>
      <c r="M15" s="69"/>
      <c r="N15" s="69"/>
      <c r="O15" s="70"/>
    </row>
    <row r="16" spans="1:30" ht="20.149999999999999" customHeight="1" thickBot="1">
      <c r="B16" s="316" t="s">
        <v>7</v>
      </c>
      <c r="C16" s="460">
        <v>698</v>
      </c>
      <c r="D16" s="461">
        <v>423</v>
      </c>
      <c r="E16" s="461">
        <v>275</v>
      </c>
      <c r="F16" s="461">
        <v>151</v>
      </c>
      <c r="G16" s="461">
        <v>101</v>
      </c>
      <c r="H16" s="461">
        <v>155</v>
      </c>
      <c r="I16" s="461">
        <v>103</v>
      </c>
      <c r="J16" s="461">
        <v>117</v>
      </c>
      <c r="K16" s="461">
        <v>71</v>
      </c>
      <c r="L16" s="462">
        <v>0</v>
      </c>
      <c r="M16" s="462">
        <v>0</v>
      </c>
      <c r="N16" s="462">
        <v>0</v>
      </c>
      <c r="O16" s="462">
        <v>0</v>
      </c>
    </row>
    <row r="17" spans="2:15" ht="20.149999999999999" customHeight="1">
      <c r="B17" s="31" t="s">
        <v>144</v>
      </c>
      <c r="C17" s="31"/>
      <c r="D17" s="31"/>
      <c r="E17" s="31"/>
      <c r="F17" s="8"/>
    </row>
    <row r="18" spans="2:15" ht="16.5" customHeight="1">
      <c r="L18" s="166"/>
    </row>
    <row r="19" spans="2:15">
      <c r="N19" s="167"/>
    </row>
    <row r="20" spans="2:15">
      <c r="C20" s="164"/>
      <c r="D20" s="164"/>
      <c r="E20" s="164"/>
      <c r="F20" s="164"/>
      <c r="G20" s="164"/>
      <c r="H20" s="164"/>
      <c r="I20" s="164"/>
      <c r="J20" s="164"/>
      <c r="K20" s="164"/>
      <c r="L20" s="164"/>
      <c r="M20" s="164"/>
      <c r="N20" s="164"/>
      <c r="O20" s="164"/>
    </row>
    <row r="21" spans="2:15">
      <c r="C21" s="164"/>
      <c r="D21" s="164"/>
      <c r="E21" s="164"/>
      <c r="F21" s="164"/>
      <c r="G21" s="164"/>
      <c r="H21" s="164"/>
      <c r="I21" s="164"/>
      <c r="J21" s="164"/>
      <c r="K21" s="164"/>
      <c r="L21" s="164"/>
      <c r="M21" s="164"/>
      <c r="N21" s="164"/>
      <c r="O21" s="164"/>
    </row>
    <row r="22" spans="2:15">
      <c r="N22" s="167"/>
      <c r="O22" s="167"/>
    </row>
  </sheetData>
  <mergeCells count="4">
    <mergeCell ref="B3:O3"/>
    <mergeCell ref="C5:M5"/>
    <mergeCell ref="N5:N7"/>
    <mergeCell ref="L6:M6"/>
  </mergeCells>
  <phoneticPr fontId="32"/>
  <printOptions horizontalCentered="1"/>
  <pageMargins left="0.51181102362204722" right="0.51181102362204722" top="0.74803149606299213" bottom="0.55118110236220474" header="0.51181102362204722" footer="0.51181102362204722"/>
  <pageSetup paperSize="9" scale="96"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31</vt:i4>
      </vt:variant>
      <vt:variant>
        <vt:lpstr>名前付き一覧</vt:lpstr>
      </vt:variant>
      <vt:variant>
        <vt:i4>36</vt:i4>
      </vt:variant>
    </vt:vector>
  </HeadingPairs>
  <TitlesOfParts>
    <vt:vector size="67" baseType="lpstr">
      <vt:lpstr>20教育</vt:lpstr>
      <vt:lpstr>196</vt:lpstr>
      <vt:lpstr>197(1)</vt:lpstr>
      <vt:lpstr>197(2)</vt:lpstr>
      <vt:lpstr>197(3)</vt:lpstr>
      <vt:lpstr>197(4)</vt:lpstr>
      <vt:lpstr>198</vt:lpstr>
      <vt:lpstr>199</vt:lpstr>
      <vt:lpstr>200</vt:lpstr>
      <vt:lpstr>201</vt:lpstr>
      <vt:lpstr>202(1)</vt:lpstr>
      <vt:lpstr>202(2)</vt:lpstr>
      <vt:lpstr>202(3)</vt:lpstr>
      <vt:lpstr>203(1)-a</vt:lpstr>
      <vt:lpstr>203(1)-ｂ</vt:lpstr>
      <vt:lpstr>203(2)</vt:lpstr>
      <vt:lpstr>203(3)</vt:lpstr>
      <vt:lpstr>203(4)</vt:lpstr>
      <vt:lpstr>203(5)</vt:lpstr>
      <vt:lpstr>204</vt:lpstr>
      <vt:lpstr>205</vt:lpstr>
      <vt:lpstr>206</vt:lpstr>
      <vt:lpstr>207</vt:lpstr>
      <vt:lpstr>208</vt:lpstr>
      <vt:lpstr>209</vt:lpstr>
      <vt:lpstr>210</vt:lpstr>
      <vt:lpstr>211</vt:lpstr>
      <vt:lpstr>212</vt:lpstr>
      <vt:lpstr>213</vt:lpstr>
      <vt:lpstr>214</vt:lpstr>
      <vt:lpstr>215</vt:lpstr>
      <vt:lpstr>'196'!Print_Area</vt:lpstr>
      <vt:lpstr>'197(1)'!Print_Area</vt:lpstr>
      <vt:lpstr>'197(2)'!Print_Area</vt:lpstr>
      <vt:lpstr>'197(3)'!Print_Area</vt:lpstr>
      <vt:lpstr>'197(4)'!Print_Area</vt:lpstr>
      <vt:lpstr>'198'!Print_Area</vt:lpstr>
      <vt:lpstr>'199'!Print_Area</vt:lpstr>
      <vt:lpstr>'200'!Print_Area</vt:lpstr>
      <vt:lpstr>'201'!Print_Area</vt:lpstr>
      <vt:lpstr>'202(1)'!Print_Area</vt:lpstr>
      <vt:lpstr>'202(2)'!Print_Area</vt:lpstr>
      <vt:lpstr>'202(3)'!Print_Area</vt:lpstr>
      <vt:lpstr>'203(1)-a'!Print_Area</vt:lpstr>
      <vt:lpstr>'203(1)-ｂ'!Print_Area</vt:lpstr>
      <vt:lpstr>'203(2)'!Print_Area</vt:lpstr>
      <vt:lpstr>'203(3)'!Print_Area</vt:lpstr>
      <vt:lpstr>'203(4)'!Print_Area</vt:lpstr>
      <vt:lpstr>'203(5)'!Print_Area</vt:lpstr>
      <vt:lpstr>'204'!Print_Area</vt:lpstr>
      <vt:lpstr>'205'!Print_Area</vt:lpstr>
      <vt:lpstr>'206'!Print_Area</vt:lpstr>
      <vt:lpstr>'207'!Print_Area</vt:lpstr>
      <vt:lpstr>'208'!Print_Area</vt:lpstr>
      <vt:lpstr>'209'!Print_Area</vt:lpstr>
      <vt:lpstr>'20教育'!Print_Area</vt:lpstr>
      <vt:lpstr>'210'!Print_Area</vt:lpstr>
      <vt:lpstr>'211'!Print_Area</vt:lpstr>
      <vt:lpstr>'212'!Print_Area</vt:lpstr>
      <vt:lpstr>'213'!Print_Area</vt:lpstr>
      <vt:lpstr>'214'!Print_Area</vt:lpstr>
      <vt:lpstr>'215'!Print_Area</vt:lpstr>
      <vt:lpstr>'197(1)'!印刷範囲</vt:lpstr>
      <vt:lpstr>'197(2)'!印刷範囲</vt:lpstr>
      <vt:lpstr>'202(2)'!印刷範囲</vt:lpstr>
      <vt:lpstr>'202(3)'!印刷範囲</vt:lpstr>
      <vt:lpstr>'203(3)'!印刷範囲</vt:lpstr>
    </vt:vector>
  </TitlesOfParts>
  <Company>徳島県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toukeius13</dc:creator>
  <cp:lastModifiedBy>tsuno hideharu</cp:lastModifiedBy>
  <cp:lastPrinted>2023-04-03T02:51:19Z</cp:lastPrinted>
  <dcterms:created xsi:type="dcterms:W3CDTF">2009-01-22T00:09:22Z</dcterms:created>
  <dcterms:modified xsi:type="dcterms:W3CDTF">2024-11-20T06:44:38Z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2" baseType="lpwstr">
      <vt:lpwstr>3.1.3.0</vt:lpwstr>
      <vt:lpwstr>3.1.9.0</vt:lpwstr>
    </vt:vector>
  </property>
  <property fmtid="{DCFEDD21-7773-49B2-8022-6FC58DB5260B}" pid="3" name="LastSavedVersion">
    <vt:lpwstr>3.1.9.0</vt:lpwstr>
  </property>
  <property fmtid="{DCFEDD21-7773-49B2-8022-6FC58DB5260B}" pid="4" name="LastSavedDate">
    <vt:filetime>2022-02-28T09:15:26Z</vt:filetime>
  </property>
</Properties>
</file>