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0330\Desktop\01【0910(火)〆】令和４年度財政状況資料集の作成について（２回目・地方公会計関係）\提出(1+2回目結合)\"/>
    </mc:Choice>
  </mc:AlternateContent>
  <xr:revisionPtr revIDLastSave="0" documentId="13_ncr:1_{6205730D-DAE8-401E-ABD1-81388F404D45}" xr6:coauthVersionLast="47" xr6:coauthVersionMax="47" xr10:uidLastSave="{00000000-0000-0000-0000-000000000000}"/>
  <bookViews>
    <workbookView xWindow="-120" yWindow="-120" windowWidth="29040" windowHeight="1572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CO34" i="10"/>
  <c r="BW34" i="10"/>
  <c r="BW35" i="10" s="1"/>
  <c r="BW36" i="10" s="1"/>
  <c r="BW37" i="10" s="1"/>
  <c r="BW38" i="10" s="1"/>
  <c r="BW39" i="10" s="1"/>
  <c r="BW40" i="10" s="1"/>
  <c r="BW41" i="10" s="1"/>
  <c r="BW42" i="10" s="1"/>
  <c r="BW43" i="10" s="1"/>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alcChain>
</file>

<file path=xl/sharedStrings.xml><?xml version="1.0" encoding="utf-8"?>
<sst xmlns="http://schemas.openxmlformats.org/spreadsheetml/2006/main" count="1204" uniqueCount="622">
  <si>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</si>
  <si>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</si>
  <si>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</si>
  <si>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</si>
  <si>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</si>
  <si>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</si>
  <si>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</si>
  <si>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</si>
  <si>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</si>
  <si>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</si>
  <si>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</si>
  <si>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</si>
  <si>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</si>
  <si>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</si>
  <si>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</si>
  <si>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</si>
  <si>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</si>
  <si>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</si>
  <si>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</si>
  <si>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</si>
  <si>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</si>
  <si>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</si>
  <si>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</si>
  <si>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</si>
  <si>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</si>
  <si>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</si>
  <si>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</si>
  <si>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</si>
  <si>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</si>
  <si>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</si>
  <si>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</si>
  <si>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</si>
  <si>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</si>
  <si>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</si>
  <si>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</si>
  <si>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</si>
  <si>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</si>
  <si>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</si>
  <si>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</si>
  <si>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</si>
  <si>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</si>
  <si>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</si>
  <si>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</si>
  <si>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</si>
  <si>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</si>
  <si>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</si>
  <si>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</si>
  <si>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</si>
  <si>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</si>
  <si>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</si>
  <si>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</si>
  <si>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</si>
  <si>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</si>
  <si>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</si>
  <si>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</si>
  <si>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</si>
  <si>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</si>
  <si>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</si>
  <si>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</si>
  <si>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</si>
  <si>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</si>
  <si>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</si>
  <si>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</si>
  <si>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</si>
  <si>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</si>
  <si>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</si>
  <si>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</si>
  <si>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</si>
  <si>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</si>
  <si>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</si>
  <si>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</si>
  <si>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</si>
  <si>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</si>
  <si>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</si>
  <si>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</si>
  <si>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</si>
  <si>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</si>
  <si>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</si>
  <si>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</si>
  <si>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</si>
  <si>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</si>
  <si>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</si>
  <si>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</si>
  <si>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</si>
  <si>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</si>
  <si>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</si>
  <si>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</si>
  <si>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</si>
  <si>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</si>
  <si>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</si>
  <si>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</si>
  <si>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</si>
  <si>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</si>
  <si>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</si>
  <si>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</si>
  <si>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</si>
  <si>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</si>
  <si>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</si>
  <si>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</si>
  <si>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</si>
  <si>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つるぎ町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</si>
  <si>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</si>
  <si>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</si>
  <si>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</si>
  <si>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</si>
  <si>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</si>
  <si>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</si>
  <si>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</si>
  <si>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</si>
  <si>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</si>
  <si>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</si>
  <si>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</si>
  <si>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</si>
  <si>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</si>
  <si>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</si>
  <si>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</si>
  <si>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</si>
  <si>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</si>
  <si>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</si>
  <si>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</si>
  <si>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</si>
  <si>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</si>
  <si>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</si>
  <si>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</si>
  <si>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</si>
  <si>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</si>
  <si>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</si>
  <si>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</si>
  <si>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</si>
  <si>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</si>
  <si>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</si>
  <si>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</si>
  <si>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</si>
  <si>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</si>
  <si>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</si>
  <si>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</si>
  <si>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</si>
  <si>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</si>
  <si>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</si>
  <si>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</si>
  <si>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</si>
  <si>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</si>
  <si>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</si>
  <si>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</si>
  <si>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</si>
  <si>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</si>
  <si>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</si>
  <si>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</si>
  <si>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</si>
  <si>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</si>
  <si>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</si>
  <si>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</si>
  <si>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</si>
  <si>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</si>
  <si>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</si>
  <si>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</si>
  <si>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</si>
  <si>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</si>
  <si>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</si>
  <si>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</si>
  <si>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</si>
  <si>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</si>
  <si>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</si>
  <si>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</si>
  <si>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</si>
  <si>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</si>
  <si>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</si>
  <si>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</si>
  <si>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</si>
  <si>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</si>
  <si>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</si>
  <si>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</si>
  <si>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</si>
  <si>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</si>
  <si>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</si>
  <si>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</si>
  <si>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</si>
  <si>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</si>
  <si>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</si>
  <si>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</si>
  <si>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</si>
  <si>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</si>
  <si>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</si>
  <si>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</si>
  <si>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</si>
  <si>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</si>
  <si>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</si>
  <si>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</si>
  <si>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</si>
  <si>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</si>
  <si>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</si>
  <si>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</si>
  <si>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</si>
  <si>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</si>
  <si>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</si>
  <si>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</si>
  <si>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</si>
  <si>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</si>
  <si>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</si>
  <si>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</si>
  <si>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</si>
  <si>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</si>
  <si>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</si>
  <si>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</si>
  <si>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</si>
  <si>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</si>
  <si>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</si>
  <si>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</si>
  <si>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</si>
  <si>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</si>
  <si>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</si>
  <si>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</si>
  <si>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</si>
  <si>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</si>
  <si>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</si>
  <si>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</si>
  <si>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</si>
  <si>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</si>
  <si>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</si>
  <si>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</si>
  <si>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</si>
  <si>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徳島県つるぎ町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</si>
  <si>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</si>
  <si>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</si>
  <si>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</si>
  <si>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</si>
  <si>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</si>
  <si>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</si>
  <si>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</si>
  <si>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</si>
  <si>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</si>
  <si>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</si>
  <si>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</si>
  <si>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</si>
  <si>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</si>
  <si>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</si>
  <si>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</si>
  <si>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</si>
  <si>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</si>
  <si>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</si>
  <si>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</si>
  <si>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</si>
  <si>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</si>
  <si>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</si>
  <si>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</si>
  <si>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</si>
  <si>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</si>
  <si>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</si>
  <si>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</si>
  <si>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</si>
  <si>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</si>
  <si>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</si>
  <si>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</si>
  <si>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</si>
  <si>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</si>
  <si>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</si>
  <si>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</si>
  <si>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</si>
  <si>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</si>
  <si>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</si>
  <si>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</si>
  <si>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</si>
  <si>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</si>
  <si>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</si>
  <si>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</si>
  <si>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</si>
  <si>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</si>
  <si>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</si>
  <si>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</si>
  <si>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</si>
  <si>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</si>
  <si>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</si>
  <si>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</si>
  <si>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</si>
  <si>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</si>
  <si>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</si>
  <si>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</si>
  <si>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</si>
  <si>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</si>
  <si>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</si>
  <si>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</si>
  <si>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</si>
  <si>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</si>
  <si>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</si>
  <si>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</si>
  <si>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</si>
  <si>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</si>
  <si>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</si>
  <si>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</si>
  <si>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</si>
  <si>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</si>
  <si>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</si>
  <si>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</si>
  <si>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</si>
  <si>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</si>
  <si>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</si>
  <si>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</si>
  <si>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</si>
  <si>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</si>
  <si>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</si>
  <si>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</si>
  <si>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</si>
  <si>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</si>
  <si>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</si>
  <si>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</si>
  <si>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</si>
  <si>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</si>
  <si>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</si>
  <si>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</si>
  <si>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</si>
  <si>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</si>
  <si>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</si>
  <si>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</si>
  <si>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</si>
  <si>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</si>
  <si>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</si>
  <si>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</si>
  <si>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</si>
  <si>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</si>
  <si>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</si>
  <si>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</si>
  <si>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</si>
  <si>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</si>
  <si>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</si>
  <si>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</si>
  <si>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</si>
  <si>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</si>
  <si>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</si>
  <si>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</si>
  <si>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</si>
  <si>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</si>
  <si>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</si>
  <si>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</si>
  <si>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</si>
  <si>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</si>
  <si>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</si>
  <si>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</si>
  <si>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</si>
  <si>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</si>
  <si>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</si>
  <si>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</si>
  <si>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</si>
  <si>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</si>
  <si>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</si>
  <si>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</si>
  <si>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</si>
  <si>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</si>
  <si>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</si>
  <si>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</si>
  <si>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</si>
  <si>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</si>
  <si>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</si>
  <si>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</si>
  <si>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</si>
  <si>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</si>
  <si>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</si>
  <si>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</si>
  <si>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</si>
  <si>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</si>
  <si>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</si>
  <si>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</si>
  <si>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</si>
  <si>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</si>
  <si>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</si>
  <si>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</si>
  <si>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</si>
  <si>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</si>
  <si>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</si>
  <si>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</si>
  <si>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</si>
  <si>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</si>
  <si>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</si>
  <si>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</si>
  <si>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徳島県つるぎ町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</si>
  <si>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</si>
  <si>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</si>
  <si>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</si>
  <si>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</si>
  <si>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</si>
  <si>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</si>
  <si>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</si>
  <si>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</si>
  <si>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</si>
  <si>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</si>
  <si>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</si>
  <si>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</si>
  <si>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</si>
  <si>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</si>
  <si>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</si>
  <si>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</si>
  <si>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</si>
  <si>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</si>
  <si>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</si>
  <si>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</si>
  <si>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つるぎ町剣山木綿麻温泉事業特別会計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</si>
  <si>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</si>
  <si>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</si>
  <si>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</si>
  <si>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</si>
  <si>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</si>
  <si>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</si>
  <si>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</si>
  <si>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</si>
  <si>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</si>
  <si>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</si>
  <si>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</si>
  <si>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</si>
  <si>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</si>
  <si>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</si>
  <si>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つるぎ町国民健康保険（事業勘定）事業特別会計</t>
    <phoneticPr fontId="5"/>
  </si>
  <si>
    <t>つるぎ町介護保険（事業勘定）事業特別会計</t>
    <phoneticPr fontId="5"/>
  </si>
  <si>
    <t>つるぎ町後期高齢者医療特別会計</t>
    <phoneticPr fontId="5"/>
  </si>
  <si>
    <t>つるぎ町介護サービス事業特別会計</t>
    <phoneticPr fontId="5"/>
  </si>
  <si>
    <t>つるぎ町水道事業会計</t>
    <phoneticPr fontId="5"/>
  </si>
  <si>
    <t>法適用企業</t>
    <phoneticPr fontId="5"/>
  </si>
  <si>
    <t>つるぎ町病院事業会計</t>
    <phoneticPr fontId="5"/>
  </si>
  <si>
    <t>法適用企業</t>
    <phoneticPr fontId="5"/>
  </si>
  <si>
    <t>つるぎ町農業集落排水事業特別会計</t>
    <phoneticPr fontId="5"/>
  </si>
  <si>
    <t>法非適用企業</t>
    <phoneticPr fontId="5"/>
  </si>
  <si>
    <t>つるぎ町特定環境保全公共下水道事業特別会計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</si>
  <si>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</si>
  <si>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</si>
  <si>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</si>
  <si>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</si>
  <si>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</si>
  <si>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</si>
  <si>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</si>
  <si>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</si>
  <si>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</si>
  <si>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</si>
  <si>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</si>
  <si>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</si>
  <si>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</si>
  <si>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</si>
  <si>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</si>
  <si>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</si>
  <si>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</si>
  <si>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</si>
  <si>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</si>
  <si>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</si>
  <si>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</si>
  <si>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</si>
  <si>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</si>
  <si>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</si>
  <si>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</si>
  <si>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</si>
  <si>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</si>
  <si>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</si>
  <si>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</si>
  <si>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</si>
  <si>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</si>
  <si>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</si>
  <si>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</si>
  <si>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</si>
  <si>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</si>
  <si>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</si>
  <si>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</si>
  <si>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</si>
  <si>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</si>
  <si>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</si>
  <si>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</si>
  <si>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</si>
  <si>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</si>
  <si>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</si>
  <si>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</si>
  <si>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</si>
  <si>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</si>
  <si>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</si>
  <si>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</si>
  <si>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</si>
  <si>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</si>
  <si>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</si>
  <si>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</si>
  <si>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</si>
  <si>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</si>
  <si>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</si>
  <si>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</si>
  <si>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</si>
  <si>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</si>
  <si>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</si>
  <si>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</si>
  <si>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つるぎ町特定環境保全公共下水道事業特別会計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</si>
  <si>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</si>
  <si>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</si>
  <si>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つるぎ町病院事業会計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</si>
  <si>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</si>
  <si>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</si>
  <si>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つるぎ町農業集落排水事業特別会計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</si>
  <si>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</si>
  <si>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</si>
  <si>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</si>
  <si>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</si>
  <si>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</si>
  <si>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</si>
  <si>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</si>
  <si>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</si>
  <si>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</si>
  <si>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</si>
  <si>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</si>
  <si>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</si>
  <si>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</si>
  <si>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</si>
  <si>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</si>
  <si>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</si>
  <si>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</si>
  <si>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</si>
  <si>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</si>
  <si>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</si>
  <si>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</si>
  <si>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</si>
  <si>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</si>
  <si>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</si>
  <si>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</si>
  <si>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</si>
  <si>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</si>
  <si>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</si>
  <si>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</si>
  <si>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</si>
  <si>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</si>
  <si>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</si>
  <si>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</si>
  <si>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</si>
  <si>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</si>
  <si>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</si>
  <si>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</si>
  <si>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</si>
  <si>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</si>
  <si>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</si>
  <si>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</si>
  <si>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</si>
  <si>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</si>
  <si>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</si>
  <si>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</si>
  <si>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</si>
  <si>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</si>
  <si>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</si>
  <si>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</si>
  <si>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</si>
  <si>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</si>
  <si>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</si>
  <si>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</si>
  <si>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</si>
  <si>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</si>
  <si>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</si>
  <si>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</si>
  <si>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</si>
  <si>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</si>
  <si>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</si>
  <si>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</si>
  <si>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</si>
  <si>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</si>
  <si>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</si>
  <si>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</si>
  <si>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</si>
  <si>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</si>
  <si>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</si>
  <si>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</si>
  <si>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</si>
  <si>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</si>
  <si>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</si>
  <si>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</si>
  <si>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</si>
  <si>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</si>
  <si>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</si>
  <si>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</si>
  <si>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</si>
  <si>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</si>
  <si>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</si>
  <si>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</si>
  <si>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</si>
  <si>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</si>
  <si>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1.89</t>
  </si>
  <si>
    <t>▲ 1.81</t>
  </si>
  <si>
    <t>▲ 1.29</t>
  </si>
  <si>
    <t>つるぎ町病院事業会計</t>
  </si>
  <si>
    <t>つるぎ町水道事業会計</t>
  </si>
  <si>
    <t>一般会計</t>
  </si>
  <si>
    <t>つるぎ町介護保険（事業勘定）事業特別会計</t>
  </si>
  <si>
    <t>つるぎ町国民健康保険（事業勘定）事業特別会計</t>
  </si>
  <si>
    <t>つるぎ町介護サービス事業特別会計</t>
  </si>
  <si>
    <t>つるぎ町特定環境保全公共下水道事業特別会計</t>
  </si>
  <si>
    <t>つるぎ町農業集落排水事業特別会計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</si>
  <si>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</si>
  <si>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</si>
  <si>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</si>
  <si>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</si>
  <si>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</si>
  <si>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</si>
  <si>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</si>
  <si>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</si>
  <si>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</si>
  <si>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</si>
  <si>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〃（徳島県滞納整理機構特別会計）</t>
    <rPh sb="2" eb="5">
      <t>トクシマケン</t>
    </rPh>
    <rPh sb="5" eb="7">
      <t>タイノウ</t>
    </rPh>
    <rPh sb="7" eb="9">
      <t>セイリ</t>
    </rPh>
    <rPh sb="9" eb="11">
      <t>キコウ</t>
    </rPh>
    <rPh sb="11" eb="13">
      <t>トクベツ</t>
    </rPh>
    <rPh sb="13" eb="15">
      <t>カイケイ</t>
    </rPh>
    <phoneticPr fontId="5"/>
  </si>
  <si>
    <t>徳島県市町村議会議員公務災害補償等組合（一般会計）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rPh sb="20" eb="22">
      <t>イッパン</t>
    </rPh>
    <rPh sb="22" eb="24">
      <t>カイケイ</t>
    </rPh>
    <phoneticPr fontId="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</si>
  <si>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</si>
  <si>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〃（後期高齢者医療事業会計）</t>
    <rPh sb="2" eb="4">
      <t>コウキ</t>
    </rPh>
    <rPh sb="4" eb="7">
      <t>コウレイシャ</t>
    </rPh>
    <rPh sb="7" eb="9">
      <t>イリョウ</t>
    </rPh>
    <rPh sb="9" eb="11">
      <t>ジギョウ</t>
    </rPh>
    <rPh sb="11" eb="13">
      <t>カイケイ</t>
    </rPh>
    <phoneticPr fontId="5"/>
  </si>
  <si>
    <t>美馬地区広域行政組合（一般会計）</t>
    <rPh sb="0" eb="2">
      <t>ミマ</t>
    </rPh>
    <rPh sb="2" eb="4">
      <t>チク</t>
    </rPh>
    <rPh sb="4" eb="6">
      <t>コウイキ</t>
    </rPh>
    <rPh sb="6" eb="8">
      <t>ギョウセイ</t>
    </rPh>
    <rPh sb="8" eb="10">
      <t>クミアイ</t>
    </rPh>
    <rPh sb="11" eb="13">
      <t>イッパン</t>
    </rPh>
    <rPh sb="13" eb="15">
      <t>カイケイ</t>
    </rPh>
    <phoneticPr fontId="5"/>
  </si>
  <si>
    <t>〃（美馬地区広域振興事業特別会計）</t>
    <rPh sb="2" eb="4">
      <t>ミマ</t>
    </rPh>
    <rPh sb="4" eb="6">
      <t>チク</t>
    </rPh>
    <rPh sb="6" eb="8">
      <t>コウイキ</t>
    </rPh>
    <rPh sb="8" eb="10">
      <t>シンコウ</t>
    </rPh>
    <rPh sb="10" eb="12">
      <t>ジギョウ</t>
    </rPh>
    <rPh sb="12" eb="14">
      <t>トクベツ</t>
    </rPh>
    <rPh sb="14" eb="16">
      <t>カイケイ</t>
    </rPh>
    <phoneticPr fontId="5"/>
  </si>
  <si>
    <t>美馬環境整備組合（一般会計）</t>
    <rPh sb="0" eb="2">
      <t>ミマ</t>
    </rPh>
    <rPh sb="2" eb="4">
      <t>カンキョウ</t>
    </rPh>
    <rPh sb="4" eb="6">
      <t>セイビ</t>
    </rPh>
    <rPh sb="6" eb="8">
      <t>クミアイ</t>
    </rPh>
    <rPh sb="9" eb="11">
      <t>イッパン</t>
    </rPh>
    <rPh sb="11" eb="13">
      <t>カイケイ</t>
    </rPh>
    <phoneticPr fontId="5"/>
  </si>
  <si>
    <t>吉野川環境整備組合（一般会計）</t>
    <rPh sb="0" eb="3">
      <t>ヨシノガワ</t>
    </rPh>
    <rPh sb="3" eb="5">
      <t>カンキョウ</t>
    </rPh>
    <rPh sb="5" eb="7">
      <t>セイビ</t>
    </rPh>
    <rPh sb="7" eb="9">
      <t>クミアイ</t>
    </rPh>
    <rPh sb="10" eb="12">
      <t>イッパン</t>
    </rPh>
    <rPh sb="12" eb="14">
      <t>カイケイ</t>
    </rPh>
    <phoneticPr fontId="5"/>
  </si>
  <si>
    <t>西阿老人ホーム組合（一般会計）</t>
    <rPh sb="0" eb="1">
      <t>ニシ</t>
    </rPh>
    <rPh sb="1" eb="2">
      <t>ア</t>
    </rPh>
    <rPh sb="2" eb="4">
      <t>ロウジン</t>
    </rPh>
    <rPh sb="7" eb="9">
      <t>クミアイ</t>
    </rPh>
    <rPh sb="10" eb="12">
      <t>イッパン</t>
    </rPh>
    <rPh sb="12" eb="14">
      <t>カイケイ</t>
    </rPh>
    <phoneticPr fontId="5"/>
  </si>
  <si>
    <t>美馬西部共立火葬場組合（一般会計）</t>
    <rPh sb="0" eb="2">
      <t>ミマ</t>
    </rPh>
    <rPh sb="2" eb="4">
      <t>セイブ</t>
    </rPh>
    <rPh sb="4" eb="6">
      <t>キョウリツ</t>
    </rPh>
    <rPh sb="6" eb="9">
      <t>カソウジョウ</t>
    </rPh>
    <rPh sb="9" eb="11">
      <t>クミアイ</t>
    </rPh>
    <rPh sb="12" eb="14">
      <t>イッパン</t>
    </rPh>
    <rPh sb="14" eb="16">
      <t>カイケイ</t>
    </rPh>
    <phoneticPr fontId="5"/>
  </si>
  <si>
    <t>美馬西部特別養護老人ホーム組合（一般会計）</t>
    <rPh sb="0" eb="2">
      <t>ミマ</t>
    </rPh>
    <rPh sb="2" eb="4">
      <t>セイブ</t>
    </rPh>
    <rPh sb="4" eb="6">
      <t>トクベツ</t>
    </rPh>
    <rPh sb="6" eb="8">
      <t>ヨウゴ</t>
    </rPh>
    <rPh sb="8" eb="10">
      <t>ロウジン</t>
    </rPh>
    <rPh sb="13" eb="15">
      <t>クミアイ</t>
    </rPh>
    <rPh sb="16" eb="18">
      <t>イッパン</t>
    </rPh>
    <rPh sb="18" eb="20">
      <t>カイケイ</t>
    </rPh>
    <phoneticPr fontId="5"/>
  </si>
  <si>
    <t>美馬西部消防組合（一般会計）</t>
    <rPh sb="0" eb="2">
      <t>ミマ</t>
    </rPh>
    <rPh sb="2" eb="4">
      <t>セイブ</t>
    </rPh>
    <rPh sb="4" eb="6">
      <t>ショウボウ</t>
    </rPh>
    <rPh sb="6" eb="8">
      <t>クミアイ</t>
    </rPh>
    <rPh sb="9" eb="11">
      <t>イッパン</t>
    </rPh>
    <rPh sb="11" eb="13">
      <t>カイケイ</t>
    </rPh>
    <phoneticPr fontId="5"/>
  </si>
  <si>
    <t>貞光ゆうゆう館</t>
    <rPh sb="0" eb="2">
      <t>サダミツ</t>
    </rPh>
    <rPh sb="6" eb="7">
      <t>カン</t>
    </rPh>
    <phoneticPr fontId="2"/>
  </si>
  <si>
    <t>ラ・フォーレつるぎ山</t>
    <rPh sb="9" eb="10">
      <t>ヤマ</t>
    </rPh>
    <phoneticPr fontId="2"/>
  </si>
  <si>
    <t>まちづくり事業基金</t>
    <rPh sb="5" eb="9">
      <t>ジギョウキキン</t>
    </rPh>
    <phoneticPr fontId="5"/>
  </si>
  <si>
    <t>災害対策基金</t>
    <rPh sb="0" eb="6">
      <t>サイガイタイサクキキン</t>
    </rPh>
    <phoneticPr fontId="2"/>
  </si>
  <si>
    <t>地域振興基金</t>
    <rPh sb="0" eb="6">
      <t>チイキシンコウキキン</t>
    </rPh>
    <phoneticPr fontId="2"/>
  </si>
  <si>
    <t>森林環境基金</t>
    <rPh sb="0" eb="6">
      <t>シンリンカンキョウキキン</t>
    </rPh>
    <phoneticPr fontId="2"/>
  </si>
  <si>
    <t>町並み保存基金</t>
    <rPh sb="0" eb="2">
      <t>マチナ</t>
    </rPh>
    <rPh sb="3" eb="5">
      <t>ホゾン</t>
    </rPh>
    <rPh sb="5" eb="7">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</si>
  <si>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</si>
  <si>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</si>
  <si>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将来負担比率は改善したが、減価償却率は若干悪化した。いずれも類似団体より高い傾向にある。
　令和4年度については、地方債現在高が減少したことと、公営企業債等繰入額の減少、充当可能基金が増加したことで、将来負担比率が改善した。
　過剰な施設整備は将来負担を増やす。逆に投資を抑えすぎれば減価償却率が上昇することになるため、公債費や収支のバランスを鑑みながら、引き続き効率的な施設整備と未利用資産の除売却を進め、持続可能な行政運営を目指していく。</t>
    <rPh sb="1" eb="5">
      <t>ショウライフタン</t>
    </rPh>
    <rPh sb="5" eb="7">
      <t>ヒリツ</t>
    </rPh>
    <rPh sb="8" eb="10">
      <t>カイゼン</t>
    </rPh>
    <rPh sb="14" eb="19">
      <t>ゲンカショウキャクリツ</t>
    </rPh>
    <rPh sb="20" eb="22">
      <t>ジャッカン</t>
    </rPh>
    <rPh sb="22" eb="24">
      <t>アッカ</t>
    </rPh>
    <rPh sb="31" eb="33">
      <t>ルイジ</t>
    </rPh>
    <rPh sb="33" eb="35">
      <t>ダンタイ</t>
    </rPh>
    <rPh sb="37" eb="38">
      <t>タカ</t>
    </rPh>
    <rPh sb="39" eb="41">
      <t>ケイコウ</t>
    </rPh>
    <rPh sb="47" eb="49">
      <t>レイワ</t>
    </rPh>
    <rPh sb="50" eb="52">
      <t>ネンド</t>
    </rPh>
    <rPh sb="58" eb="61">
      <t>チホウサイ</t>
    </rPh>
    <rPh sb="61" eb="64">
      <t>ゲンザイダカ</t>
    </rPh>
    <rPh sb="65" eb="67">
      <t>ゲンショウ</t>
    </rPh>
    <rPh sb="73" eb="78">
      <t>コウエイキギョウサイ</t>
    </rPh>
    <rPh sb="78" eb="79">
      <t>トウ</t>
    </rPh>
    <rPh sb="79" eb="81">
      <t>クリイレ</t>
    </rPh>
    <rPh sb="81" eb="82">
      <t>ガク</t>
    </rPh>
    <rPh sb="83" eb="85">
      <t>ゲンショウ</t>
    </rPh>
    <rPh sb="86" eb="88">
      <t>ジュウトウ</t>
    </rPh>
    <rPh sb="88" eb="92">
      <t>カノウキキン</t>
    </rPh>
    <rPh sb="93" eb="95">
      <t>ゾウカ</t>
    </rPh>
    <rPh sb="101" eb="107">
      <t>ショウライフタンヒリツ</t>
    </rPh>
    <rPh sb="108" eb="110">
      <t>カイゼン</t>
    </rPh>
    <rPh sb="115" eb="117">
      <t>カジョウ</t>
    </rPh>
    <rPh sb="118" eb="120">
      <t>シセツ</t>
    </rPh>
    <rPh sb="120" eb="122">
      <t>セイビ</t>
    </rPh>
    <rPh sb="123" eb="125">
      <t>ショウライ</t>
    </rPh>
    <rPh sb="125" eb="127">
      <t>フタン</t>
    </rPh>
    <rPh sb="128" eb="129">
      <t>フ</t>
    </rPh>
    <rPh sb="132" eb="133">
      <t>ギャク</t>
    </rPh>
    <rPh sb="134" eb="136">
      <t>トウシ</t>
    </rPh>
    <rPh sb="137" eb="138">
      <t>オサ</t>
    </rPh>
    <rPh sb="143" eb="147">
      <t>ゲンカショウキャク</t>
    </rPh>
    <rPh sb="147" eb="148">
      <t>リツ</t>
    </rPh>
    <rPh sb="149" eb="151">
      <t>ジョウショウ</t>
    </rPh>
    <rPh sb="161" eb="164">
      <t>コウサイヒ</t>
    </rPh>
    <rPh sb="165" eb="167">
      <t>シュウシ</t>
    </rPh>
    <rPh sb="173" eb="174">
      <t>カンガ</t>
    </rPh>
    <rPh sb="179" eb="180">
      <t>ヒ</t>
    </rPh>
    <rPh sb="181" eb="182">
      <t>ツヅ</t>
    </rPh>
    <rPh sb="183" eb="186">
      <t>コウリツテキ</t>
    </rPh>
    <rPh sb="187" eb="189">
      <t>シセツ</t>
    </rPh>
    <rPh sb="189" eb="191">
      <t>セイビ</t>
    </rPh>
    <rPh sb="192" eb="195">
      <t>ミリヨウ</t>
    </rPh>
    <rPh sb="195" eb="197">
      <t>シサン</t>
    </rPh>
    <rPh sb="198" eb="199">
      <t>ジョ</t>
    </rPh>
    <rPh sb="199" eb="201">
      <t>バイキャク</t>
    </rPh>
    <rPh sb="202" eb="203">
      <t>スス</t>
    </rPh>
    <rPh sb="205" eb="209">
      <t>ジゾクカノウ</t>
    </rPh>
    <rPh sb="210" eb="212">
      <t>ギョウセイ</t>
    </rPh>
    <rPh sb="212" eb="214">
      <t>ウンエイ</t>
    </rPh>
    <rPh sb="215" eb="217">
      <t>メザ</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</si>
  <si>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</si>
  <si>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</si>
  <si>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</si>
  <si>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</si>
  <si>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</si>
  <si>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</si>
  <si>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</si>
  <si>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及び実質公債費率について、いずれも類似団体を上回る結果となっており、他団体に比べ厳しい状況であることが伺える。令和4年度については、地方債現在高が減少したこと等により将来負担比率は改善している。実質公債費比率については、平成30年度･令和元年度の大型事業の元利償還がピークを迎えたため増加しているが、次年度以降はピークを超えたことで徐々に減少していくものと想定している。実質公債費率の上昇は裏を返せば地方債現在高の減少につながる。基金の取り崩しを抑えながら元金償還を進めていくことで、当指標は今後改善してくと見込んでいる。</t>
    <rPh sb="1" eb="7">
      <t>ショウライフタンヒリツ</t>
    </rPh>
    <rPh sb="7" eb="8">
      <t>オヨ</t>
    </rPh>
    <rPh sb="9" eb="15">
      <t>ジッシツコウサイヒリツ</t>
    </rPh>
    <rPh sb="24" eb="28">
      <t>ルイジダンタイ</t>
    </rPh>
    <rPh sb="29" eb="31">
      <t>ウワマワ</t>
    </rPh>
    <rPh sb="32" eb="34">
      <t>ケッカ</t>
    </rPh>
    <rPh sb="41" eb="44">
      <t>タダンタイ</t>
    </rPh>
    <rPh sb="45" eb="46">
      <t>クラ</t>
    </rPh>
    <rPh sb="47" eb="48">
      <t>キビ</t>
    </rPh>
    <rPh sb="50" eb="52">
      <t>ジョウキョウ</t>
    </rPh>
    <rPh sb="58" eb="59">
      <t>ウカガ</t>
    </rPh>
    <rPh sb="62" eb="64">
      <t>レイワ</t>
    </rPh>
    <rPh sb="65" eb="67">
      <t>ネンド</t>
    </rPh>
    <rPh sb="73" eb="76">
      <t>チホウサイ</t>
    </rPh>
    <rPh sb="76" eb="79">
      <t>ゲンザイダカ</t>
    </rPh>
    <rPh sb="80" eb="82">
      <t>ゲンショウ</t>
    </rPh>
    <rPh sb="86" eb="87">
      <t>トウ</t>
    </rPh>
    <rPh sb="90" eb="96">
      <t>ショウライフタンヒリツ</t>
    </rPh>
    <rPh sb="97" eb="99">
      <t>カイゼン</t>
    </rPh>
    <rPh sb="104" eb="106">
      <t>ジッシツ</t>
    </rPh>
    <rPh sb="106" eb="109">
      <t>コウサイヒ</t>
    </rPh>
    <rPh sb="109" eb="111">
      <t>ヒリツ</t>
    </rPh>
    <rPh sb="117" eb="119">
      <t>ヘイセイ</t>
    </rPh>
    <rPh sb="121" eb="123">
      <t>ネンド</t>
    </rPh>
    <rPh sb="124" eb="126">
      <t>レイワ</t>
    </rPh>
    <rPh sb="126" eb="129">
      <t>ガンネンド</t>
    </rPh>
    <rPh sb="130" eb="132">
      <t>オオガタ</t>
    </rPh>
    <rPh sb="132" eb="134">
      <t>ジギョウ</t>
    </rPh>
    <rPh sb="135" eb="137">
      <t>ガンリ</t>
    </rPh>
    <rPh sb="137" eb="139">
      <t>ショウカン</t>
    </rPh>
    <rPh sb="144" eb="145">
      <t>ムカ</t>
    </rPh>
    <rPh sb="149" eb="151">
      <t>ゾウカ</t>
    </rPh>
    <rPh sb="157" eb="160">
      <t>ジネンド</t>
    </rPh>
    <rPh sb="160" eb="162">
      <t>イコウ</t>
    </rPh>
    <rPh sb="167" eb="168">
      <t>コ</t>
    </rPh>
    <rPh sb="173" eb="175">
      <t>ジョジョ</t>
    </rPh>
    <rPh sb="176" eb="178">
      <t>ゲンショウ</t>
    </rPh>
    <rPh sb="185" eb="187">
      <t>ソウテイ</t>
    </rPh>
    <rPh sb="192" eb="194">
      <t>ジッシツ</t>
    </rPh>
    <rPh sb="194" eb="197">
      <t>コウサイヒ</t>
    </rPh>
    <rPh sb="197" eb="198">
      <t>リツ</t>
    </rPh>
    <rPh sb="199" eb="201">
      <t>ジョウショウ</t>
    </rPh>
    <rPh sb="202" eb="203">
      <t>ウラ</t>
    </rPh>
    <rPh sb="204" eb="205">
      <t>カエ</t>
    </rPh>
    <rPh sb="207" eb="210">
      <t>チホウサイ</t>
    </rPh>
    <rPh sb="210" eb="213">
      <t>ゲンザイダカ</t>
    </rPh>
    <rPh sb="214" eb="216">
      <t>ゲンショウ</t>
    </rPh>
    <rPh sb="222" eb="224">
      <t>キキン</t>
    </rPh>
    <rPh sb="225" eb="226">
      <t>ト</t>
    </rPh>
    <rPh sb="227" eb="228">
      <t>クズ</t>
    </rPh>
    <rPh sb="230" eb="231">
      <t>オサ</t>
    </rPh>
    <rPh sb="235" eb="239">
      <t>ガンキンショウカン</t>
    </rPh>
    <rPh sb="240" eb="241">
      <t>スス</t>
    </rPh>
    <rPh sb="249" eb="250">
      <t>トウ</t>
    </rPh>
    <rPh sb="250" eb="252">
      <t>シヒョウ</t>
    </rPh>
    <rPh sb="253" eb="255">
      <t>コンゴ</t>
    </rPh>
    <rPh sb="255" eb="257">
      <t>カイゼン</t>
    </rPh>
    <rPh sb="261" eb="263">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</si>
</sst>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75EB053-0E69-4C48-9E7E-A2B82D270D0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1583-4732-97A0-3FB29CC90F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170519</c:v>
                </c:pt>
                <c:pt idx="1">
                  <c:v>73879</c:v>
                </c:pt>
                <c:pt idx="2">
                  <c:v>72783</c:v>
                </c:pt>
                <c:pt idx="3">
                  <c:v>93714</c:v>
                </c:pt>
                <c:pt idx="4">
                  <c:v>98099</c:v>
                </c:pt>
              </c:numCache>
            </c:numRef>
          </c:val>
          <c:smooth val="0"/>
          <c:extLst>
            <c:ext xmlns:c16="http://schemas.microsoft.com/office/drawing/2014/chart" uri="{C3380CC4-5D6E-409C-BE32-E72D297353CC}">
              <c16:uniqueId val="{00000001-1583-4732-97A0-3FB29CC90F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2.3199999999999998</c:v>
                </c:pt>
                <c:pt idx="1">
                  <c:v>2.2999999999999998</c:v>
                </c:pt>
                <c:pt idx="2">
                  <c:v>2.93</c:v>
                </c:pt>
                <c:pt idx="3">
                  <c:v>4.3899999999999997</c:v>
                </c:pt>
                <c:pt idx="4">
                  <c:v>3.26</c:v>
                </c:pt>
              </c:numCache>
            </c:numRef>
          </c:val>
          <c:extLst>
            <c:ext xmlns:c16="http://schemas.microsoft.com/office/drawing/2014/chart" uri="{C3380CC4-5D6E-409C-BE32-E72D297353CC}">
              <c16:uniqueId val="{00000000-E493-4055-BEC6-CE39946442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16.95</c:v>
                </c:pt>
                <c:pt idx="1">
                  <c:v>14.47</c:v>
                </c:pt>
                <c:pt idx="2">
                  <c:v>14.47</c:v>
                </c:pt>
                <c:pt idx="3">
                  <c:v>13.85</c:v>
                </c:pt>
                <c:pt idx="4">
                  <c:v>14.57</c:v>
                </c:pt>
              </c:numCache>
            </c:numRef>
          </c:val>
          <c:extLst>
            <c:ext xmlns:c16="http://schemas.microsoft.com/office/drawing/2014/chart" uri="{C3380CC4-5D6E-409C-BE32-E72D297353CC}">
              <c16:uniqueId val="{00000001-E493-4055-BEC6-CE39946442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-1.89</c:v>
                </c:pt>
                <c:pt idx="1">
                  <c:v>-1.81</c:v>
                </c:pt>
                <c:pt idx="2">
                  <c:v>0.7</c:v>
                </c:pt>
                <c:pt idx="3">
                  <c:v>1.65</c:v>
                </c:pt>
                <c:pt idx="4">
                  <c:v>-1.29</c:v>
                </c:pt>
              </c:numCache>
            </c:numRef>
          </c:val>
          <c:smooth val="0"/>
          <c:extLst>
            <c:ext xmlns:c16="http://schemas.microsoft.com/office/drawing/2014/chart" uri="{C3380CC4-5D6E-409C-BE32-E72D297353CC}">
              <c16:uniqueId val="{00000002-E493-4055-BEC6-CE39946442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0.06</c:v>
                </c:pt>
                <c:pt idx="2">
                  <c:v>#N/A</c:v>
                </c:pt>
                <c:pt idx="3">
                  <c:v>0.09</c:v>
                </c:pt>
                <c:pt idx="4">
                  <c:v>#N/A</c:v>
                </c:pt>
                <c:pt idx="5">
                  <c:v>0.11</c:v>
                </c:pt>
                <c:pt idx="6">
                  <c:v>#N/A</c:v>
                </c:pt>
                <c:pt idx="7">
                  <c:v>0.08</c:v>
                </c:pt>
                <c:pt idx="8">
                  <c:v>#N/A</c:v>
                </c:pt>
                <c:pt idx="9">
                  <c:v>0.01</c:v>
                </c:pt>
              </c:numCache>
            </c:numRef>
          </c:val>
          <c:extLst>
            <c:ext xmlns:c16="http://schemas.microsoft.com/office/drawing/2014/chart" uri="{C3380CC4-5D6E-409C-BE32-E72D297353CC}">
              <c16:uniqueId val="{00000000-E2DE-4492-921A-889FB5E0B6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DE-4492-921A-889FB5E0B674}"/>
            </c:ext>
          </c:extLst>
        </c:ser>
        <c:ser>
          <c:idx val="2"/>
          <c:order val="2"/>
          <c:tx>
            <c:strRef>
              <c:f>データシート!$A$29</c:f>
              <c:strCache>
                <c:ptCount val="1"/>
                <c:pt idx="0">
                  <c:v>つるぎ町農業集落排水事業特別会計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0.05</c:v>
                </c:pt>
                <c:pt idx="2">
                  <c:v>#N/A</c:v>
                </c:pt>
                <c:pt idx="3">
                  <c:v>0.05</c:v>
                </c:pt>
                <c:pt idx="4">
                  <c:v>#N/A</c:v>
                </c:pt>
                <c:pt idx="5">
                  <c:v>7.0000000000000007E-2</c:v>
                </c:pt>
                <c:pt idx="6">
                  <c:v>#N/A</c:v>
                </c:pt>
                <c:pt idx="7">
                  <c:v>0.06</c:v>
                </c:pt>
                <c:pt idx="8">
                  <c:v>#N/A</c:v>
                </c:pt>
                <c:pt idx="9">
                  <c:v>0.05</c:v>
                </c:pt>
              </c:numCache>
            </c:numRef>
          </c:val>
          <c:extLst>
            <c:ext xmlns:c16="http://schemas.microsoft.com/office/drawing/2014/chart" uri="{C3380CC4-5D6E-409C-BE32-E72D297353CC}">
              <c16:uniqueId val="{00000002-E2DE-4492-921A-889FB5E0B674}"/>
            </c:ext>
          </c:extLst>
        </c:ser>
        <c:ser>
          <c:idx val="3"/>
          <c:order val="3"/>
          <c:tx>
            <c:strRef>
              <c:f>データシート!$A$30</c:f>
              <c:strCache>
                <c:ptCount val="1"/>
                <c:pt idx="0">
                  <c:v>つるぎ町特定環境保全公共下水道事業特別会計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0.06</c:v>
                </c:pt>
                <c:pt idx="4">
                  <c:v>#N/A</c:v>
                </c:pt>
                <c:pt idx="5">
                  <c:v>0.05</c:v>
                </c:pt>
                <c:pt idx="6">
                  <c:v>#N/A</c:v>
                </c:pt>
                <c:pt idx="7">
                  <c:v>0.04</c:v>
                </c:pt>
                <c:pt idx="8">
                  <c:v>#N/A</c:v>
                </c:pt>
                <c:pt idx="9">
                  <c:v>0.05</c:v>
                </c:pt>
              </c:numCache>
            </c:numRef>
          </c:val>
          <c:extLst>
            <c:ext xmlns:c16="http://schemas.microsoft.com/office/drawing/2014/chart" uri="{C3380CC4-5D6E-409C-BE32-E72D297353CC}">
              <c16:uniqueId val="{00000003-E2DE-4492-921A-889FB5E0B674}"/>
            </c:ext>
          </c:extLst>
        </c:ser>
        <c:ser>
          <c:idx val="4"/>
          <c:order val="4"/>
          <c:tx>
            <c:strRef>
              <c:f>データシート!$A$31</c:f>
              <c:strCache>
                <c:ptCount val="1"/>
                <c:pt idx="0">
                  <c:v>つるぎ町介護サービス事業特別会計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0.12</c:v>
                </c:pt>
                <c:pt idx="2">
                  <c:v>#N/A</c:v>
                </c:pt>
                <c:pt idx="3">
                  <c:v>0.27</c:v>
                </c:pt>
                <c:pt idx="4">
                  <c:v>#N/A</c:v>
                </c:pt>
                <c:pt idx="5">
                  <c:v>0.26</c:v>
                </c:pt>
                <c:pt idx="6">
                  <c:v>#N/A</c:v>
                </c:pt>
                <c:pt idx="7">
                  <c:v>0.28999999999999998</c:v>
                </c:pt>
                <c:pt idx="8">
                  <c:v>#N/A</c:v>
                </c:pt>
                <c:pt idx="9">
                  <c:v>0.24</c:v>
                </c:pt>
              </c:numCache>
            </c:numRef>
          </c:val>
          <c:extLst>
            <c:ext xmlns:c16="http://schemas.microsoft.com/office/drawing/2014/chart" uri="{C3380CC4-5D6E-409C-BE32-E72D297353CC}">
              <c16:uniqueId val="{00000004-E2DE-4492-921A-889FB5E0B674}"/>
            </c:ext>
          </c:extLst>
        </c:ser>
        <c:ser>
          <c:idx val="5"/>
          <c:order val="5"/>
          <c:tx>
            <c:strRef>
              <c:f>データシート!$A$32</c:f>
              <c:strCache>
                <c:ptCount val="1"/>
                <c:pt idx="0">
                  <c:v>つるぎ町国民健康保険（事業勘定）事業特別会計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1.1299999999999999</c:v>
                </c:pt>
                <c:pt idx="2">
                  <c:v>#N/A</c:v>
                </c:pt>
                <c:pt idx="3">
                  <c:v>0.77</c:v>
                </c:pt>
                <c:pt idx="4">
                  <c:v>#N/A</c:v>
                </c:pt>
                <c:pt idx="5">
                  <c:v>0.92</c:v>
                </c:pt>
                <c:pt idx="6">
                  <c:v>#N/A</c:v>
                </c:pt>
                <c:pt idx="7">
                  <c:v>0.96</c:v>
                </c:pt>
                <c:pt idx="8">
                  <c:v>#N/A</c:v>
                </c:pt>
                <c:pt idx="9">
                  <c:v>1.07</c:v>
                </c:pt>
              </c:numCache>
            </c:numRef>
          </c:val>
          <c:extLst>
            <c:ext xmlns:c16="http://schemas.microsoft.com/office/drawing/2014/chart" uri="{C3380CC4-5D6E-409C-BE32-E72D297353CC}">
              <c16:uniqueId val="{00000005-E2DE-4492-921A-889FB5E0B674}"/>
            </c:ext>
          </c:extLst>
        </c:ser>
        <c:ser>
          <c:idx val="6"/>
          <c:order val="6"/>
          <c:tx>
            <c:strRef>
              <c:f>データシート!$A$33</c:f>
              <c:strCache>
                <c:ptCount val="1"/>
                <c:pt idx="0">
                  <c:v>つるぎ町介護保険（事業勘定）事業特別会計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2.77</c:v>
                </c:pt>
                <c:pt idx="2">
                  <c:v>#N/A</c:v>
                </c:pt>
                <c:pt idx="3">
                  <c:v>1.75</c:v>
                </c:pt>
                <c:pt idx="4">
                  <c:v>#N/A</c:v>
                </c:pt>
                <c:pt idx="5">
                  <c:v>1.71</c:v>
                </c:pt>
                <c:pt idx="6">
                  <c:v>#N/A</c:v>
                </c:pt>
                <c:pt idx="7">
                  <c:v>2.29</c:v>
                </c:pt>
                <c:pt idx="8">
                  <c:v>#N/A</c:v>
                </c:pt>
                <c:pt idx="9">
                  <c:v>3.23</c:v>
                </c:pt>
              </c:numCache>
            </c:numRef>
          </c:val>
          <c:extLst>
            <c:ext xmlns:c16="http://schemas.microsoft.com/office/drawing/2014/chart" uri="{C3380CC4-5D6E-409C-BE32-E72D297353CC}">
              <c16:uniqueId val="{00000006-E2DE-4492-921A-889FB5E0B67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2.27</c:v>
                </c:pt>
                <c:pt idx="2">
                  <c:v>#N/A</c:v>
                </c:pt>
                <c:pt idx="3">
                  <c:v>2.2200000000000002</c:v>
                </c:pt>
                <c:pt idx="4">
                  <c:v>#N/A</c:v>
                </c:pt>
                <c:pt idx="5">
                  <c:v>2.83</c:v>
                </c:pt>
                <c:pt idx="6">
                  <c:v>#N/A</c:v>
                </c:pt>
                <c:pt idx="7">
                  <c:v>4.3099999999999996</c:v>
                </c:pt>
                <c:pt idx="8">
                  <c:v>#N/A</c:v>
                </c:pt>
                <c:pt idx="9">
                  <c:v>3.25</c:v>
                </c:pt>
              </c:numCache>
            </c:numRef>
          </c:val>
          <c:extLst>
            <c:ext xmlns:c16="http://schemas.microsoft.com/office/drawing/2014/chart" uri="{C3380CC4-5D6E-409C-BE32-E72D297353CC}">
              <c16:uniqueId val="{00000007-E2DE-4492-921A-889FB5E0B674}"/>
            </c:ext>
          </c:extLst>
        </c:ser>
        <c:ser>
          <c:idx val="8"/>
          <c:order val="8"/>
          <c:tx>
            <c:strRef>
              <c:f>データシート!$A$35</c:f>
              <c:strCache>
                <c:ptCount val="1"/>
                <c:pt idx="0">
                  <c:v>つるぎ町水道事業会計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2.0099999999999998</c:v>
                </c:pt>
                <c:pt idx="2">
                  <c:v>#N/A</c:v>
                </c:pt>
                <c:pt idx="3">
                  <c:v>2.61</c:v>
                </c:pt>
                <c:pt idx="4">
                  <c:v>#N/A</c:v>
                </c:pt>
                <c:pt idx="5">
                  <c:v>3.36</c:v>
                </c:pt>
                <c:pt idx="6">
                  <c:v>#N/A</c:v>
                </c:pt>
                <c:pt idx="7">
                  <c:v>3.47</c:v>
                </c:pt>
                <c:pt idx="8">
                  <c:v>#N/A</c:v>
                </c:pt>
                <c:pt idx="9">
                  <c:v>4.54</c:v>
                </c:pt>
              </c:numCache>
            </c:numRef>
          </c:val>
          <c:extLst>
            <c:ext xmlns:c16="http://schemas.microsoft.com/office/drawing/2014/chart" uri="{C3380CC4-5D6E-409C-BE32-E72D297353CC}">
              <c16:uniqueId val="{00000008-E2DE-4492-921A-889FB5E0B674}"/>
            </c:ext>
          </c:extLst>
        </c:ser>
        <c:ser>
          <c:idx val="9"/>
          <c:order val="9"/>
          <c:tx>
            <c:strRef>
              <c:f>データシート!$A$36</c:f>
              <c:strCache>
                <c:ptCount val="1"/>
                <c:pt idx="0">
                  <c:v>つるぎ町病院事業会計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6.84</c:v>
                </c:pt>
                <c:pt idx="2">
                  <c:v>#N/A</c:v>
                </c:pt>
                <c:pt idx="3">
                  <c:v>6.95</c:v>
                </c:pt>
                <c:pt idx="4">
                  <c:v>#N/A</c:v>
                </c:pt>
                <c:pt idx="5">
                  <c:v>8.43</c:v>
                </c:pt>
                <c:pt idx="6">
                  <c:v>#N/A</c:v>
                </c:pt>
                <c:pt idx="7">
                  <c:v>18.36</c:v>
                </c:pt>
                <c:pt idx="8">
                  <c:v>#N/A</c:v>
                </c:pt>
                <c:pt idx="9">
                  <c:v>25.08</c:v>
                </c:pt>
              </c:numCache>
            </c:numRef>
          </c:val>
          <c:extLst>
            <c:ext xmlns:c16="http://schemas.microsoft.com/office/drawing/2014/chart" uri="{C3380CC4-5D6E-409C-BE32-E72D297353CC}">
              <c16:uniqueId val="{00000009-E2DE-4492-921A-889FB5E0B6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1172</c:v>
                </c:pt>
                <c:pt idx="5">
                  <c:v>1272</c:v>
                </c:pt>
                <c:pt idx="8">
                  <c:v>1213</c:v>
                </c:pt>
                <c:pt idx="11">
                  <c:v>1222</c:v>
                </c:pt>
                <c:pt idx="14">
                  <c:v>1205</c:v>
                </c:pt>
              </c:numCache>
            </c:numRef>
          </c:val>
          <c:extLst>
            <c:ext xmlns:c16="http://schemas.microsoft.com/office/drawing/2014/chart" uri="{C3380CC4-5D6E-409C-BE32-E72D297353CC}">
              <c16:uniqueId val="{00000000-412F-4BAA-99CF-604C3EBD54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2F-4BAA-99CF-604C3EBD54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12F-4BAA-99CF-604C3EBD54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47</c:v>
                </c:pt>
                <c:pt idx="3">
                  <c:v>47</c:v>
                </c:pt>
                <c:pt idx="6">
                  <c:v>31</c:v>
                </c:pt>
                <c:pt idx="9">
                  <c:v>25</c:v>
                </c:pt>
                <c:pt idx="12">
                  <c:v>7</c:v>
                </c:pt>
              </c:numCache>
            </c:numRef>
          </c:val>
          <c:extLst>
            <c:ext xmlns:c16="http://schemas.microsoft.com/office/drawing/2014/chart" uri="{C3380CC4-5D6E-409C-BE32-E72D297353CC}">
              <c16:uniqueId val="{00000003-412F-4BAA-99CF-604C3EBD54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283</c:v>
                </c:pt>
                <c:pt idx="3">
                  <c:v>269</c:v>
                </c:pt>
                <c:pt idx="6">
                  <c:v>284</c:v>
                </c:pt>
                <c:pt idx="9">
                  <c:v>277</c:v>
                </c:pt>
                <c:pt idx="12">
                  <c:v>268</c:v>
                </c:pt>
              </c:numCache>
            </c:numRef>
          </c:val>
          <c:extLst>
            <c:ext xmlns:c16="http://schemas.microsoft.com/office/drawing/2014/chart" uri="{C3380CC4-5D6E-409C-BE32-E72D297353CC}">
              <c16:uniqueId val="{00000004-412F-4BAA-99CF-604C3EBD54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2F-4BAA-99CF-604C3EBD54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2F-4BAA-99CF-604C3EBD54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1231</c:v>
                </c:pt>
                <c:pt idx="3">
                  <c:v>1397</c:v>
                </c:pt>
                <c:pt idx="6">
                  <c:v>1342</c:v>
                </c:pt>
                <c:pt idx="9">
                  <c:v>1384</c:v>
                </c:pt>
                <c:pt idx="12">
                  <c:v>1400</c:v>
                </c:pt>
              </c:numCache>
            </c:numRef>
          </c:val>
          <c:extLst>
            <c:ext xmlns:c16="http://schemas.microsoft.com/office/drawing/2014/chart" uri="{C3380CC4-5D6E-409C-BE32-E72D297353CC}">
              <c16:uniqueId val="{00000007-412F-4BAA-99CF-604C3EBD54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389</c:v>
                </c:pt>
                <c:pt idx="2">
                  <c:v>#N/A</c:v>
                </c:pt>
                <c:pt idx="3">
                  <c:v>#N/A</c:v>
                </c:pt>
                <c:pt idx="4">
                  <c:v>441</c:v>
                </c:pt>
                <c:pt idx="5">
                  <c:v>#N/A</c:v>
                </c:pt>
                <c:pt idx="6">
                  <c:v>#N/A</c:v>
                </c:pt>
                <c:pt idx="7">
                  <c:v>444</c:v>
                </c:pt>
                <c:pt idx="8">
                  <c:v>#N/A</c:v>
                </c:pt>
                <c:pt idx="9">
                  <c:v>#N/A</c:v>
                </c:pt>
                <c:pt idx="10">
                  <c:v>464</c:v>
                </c:pt>
                <c:pt idx="11">
                  <c:v>#N/A</c:v>
                </c:pt>
                <c:pt idx="12">
                  <c:v>#N/A</c:v>
                </c:pt>
                <c:pt idx="13">
                  <c:v>470</c:v>
                </c:pt>
                <c:pt idx="14">
                  <c:v>#N/A</c:v>
                </c:pt>
              </c:numCache>
            </c:numRef>
          </c:val>
          <c:smooth val="0"/>
          <c:extLst>
            <c:ext xmlns:c16="http://schemas.microsoft.com/office/drawing/2014/chart" uri="{C3380CC4-5D6E-409C-BE32-E72D297353CC}">
              <c16:uniqueId val="{00000008-412F-4BAA-99CF-604C3EBD54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10518</c:v>
                </c:pt>
                <c:pt idx="5">
                  <c:v>9835</c:v>
                </c:pt>
                <c:pt idx="8">
                  <c:v>9161</c:v>
                </c:pt>
                <c:pt idx="11">
                  <c:v>8614</c:v>
                </c:pt>
                <c:pt idx="14">
                  <c:v>7878</c:v>
                </c:pt>
              </c:numCache>
            </c:numRef>
          </c:val>
          <c:extLst>
            <c:ext xmlns:c16="http://schemas.microsoft.com/office/drawing/2014/chart" uri="{C3380CC4-5D6E-409C-BE32-E72D297353CC}">
              <c16:uniqueId val="{00000000-5375-47C2-9782-3300A42358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49</c:v>
                </c:pt>
                <c:pt idx="5">
                  <c:v>24</c:v>
                </c:pt>
                <c:pt idx="8">
                  <c:v>8</c:v>
                </c:pt>
                <c:pt idx="11">
                  <c:v>1</c:v>
                </c:pt>
                <c:pt idx="14">
                  <c:v>0</c:v>
                </c:pt>
              </c:numCache>
            </c:numRef>
          </c:val>
          <c:extLst>
            <c:ext xmlns:c16="http://schemas.microsoft.com/office/drawing/2014/chart" uri="{C3380CC4-5D6E-409C-BE32-E72D297353CC}">
              <c16:uniqueId val="{00000001-5375-47C2-9782-3300A42358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3290</c:v>
                </c:pt>
                <c:pt idx="5">
                  <c:v>3066</c:v>
                </c:pt>
                <c:pt idx="8">
                  <c:v>3049</c:v>
                </c:pt>
                <c:pt idx="11">
                  <c:v>3360</c:v>
                </c:pt>
                <c:pt idx="14">
                  <c:v>3524</c:v>
                </c:pt>
              </c:numCache>
            </c:numRef>
          </c:val>
          <c:extLst>
            <c:ext xmlns:c16="http://schemas.microsoft.com/office/drawing/2014/chart" uri="{C3380CC4-5D6E-409C-BE32-E72D297353CC}">
              <c16:uniqueId val="{00000002-5375-47C2-9782-3300A42358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75-47C2-9782-3300A42358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75-47C2-9782-3300A42358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75-47C2-9782-3300A42358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762</c:v>
                </c:pt>
                <c:pt idx="3">
                  <c:v>783</c:v>
                </c:pt>
                <c:pt idx="6">
                  <c:v>683</c:v>
                </c:pt>
                <c:pt idx="9">
                  <c:v>598</c:v>
                </c:pt>
                <c:pt idx="12">
                  <c:v>551</c:v>
                </c:pt>
              </c:numCache>
            </c:numRef>
          </c:val>
          <c:extLst>
            <c:ext xmlns:c16="http://schemas.microsoft.com/office/drawing/2014/chart" uri="{C3380CC4-5D6E-409C-BE32-E72D297353CC}">
              <c16:uniqueId val="{00000006-5375-47C2-9782-3300A42358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117</c:v>
                </c:pt>
                <c:pt idx="3">
                  <c:v>73</c:v>
                </c:pt>
                <c:pt idx="6">
                  <c:v>36</c:v>
                </c:pt>
                <c:pt idx="9">
                  <c:v>7</c:v>
                </c:pt>
                <c:pt idx="12">
                  <c:v>0</c:v>
                </c:pt>
              </c:numCache>
            </c:numRef>
          </c:val>
          <c:extLst>
            <c:ext xmlns:c16="http://schemas.microsoft.com/office/drawing/2014/chart" uri="{C3380CC4-5D6E-409C-BE32-E72D297353CC}">
              <c16:uniqueId val="{00000007-5375-47C2-9782-3300A42358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2489</c:v>
                </c:pt>
                <c:pt idx="3">
                  <c:v>2287</c:v>
                </c:pt>
                <c:pt idx="6">
                  <c:v>2073</c:v>
                </c:pt>
                <c:pt idx="9">
                  <c:v>1891</c:v>
                </c:pt>
                <c:pt idx="12">
                  <c:v>1785</c:v>
                </c:pt>
              </c:numCache>
            </c:numRef>
          </c:val>
          <c:extLst>
            <c:ext xmlns:c16="http://schemas.microsoft.com/office/drawing/2014/chart" uri="{C3380CC4-5D6E-409C-BE32-E72D297353CC}">
              <c16:uniqueId val="{00000008-5375-47C2-9782-3300A42358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375-47C2-9782-3300A42358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11681</c:v>
                </c:pt>
                <c:pt idx="3">
                  <c:v>11004</c:v>
                </c:pt>
                <c:pt idx="6">
                  <c:v>10342</c:v>
                </c:pt>
                <c:pt idx="9">
                  <c:v>9779</c:v>
                </c:pt>
                <c:pt idx="12">
                  <c:v>9113</c:v>
                </c:pt>
              </c:numCache>
            </c:numRef>
          </c:val>
          <c:extLst>
            <c:ext xmlns:c16="http://schemas.microsoft.com/office/drawing/2014/chart" uri="{C3380CC4-5D6E-409C-BE32-E72D297353CC}">
              <c16:uniqueId val="{0000000A-5375-47C2-9782-3300A423583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1192</c:v>
                </c:pt>
                <c:pt idx="2">
                  <c:v>#N/A</c:v>
                </c:pt>
                <c:pt idx="3">
                  <c:v>#N/A</c:v>
                </c:pt>
                <c:pt idx="4">
                  <c:v>1224</c:v>
                </c:pt>
                <c:pt idx="5">
                  <c:v>#N/A</c:v>
                </c:pt>
                <c:pt idx="6">
                  <c:v>#N/A</c:v>
                </c:pt>
                <c:pt idx="7">
                  <c:v>917</c:v>
                </c:pt>
                <c:pt idx="8">
                  <c:v>#N/A</c:v>
                </c:pt>
                <c:pt idx="9">
                  <c:v>#N/A</c:v>
                </c:pt>
                <c:pt idx="10">
                  <c:v>300</c:v>
                </c:pt>
                <c:pt idx="11">
                  <c:v>#N/A</c:v>
                </c:pt>
                <c:pt idx="12">
                  <c:v>#N/A</c:v>
                </c:pt>
                <c:pt idx="13">
                  <c:v>47</c:v>
                </c:pt>
                <c:pt idx="14">
                  <c:v>#N/A</c:v>
                </c:pt>
              </c:numCache>
            </c:numRef>
          </c:val>
          <c:smooth val="0"/>
          <c:extLst>
            <c:ext xmlns:c16="http://schemas.microsoft.com/office/drawing/2014/chart" uri="{C3380CC4-5D6E-409C-BE32-E72D297353CC}">
              <c16:uniqueId val="{0000000B-5375-47C2-9782-3300A423583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753</c:v>
                </c:pt>
                <c:pt idx="1">
                  <c:v>756</c:v>
                </c:pt>
                <c:pt idx="2">
                  <c:v>759</c:v>
                </c:pt>
              </c:numCache>
            </c:numRef>
          </c:val>
          <c:extLst>
            <c:ext xmlns:c16="http://schemas.microsoft.com/office/drawing/2014/chart" uri="{C3380CC4-5D6E-409C-BE32-E72D297353CC}">
              <c16:uniqueId val="{00000000-B383-4233-AF3D-00C85A5361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1593</c:v>
                </c:pt>
                <c:pt idx="1">
                  <c:v>1894</c:v>
                </c:pt>
                <c:pt idx="2">
                  <c:v>2074</c:v>
                </c:pt>
              </c:numCache>
            </c:numRef>
          </c:val>
          <c:extLst>
            <c:ext xmlns:c16="http://schemas.microsoft.com/office/drawing/2014/chart" uri="{C3380CC4-5D6E-409C-BE32-E72D297353CC}">
              <c16:uniqueId val="{00000001-B383-4233-AF3D-00C85A5361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2129</c:v>
                </c:pt>
                <c:pt idx="1">
                  <c:v>2150</c:v>
                </c:pt>
                <c:pt idx="2">
                  <c:v>2174</c:v>
                </c:pt>
              </c:numCache>
            </c:numRef>
          </c:val>
          <c:extLst>
            <c:ext xmlns:c16="http://schemas.microsoft.com/office/drawing/2014/chart" uri="{C3380CC4-5D6E-409C-BE32-E72D297353CC}">
              <c16:uniqueId val="{00000002-B383-4233-AF3D-00C85A5361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{8615570B-504D-4406-AC1C-06CA853EA754}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B5F-4AAD-9E23-34E1ECF395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{B2DF3521-583C-4E60-8689-8D361FBBED5D}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5F-4AAD-9E23-34E1ECF395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{CC63BFAF-EF83-4309-875A-4CEFC8A8AD84}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5F-4AAD-9E23-34E1ECF395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{9DB6BE82-7DB8-4991-93A8-18EEB2D210A3}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5F-4AAD-9E23-34E1ECF395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{28B955D5-A06E-4C7C-B12C-37992CEFF0EA}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5F-4AAD-9E23-34E1ECF395C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{B19AF703-EAC6-4010-A2FB-5F06F301D5FC}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B5F-4AAD-9E23-34E1ECF395C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{2B278B26-60F3-413A-984A-B7B5630A5131}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B5F-4AAD-9E23-34E1ECF395C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{E25A8BBD-6A5C-4242-8180-565387DA6A7B}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B5F-4AAD-9E23-34E1ECF395C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{ABD4E99F-17E3-46DF-9238-8FD4BFB93791}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B5F-4AAD-9E23-34E1ECF395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65.8</c:v>
                </c:pt>
                <c:pt idx="8">
                  <c:v>67.099999999999994</c:v>
                </c:pt>
                <c:pt idx="16">
                  <c:v>70.8</c:v>
                </c:pt>
                <c:pt idx="24">
                  <c:v>69.099999999999994</c:v>
                </c:pt>
                <c:pt idx="32">
                  <c:v>70.2</c:v>
                </c:pt>
              </c:numCache>
            </c:numRef>
          </c:xVal>
          <c:yVal>
            <c:numRef>
              <c:f>公会計指標分析・財政指標組合せ分析表!$BP$51:$DC$51</c:f>
              <c:numCache>
                <c:formatCode>#,##0.0;"▲ "#,##0.0</c:formatCode>
                <c:ptCount val="40"/>
                <c:pt idx="0">
                  <c:v>30.9</c:v>
                </c:pt>
                <c:pt idx="8">
                  <c:v>31.1</c:v>
                </c:pt>
                <c:pt idx="16">
                  <c:v>22.9</c:v>
                </c:pt>
                <c:pt idx="24">
                  <c:v>7</c:v>
                </c:pt>
                <c:pt idx="32">
                  <c:v>1.1000000000000001</c:v>
                </c:pt>
              </c:numCache>
            </c:numRef>
          </c:yVal>
          <c:smooth val="0"/>
          <c:extLst>
            <c:ext xmlns:c16="http://schemas.microsoft.com/office/drawing/2014/chart" uri="{C3380CC4-5D6E-409C-BE32-E72D297353CC}">
              <c16:uniqueId val="{00000009-FB5F-4AAD-9E23-34E1ECF395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{B3CA5927-BDDE-41D7-9DFB-69F66F29C322}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B5F-4AAD-9E23-34E1ECF395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{2E1A1E0E-237A-4D06-8335-920D0ED59F60}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5F-4AAD-9E23-34E1ECF395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{830E2A4C-4B57-4D60-8745-D37AD5188167}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5F-4AAD-9E23-34E1ECF395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{D40EDD32-20C9-453E-AF94-7F371EE08F72}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5F-4AAD-9E23-34E1ECF395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{A73ED865-91CE-4725-B6E1-1E531A07EC69}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5F-4AAD-9E23-34E1ECF395CD}"/>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{3A813573-54D6-4405-AED5-6723052526A7}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B5F-4AAD-9E23-34E1ECF395CD}"/>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{A896DD10-4E1F-4D95-BDAF-1656BD70D824}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B5F-4AAD-9E23-34E1ECF395CD}"/>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{214992E3-3D8A-44A8-845E-C1A9F5BA0F71}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B5F-4AAD-9E23-34E1ECF395CD}"/>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{F1E9AB1D-A149-4421-A216-5CC6324A807D}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B5F-4AAD-9E23-34E1ECF395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FB5F-4AAD-9E23-34E1ECF395CD}"/>
            </c:ext>
          </c:extLst>
        </c:ser>
        <c:dLbls>
          <c:showLegendKey val="0"/>
          <c:showVal val="1"/>
          <c:showCatName val="0"/>
          <c:showSerName val="0"/>
          <c:showPercent val="0"/>
          <c:showBubbleSize val="0"/>
        </c:dLbls>
        <c:axId val="46179840"/>
        <c:axId val="46181760"/>
      </c:scatterChart>
      <c:valAx>
        <c:axId val="46179840"/>
        <c:scaling>
          <c:orientation val="maxMin"/>
          <c:max val="72"/>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{757BF72D-2648-406B-B571-90A4B59BE693}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67C-4BFC-AF4B-D3A4D3DF53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{43D36780-D5C4-4A15-99C3-1AACECA8BC0F}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7C-4BFC-AF4B-D3A4D3DF53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{6886F50D-3DD4-4614-883A-ACE354CCDA5D}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7C-4BFC-AF4B-D3A4D3DF53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{2290E55D-27E0-4069-9E9F-0539B7351AC3}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7C-4BFC-AF4B-D3A4D3DF53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{FA607F7C-FAB6-4EF0-A094-60E4EE8F3C5C}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7C-4BFC-AF4B-D3A4D3DF535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{0AF3544A-1E67-4D53-8F92-04E2E49623FE}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67C-4BFC-AF4B-D3A4D3DF535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{743699C0-AA7A-4B66-93EE-D023275E238D}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67C-4BFC-AF4B-D3A4D3DF535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{A6D62CEF-E319-43F3-A93A-CC8DD6E10A29}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67C-4BFC-AF4B-D3A4D3DF535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{472CA11D-011F-4FFD-8AA3-45A3558B7B03}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67C-4BFC-AF4B-D3A4D3DF53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10.3</c:v>
                </c:pt>
                <c:pt idx="16">
                  <c:v>10.7</c:v>
                </c:pt>
                <c:pt idx="24">
                  <c:v>11</c:v>
                </c:pt>
                <c:pt idx="32">
                  <c:v>11.2</c:v>
                </c:pt>
              </c:numCache>
            </c:numRef>
          </c:xVal>
          <c:yVal>
            <c:numRef>
              <c:f>公会計指標分析・財政指標組合せ分析表!$BP$73:$DC$73</c:f>
              <c:numCache>
                <c:formatCode>#,##0.0;"▲ "#,##0.0</c:formatCode>
                <c:ptCount val="40"/>
                <c:pt idx="0">
                  <c:v>30.9</c:v>
                </c:pt>
                <c:pt idx="8">
                  <c:v>31.1</c:v>
                </c:pt>
                <c:pt idx="16">
                  <c:v>22.9</c:v>
                </c:pt>
                <c:pt idx="24">
                  <c:v>7</c:v>
                </c:pt>
                <c:pt idx="32">
                  <c:v>1.1000000000000001</c:v>
                </c:pt>
              </c:numCache>
            </c:numRef>
          </c:yVal>
          <c:smooth val="0"/>
          <c:extLst>
            <c:ext xmlns:c16="http://schemas.microsoft.com/office/drawing/2014/chart" uri="{C3380CC4-5D6E-409C-BE32-E72D297353CC}">
              <c16:uniqueId val="{00000009-267C-4BFC-AF4B-D3A4D3DF53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{802A67FF-FB68-49B3-A54D-80BF6FEE0BA9}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67C-4BFC-AF4B-D3A4D3DF53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{F2ACDF71-D773-4D80-A65D-7075E9A9FE0B}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7C-4BFC-AF4B-D3A4D3DF53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{EF5BA9BE-B1C2-4B9F-8C77-78FE2BB08B3F}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7C-4BFC-AF4B-D3A4D3DF53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{33B052D7-E2F6-495F-A28C-A78A64ADDEE6}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7C-4BFC-AF4B-D3A4D3DF53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{05897F63-5DCE-4682-A170-4CB9488DD51C}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7C-4BFC-AF4B-D3A4D3DF5354}"/>
                </c:ext>
              </c:extLst>
            </c:dLbl>
            <c:dLbl>
              <c:idx val="8"/>
              <c:layout>
                <c:manualLayout>
                  <c:x val="-4.4905057365901176E-2"/>
                  <c:y val="-7.822073597838769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{FBAD7111-26CC-45F8-A624-1C07F934C472}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67C-4BFC-AF4B-D3A4D3DF5354}"/>
                </c:ext>
              </c:extLst>
            </c:dLbl>
            <c:dLbl>
              <c:idx val="16"/>
              <c:layout>
                <c:manualLayout>
                  <c:x val="-1.8235628084249993E-2"/>
                  <c:y val="-4.661255819720025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{908D9596-504A-40C0-A598-0EC0741D6068}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67C-4BFC-AF4B-D3A4D3DF535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{BEEA4566-4228-4E55-9B0A-E1ED69E8EFCA}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67C-4BFC-AF4B-D3A4D3DF535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{C0FC6FB6-6B45-4D61-A42E-73701BA082B0}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67C-4BFC-AF4B-D3A4D3DF53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267C-4BFC-AF4B-D3A4D3DF5354}"/>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1B19FE2-5CF9-43DB-A501-EB63626AC0D3}"/>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CF5634A-34E5-44D3-924B-66949C67F8D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F3E658A-F8C5-40F5-A342-1B1131443121}"/>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0EF1C46-0CEC-4300-B6D3-0BD4C9A2F09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1363486-3BB3-4E45-9543-81651EFA94AE}"/>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B6920BDF-3228-445A-BA62-10D731F08F28}"/>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6FCD16F-B891-444C-9ADD-AEDD5B1B3F57}"/>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78E3BF1-D338-41C6-982F-A6F3ABE662FB}"/>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4AEC9B-D4F2-4C9F-A3E8-BC81C4A28E8B}"/>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992EA99-B0F9-4ECB-967B-F295A69999E3}"/>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7,893
7,860
194.84
8,359,650
8,183,530
169,864
5,206,144
9,112,867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402FF97-BE1F-42BC-AC12-EFF55A43595B}"/>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43C910A-59E6-4E9B-A439-CCCCF1E6C1D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A23D529-19E4-4F22-A12F-1012E42F6172}"/>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950D43D-B565-401B-B063-8046822CFE2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72C1B8B-8CF1-481B-9540-7FD9E5E25F41}"/>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94E5A6A-A6F0-4D78-8EB4-FDE807FEACC5}"/>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A5E40D4-DD9D-4D0A-9F68-D780BAA0D932}"/>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0715F8B-C2BE-4155-86D4-3BD7CC52DE63}"/>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27564FF-87DF-4A96-8EA0-B2C3F8D245A1}"/>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1833DDA-80B6-4BD9-BA5F-ED2B56E6119C}"/>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92E3F2BC-13C1-4F03-8578-40F584FCF5E2}"/>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75C02CD-E87E-47B7-9B80-00DE1F5D460E}"/>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2C8D328-DE02-4A4C-A620-CC27756806D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006D7C6-D075-4AE0-9E55-04B20D714217}"/>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C80EC61-879E-4D49-B850-359155213DAF}"/>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9F4A540-8DDE-4BAD-A919-A09C3332D113}"/>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67D4277-C895-449C-9AF9-154BAFD1EDF1}"/>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A120D15-DBE6-4390-81EC-BFD6050E1B16}"/>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99F7722-C4FB-4326-AE3E-D201ADA17169}"/>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256DD02-24FC-47C2-8B2A-DBD5E12D523D}"/>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9A6AA7D-C01F-4306-9AE9-DECB799F2DD1}"/>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A477F4E-10E8-41EF-9BE4-4F6B75E4AECF}"/>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3457830-F4EF-44ED-B080-A2144DBBF786}"/>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E2E5C46F-4748-481A-860D-C9AA80B9D558}"/>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E45C322-0C1C-4ED2-B932-80341D81D2FC}"/>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7E94196-F195-4AA0-A6DF-2FADBE2B3F8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82EB7A8-43B9-42FC-9B02-16EDD03DDD23}"/>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42E1EC7-ED92-403C-90CE-D566D6EEFBD2}"/>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4C6D7A4-995E-4FDB-999B-12A995E1BCC7}"/>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4D5B2CF-B295-4F71-9A17-1512BEF6E69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5E22FC2-2F43-4EA3-8FA5-486C9424A95D}"/>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AE3FB10F-2B5F-4082-BA3C-5122F2D8F0FE}"/>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DF7A5F26-35CF-462A-A4B6-5D1F43202A53}"/>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B5DE6FC-FA3C-4707-81F5-E6950360E393}"/>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3CDE5C4-5DEF-4DFD-AE4C-E366251C329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95B13A3-33BD-4F7C-A79B-E14200475747}"/>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401A8A7-9732-4DB3-B6C2-83C77C2B3845}"/>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本町では過疎化等の影響により全国平均を大幅に上回り高齢化が進んでいる。（全国高齢化比率２９．０％・つるぎ町４７．８％</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令和５年３月末現在</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）町税の徴収率については、令和４年度で９６．</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8</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で長引く不況等の影響により年々減少傾向にある。今後も納税義務者が減少していくと予測され、徴収率の向上は見込めず、増収も考えにくい。よって、歳出全体の抑制が必要であり、定員管理の徹底や地方債の借入を伴う投資的経費の抑制に、より一層努め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2A0251F-E57C-4BB1-9855-DB42CA20D165}"/>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44B643D5-A78B-4350-B4F1-10EB651FBCC4}"/>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6B0F3241-797B-44A8-ACE6-14CD61CFC343}"/>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595E4B2D-82F5-4EEC-BF6B-ED5D9DCB26B1}"/>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200D5681-CCA4-48C6-BF51-979C47CECBA1}"/>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6770E7DA-49D1-40F8-AC84-990D2B7112FD}"/>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A9B32670-CEF0-4DD1-9AE6-5830496DCD02}"/>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2D7C7D7C-BAB7-4C76-B45A-CB7BCDC17B0E}"/>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C235113A-A25C-407D-8181-A43572985BBF}"/>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9F8A02F3-B56B-4604-A5E9-B514DD4322D7}"/>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93E2E614-4135-411E-BC1B-8247815967F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7BA593BF-5CFB-4D61-A7DE-C3E3C777A87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BC4E7BBE-7B87-4F5F-8AB0-4E0A9F33A361}"/>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CB99AD9A-BD6E-4284-991B-4E6B1EFE45CB}"/>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A8260FBE-E039-4108-973E-C43EDDDCBB3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7C8B448C-58C7-4BCC-B261-8C2476C40869}"/>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9199A30D-55AB-4310-89BC-7F7725032B98}"/>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B0FF21C6-126A-4FC6-9456-A239CA471C1B}"/>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C5D5F9F0-15DC-4065-BD29-0EEA929B0D1C}"/>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E3DEFCD1-D107-4763-9788-19DEB4A86D6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32EB3DD9-0997-43C1-A6C8-DE72769F7132}"/>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96157</xdr:rowOff>
    </xdr:to>
    <xdr:cxnSp macro="">
      <xdr:nvCxnSpPr>
        <xdr:cNvPr id="70" name="直線コネクタ 69">
          <a:extLst>
            <a:ext uri="{FF2B5EF4-FFF2-40B4-BE49-F238E27FC236}">
              <a16:creationId xmlns:a16="http://schemas.microsoft.com/office/drawing/2014/main" id="{AD40F5D1-CB19-4D42-A9B7-0B1773DDC719}"/>
            </a:ext>
          </a:extLst>
        </xdr:cNvPr>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5A913571-F581-46BA-A6DB-ADBD5817E674}"/>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F49CEC6B-0C5B-4756-857E-7781BA98AFB5}"/>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96157</xdr:rowOff>
    </xdr:to>
    <xdr:cxnSp macro="">
      <xdr:nvCxnSpPr>
        <xdr:cNvPr id="73" name="直線コネクタ 72">
          <a:extLst>
            <a:ext uri="{FF2B5EF4-FFF2-40B4-BE49-F238E27FC236}">
              <a16:creationId xmlns:a16="http://schemas.microsoft.com/office/drawing/2014/main" id="{D83ED8A3-2D9F-472F-9ADB-3949281F1233}"/>
            </a:ext>
          </a:extLst>
        </xdr:cNvPr>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53CA6E68-23BD-4A2A-9B3D-EBBB030D5AFB}"/>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BBB00F94-55A5-4D25-B0CC-FA39EF81CD48}"/>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96157</xdr:rowOff>
    </xdr:to>
    <xdr:cxnSp macro="">
      <xdr:nvCxnSpPr>
        <xdr:cNvPr id="76" name="直線コネクタ 75">
          <a:extLst>
            <a:ext uri="{FF2B5EF4-FFF2-40B4-BE49-F238E27FC236}">
              <a16:creationId xmlns:a16="http://schemas.microsoft.com/office/drawing/2014/main" id="{AB271158-B5B1-49E3-B097-5BF77AF6C42B}"/>
            </a:ext>
          </a:extLst>
        </xdr:cNvPr>
        <xdr:cNvCxnSpPr/>
      </xdr:nvCxnSpPr>
      <xdr:spPr>
        <a:xfrm>
          <a:off x="2336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42D35902-7FCD-49D2-9AAF-064543CAE46A}"/>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EE225A4-B5DF-4244-8DAC-AEAEFF9CE0DB}"/>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9" name="直線コネクタ 78">
          <a:extLst>
            <a:ext uri="{FF2B5EF4-FFF2-40B4-BE49-F238E27FC236}">
              <a16:creationId xmlns:a16="http://schemas.microsoft.com/office/drawing/2014/main" id="{8C85956B-1710-4230-907C-431F847B2384}"/>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852D61F1-DBEC-4279-B234-85A932534F21}"/>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2705CE98-B305-473B-B05A-D1A51D253D07}"/>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DB1A0662-BCF0-4B3D-9DAC-FF5E213295B4}"/>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ED559D99-F1A1-4B4B-9D17-CB801AC202A2}"/>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D199380-23B0-477B-8DD7-38C5E590B9C3}"/>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A74CF1F-F99B-4B23-A470-659CA5A9499B}"/>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A4915E1-9C7C-4074-A497-5DC5E85741FA}"/>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E9B7BBC-8ABD-4360-9200-2CBF4BDF7D9B}"/>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5DA4F357-1197-42B0-BF75-DCE8CB412018}"/>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45357</xdr:rowOff>
    </xdr:from>
    <xdr:to>
      <xdr:col>23</xdr:col>
      <xdr:colOff>184150</xdr:colOff>
      <xdr:row>44</xdr:row>
      <xdr:rowOff>146957</xdr:rowOff>
    </xdr:to>
    <xdr:sp macro="" textlink="">
      <xdr:nvSpPr>
        <xdr:cNvPr id="89" name="楕円 88">
          <a:extLst>
            <a:ext uri="{FF2B5EF4-FFF2-40B4-BE49-F238E27FC236}">
              <a16:creationId xmlns:a16="http://schemas.microsoft.com/office/drawing/2014/main" id="{EE638DB6-993B-4103-8638-129E85AF35D8}"/>
            </a:ext>
          </a:extLst>
        </xdr:cNvPr>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112684</xdr:rowOff>
    </xdr:from>
    <xdr:ext cx="762000" cy="259045"/>
    <xdr:sp macro="" textlink="">
      <xdr:nvSpPr>
        <xdr:cNvPr id="90" name="財政力該当値テキスト">
          <a:extLst>
            <a:ext uri="{FF2B5EF4-FFF2-40B4-BE49-F238E27FC236}">
              <a16:creationId xmlns:a16="http://schemas.microsoft.com/office/drawing/2014/main" id="{9E9C8876-70D9-4784-B1CE-80E9B0FA53BA}"/>
            </a:ext>
          </a:extLst>
        </xdr:cNvPr>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1" name="楕円 90">
          <a:extLst>
            <a:ext uri="{FF2B5EF4-FFF2-40B4-BE49-F238E27FC236}">
              <a16:creationId xmlns:a16="http://schemas.microsoft.com/office/drawing/2014/main" id="{0387C25E-CE26-47C5-9E17-98D563CF4A5F}"/>
            </a:ext>
          </a:extLst>
        </xdr:cNvPr>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92" name="テキスト ボックス 91">
          <a:extLst>
            <a:ext uri="{FF2B5EF4-FFF2-40B4-BE49-F238E27FC236}">
              <a16:creationId xmlns:a16="http://schemas.microsoft.com/office/drawing/2014/main" id="{A007893E-DA16-4C32-A3EF-4E40846AF5B1}"/>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a:extLst>
            <a:ext uri="{FF2B5EF4-FFF2-40B4-BE49-F238E27FC236}">
              <a16:creationId xmlns:a16="http://schemas.microsoft.com/office/drawing/2014/main" id="{869C1872-4E40-418C-B93A-D684E20D8FBA}"/>
            </a:ext>
          </a:extLst>
        </xdr:cNvPr>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4" name="テキスト ボックス 93">
          <a:extLst>
            <a:ext uri="{FF2B5EF4-FFF2-40B4-BE49-F238E27FC236}">
              <a16:creationId xmlns:a16="http://schemas.microsoft.com/office/drawing/2014/main" id="{1C23EFCC-A8C2-4B77-AC2F-8F801BD96889}"/>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a:extLst>
            <a:ext uri="{FF2B5EF4-FFF2-40B4-BE49-F238E27FC236}">
              <a16:creationId xmlns:a16="http://schemas.microsoft.com/office/drawing/2014/main" id="{21E3B999-FDD0-454F-BE44-FC56C23F3DA8}"/>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a:extLst>
            <a:ext uri="{FF2B5EF4-FFF2-40B4-BE49-F238E27FC236}">
              <a16:creationId xmlns:a16="http://schemas.microsoft.com/office/drawing/2014/main" id="{5BDCE543-F52D-4639-9587-44F69A656A0A}"/>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a:extLst>
            <a:ext uri="{FF2B5EF4-FFF2-40B4-BE49-F238E27FC236}">
              <a16:creationId xmlns:a16="http://schemas.microsoft.com/office/drawing/2014/main" id="{4B279D5D-1821-4310-A8FB-8BBCE3B2155C}"/>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a:extLst>
            <a:ext uri="{FF2B5EF4-FFF2-40B4-BE49-F238E27FC236}">
              <a16:creationId xmlns:a16="http://schemas.microsoft.com/office/drawing/2014/main" id="{DECB3442-695F-4929-9315-7E3322AEB686}"/>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41D5ED98-4702-4975-BC7A-3563C8EBA666}"/>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6B5CD7FD-A7C1-43CE-B946-5A6FBAF9E067}"/>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14404463-25AB-4C69-A8A3-899CA71A1F8D}"/>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6B1CA0DA-CC8C-4EEA-95AC-E55980DB72B8}"/>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467A52F4-92A5-4F6B-95CA-2DEDC8215DB4}"/>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D5A604B6-44C3-4D9E-9B71-4A4C88C1C5E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8BBF65D-4CD9-4799-A5CB-C761884B7504}"/>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6ECEDEF4-C8D6-47C6-863A-4322C742B88C}"/>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CE8D9FFA-7D9B-4A61-97C8-F9BDA52AB637}"/>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382A02A0-86C1-4804-924C-0F88657314D1}"/>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26E95573-645F-4085-949C-7AE4C678A67A}"/>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E78F2FD4-7C77-4EB3-9D54-6837326B6AB2}"/>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C3860152-DBE0-4F80-A4ED-6DE5A7A699CB}"/>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町村合併時（平成１７年度１０４，３％）と比較すると改善しているが、依然として類似団体を上回る状況である。人件費カット（平成１８年～平成２１年度）や交付税の増額で平成２２年度は８６．４％まで改善したが、それ以降は、年々悪化傾向であった。</a:t>
          </a:r>
          <a:r>
            <a:rPr kumimoji="0" lang="ja-JP" altLang="en-US" sz="1100" b="0" i="0" u="none" strike="noStrike" kern="0" cap="none" spc="0" normalizeH="0" baseline="0" noProof="0">
              <a:ln>
                <a:noFill/>
              </a:ln>
              <a:solidFill>
                <a:prstClr val="black"/>
              </a:solidFill>
              <a:effectLst/>
              <a:uLnTx/>
              <a:uFillTx/>
              <a:latin typeface="+mn-lt"/>
              <a:ea typeface="+mn-ea"/>
              <a:cs typeface="+mn-cs"/>
            </a:rPr>
            <a:t>令和３年度には、国の補正予算第１号による普通交付税の追加交付が実施されたが、</a:t>
          </a:r>
          <a:r>
            <a:rPr kumimoji="0" lang="ja-JP" altLang="ja-JP" sz="1100" b="0" i="0" u="none" strike="noStrike" kern="0" cap="none" spc="0" normalizeH="0" baseline="0" noProof="0">
              <a:ln>
                <a:noFill/>
              </a:ln>
              <a:solidFill>
                <a:prstClr val="black"/>
              </a:solidFill>
              <a:effectLst/>
              <a:uLnTx/>
              <a:uFillTx/>
              <a:latin typeface="+mn-lt"/>
              <a:ea typeface="+mn-ea"/>
              <a:cs typeface="+mn-cs"/>
            </a:rPr>
            <a:t>令和</a:t>
          </a:r>
          <a:r>
            <a:rPr kumimoji="0" lang="ja-JP" altLang="en-US" sz="1100" b="0" i="0" u="none" strike="noStrike" kern="0" cap="none" spc="0" normalizeH="0" baseline="0" noProof="0">
              <a:ln>
                <a:noFill/>
              </a:ln>
              <a:solidFill>
                <a:prstClr val="black"/>
              </a:solidFill>
              <a:effectLst/>
              <a:uLnTx/>
              <a:uFillTx/>
              <a:latin typeface="+mn-lt"/>
              <a:ea typeface="+mn-ea"/>
              <a:cs typeface="+mn-cs"/>
            </a:rPr>
            <a:t>４</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年度は</a:t>
          </a:r>
          <a:r>
            <a:rPr kumimoji="0" lang="ja-JP" altLang="en-US" sz="1100" b="0" i="0" u="none" strike="noStrike" kern="0" cap="none" spc="0" normalizeH="0" baseline="0" noProof="0">
              <a:ln>
                <a:noFill/>
              </a:ln>
              <a:solidFill>
                <a:prstClr val="black"/>
              </a:solidFill>
              <a:effectLst/>
              <a:uLnTx/>
              <a:uFillTx/>
              <a:latin typeface="+mn-lt"/>
              <a:ea typeface="+mn-ea"/>
              <a:cs typeface="+mn-cs"/>
            </a:rPr>
            <a:t>、平常時に戻ったため９７</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４</a:t>
          </a:r>
          <a:r>
            <a:rPr kumimoji="0" lang="en-US"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となり、</a:t>
          </a:r>
          <a:r>
            <a:rPr kumimoji="0" lang="ja-JP" altLang="en-US" sz="1100" b="0" i="0" u="none" strike="noStrike" kern="0" cap="none" spc="0" normalizeH="0" baseline="0" noProof="0">
              <a:ln>
                <a:noFill/>
              </a:ln>
              <a:solidFill>
                <a:prstClr val="black"/>
              </a:solidFill>
              <a:effectLst/>
              <a:uLnTx/>
              <a:uFillTx/>
              <a:latin typeface="+mn-lt"/>
              <a:ea typeface="+mn-ea"/>
              <a:cs typeface="+mn-cs"/>
            </a:rPr>
            <a:t>４</a:t>
          </a:r>
          <a:r>
            <a:rPr kumimoji="0" lang="ja-JP" altLang="ja-JP" sz="1100" b="0" i="0" u="none" strike="noStrike" kern="0" cap="none" spc="0" normalizeH="0" baseline="0" noProof="0">
              <a:ln>
                <a:noFill/>
              </a:ln>
              <a:solidFill>
                <a:prstClr val="black"/>
              </a:solidFill>
              <a:effectLst/>
              <a:uLnTx/>
              <a:uFillTx/>
              <a:latin typeface="+mn-lt"/>
              <a:ea typeface="+mn-ea"/>
              <a:cs typeface="+mn-cs"/>
            </a:rPr>
            <a:t>年</a:t>
          </a:r>
          <a:r>
            <a:rPr kumimoji="0" lang="ja-JP" altLang="en-US" sz="1100" b="0" i="0" u="none" strike="noStrike" kern="0" cap="none" spc="0" normalizeH="0" baseline="0" noProof="0">
              <a:ln>
                <a:noFill/>
              </a:ln>
              <a:solidFill>
                <a:prstClr val="black"/>
              </a:solidFill>
              <a:effectLst/>
              <a:uLnTx/>
              <a:uFillTx/>
              <a:latin typeface="+mn-lt"/>
              <a:ea typeface="+mn-ea"/>
              <a:cs typeface="+mn-cs"/>
            </a:rPr>
            <a:t>ぶりに</a:t>
          </a:r>
          <a:r>
            <a:rPr kumimoji="0" lang="ja-JP" altLang="ja-JP" sz="1100" b="0" i="0" u="none" strike="noStrike" kern="0" cap="none" spc="0" normalizeH="0" baseline="0" noProof="0">
              <a:ln>
                <a:noFill/>
              </a:ln>
              <a:solidFill>
                <a:prstClr val="black"/>
              </a:solidFill>
              <a:effectLst/>
              <a:uLnTx/>
              <a:uFillTx/>
              <a:latin typeface="+mn-lt"/>
              <a:ea typeface="+mn-ea"/>
              <a:cs typeface="+mn-cs"/>
            </a:rPr>
            <a:t>数値</a:t>
          </a:r>
          <a:r>
            <a:rPr kumimoji="0" lang="ja-JP" altLang="en-US" sz="1100" b="0" i="0" u="none" strike="noStrike" kern="0" cap="none" spc="0" normalizeH="0" baseline="0" noProof="0">
              <a:ln>
                <a:noFill/>
              </a:ln>
              <a:solidFill>
                <a:prstClr val="black"/>
              </a:solidFill>
              <a:effectLst/>
              <a:uLnTx/>
              <a:uFillTx/>
              <a:latin typeface="+mn-lt"/>
              <a:ea typeface="+mn-ea"/>
              <a:cs typeface="+mn-cs"/>
            </a:rPr>
            <a:t>が悪化</a:t>
          </a:r>
          <a:r>
            <a:rPr kumimoji="0" lang="ja-JP" altLang="ja-JP" sz="1100" b="0" i="0" u="none" strike="noStrike" kern="0" cap="none" spc="0" normalizeH="0" baseline="0" noProof="0">
              <a:ln>
                <a:noFill/>
              </a:ln>
              <a:solidFill>
                <a:prstClr val="black"/>
              </a:solidFill>
              <a:effectLst/>
              <a:uLnTx/>
              <a:uFillTx/>
              <a:latin typeface="+mn-lt"/>
              <a:ea typeface="+mn-ea"/>
              <a:cs typeface="+mn-cs"/>
            </a:rPr>
            <a:t>し</a:t>
          </a:r>
          <a:r>
            <a:rPr kumimoji="0" lang="ja-JP" altLang="en-US" sz="1100" b="0" i="0" u="none" strike="noStrike" kern="0" cap="none" spc="0" normalizeH="0" baseline="0" noProof="0">
              <a:ln>
                <a:noFill/>
              </a:ln>
              <a:solidFill>
                <a:prstClr val="black"/>
              </a:solidFill>
              <a:effectLst/>
              <a:uLnTx/>
              <a:uFillTx/>
              <a:latin typeface="+mn-lt"/>
              <a:ea typeface="+mn-ea"/>
              <a:cs typeface="+mn-cs"/>
            </a:rPr>
            <a:t>たが、経常的経費は削減できている。</a:t>
          </a:r>
          <a:r>
            <a:rPr kumimoji="0" lang="ja-JP" altLang="ja-JP" sz="1100" b="0" i="0" u="none" strike="noStrike" kern="0" cap="none" spc="0" normalizeH="0" baseline="0" noProof="0">
              <a:ln>
                <a:noFill/>
              </a:ln>
              <a:solidFill>
                <a:prstClr val="black"/>
              </a:solidFill>
              <a:effectLst/>
              <a:uLnTx/>
              <a:uFillTx/>
              <a:latin typeface="+mn-lt"/>
              <a:ea typeface="+mn-ea"/>
              <a:cs typeface="+mn-cs"/>
            </a:rPr>
            <a:t>しかし、依然として高い水準</a:t>
          </a:r>
          <a:r>
            <a:rPr kumimoji="0" lang="ja-JP" altLang="en-US" sz="1100" b="0" i="0" u="none" strike="noStrike" kern="0" cap="none" spc="0" normalizeH="0" baseline="0" noProof="0">
              <a:ln>
                <a:noFill/>
              </a:ln>
              <a:solidFill>
                <a:prstClr val="black"/>
              </a:solidFill>
              <a:effectLst/>
              <a:uLnTx/>
              <a:uFillTx/>
              <a:latin typeface="+mn-lt"/>
              <a:ea typeface="+mn-ea"/>
              <a:cs typeface="+mn-cs"/>
            </a:rPr>
            <a:t>であり</a:t>
          </a:r>
          <a:r>
            <a:rPr kumimoji="0" lang="ja-JP" altLang="ja-JP" sz="1100" b="0" i="0" u="none" strike="noStrike" kern="0" cap="none" spc="0" normalizeH="0" baseline="0" noProof="0">
              <a:ln>
                <a:noFill/>
              </a:ln>
              <a:solidFill>
                <a:prstClr val="black"/>
              </a:solidFill>
              <a:effectLst/>
              <a:uLnTx/>
              <a:uFillTx/>
              <a:latin typeface="+mn-lt"/>
              <a:ea typeface="+mn-ea"/>
              <a:cs typeface="+mn-cs"/>
            </a:rPr>
            <a:t>、引き続き経常的経費の抑制に努めなければならない。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5D186262-F811-4945-813F-0F673A852BD4}"/>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7D69A636-CEDB-4C2D-ABD9-4DC81907318D}"/>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640F051-199F-4FC1-8437-8B91B6EEA15D}"/>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C8357B61-589E-456A-B436-F45459B1BAD2}"/>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D57444A3-BA62-4DD9-8718-8D7757BBC903}"/>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C7C07ADB-31D5-4B17-9332-0ED56FB217FD}"/>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3CC9A77A-3AF8-49F3-A4FB-E7C998382E06}"/>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5579E258-C9FE-4C2A-98EA-1A7C20F58B9A}"/>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E3A3451B-8DA2-4F66-894A-1D4EC12E929E}"/>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F17DB8BB-A8F9-44BF-8AA8-75FF938FFC71}"/>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A209C4C9-C96A-4F76-85EC-F008D2ABCCBC}"/>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DCC938E9-E02E-4952-8FC7-49A55AFDF5DD}"/>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FAB5C492-FC7B-4B0B-A793-2B2CD77C6208}"/>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966CD66B-0BF6-4889-AE1C-06AB192C0AA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65149A86-6867-472D-A761-31FB57FC283F}"/>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51A81BA2-9728-412B-9E94-9E0054B29FA1}"/>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FDFDAA5-926A-405C-A351-FDF57299EAF3}"/>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9ABA50B3-19EC-4769-A4B6-C7435A254420}"/>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66A4869F-1BF0-41F2-85A6-D0CC710A447A}"/>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65786</xdr:rowOff>
    </xdr:from>
    <xdr:to>
      <xdr:col>23</xdr:col>
      <xdr:colOff>133350</xdr:colOff>
      <xdr:row>66</xdr:row>
      <xdr:rowOff>77724</xdr:rowOff>
    </xdr:to>
    <xdr:cxnSp macro="">
      <xdr:nvCxnSpPr>
        <xdr:cNvPr id="131" name="直線コネクタ 130">
          <a:extLst>
            <a:ext uri="{FF2B5EF4-FFF2-40B4-BE49-F238E27FC236}">
              <a16:creationId xmlns:a16="http://schemas.microsoft.com/office/drawing/2014/main" id="{E825912B-5DA9-4ADD-B48A-7B3F858A9B8A}"/>
            </a:ext>
          </a:extLst>
        </xdr:cNvPr>
        <xdr:cNvCxnSpPr/>
      </xdr:nvCxnSpPr>
      <xdr:spPr>
        <a:xfrm>
          <a:off x="4114800" y="11210036"/>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a:extLst>
            <a:ext uri="{FF2B5EF4-FFF2-40B4-BE49-F238E27FC236}">
              <a16:creationId xmlns:a16="http://schemas.microsoft.com/office/drawing/2014/main" id="{2B01EA05-80DC-47E5-A863-0444C7F964AB}"/>
            </a:ext>
          </a:extLst>
        </xdr:cNvPr>
        <xdr:cNvSpPr txBox="1"/>
      </xdr:nvSpPr>
      <xdr:spPr>
        <a:xfrm>
          <a:off x="5041900" y="1068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F53439E8-877F-4354-83D8-BC3EED5B55FA}"/>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65786</xdr:rowOff>
    </xdr:from>
    <xdr:to>
      <xdr:col>19</xdr:col>
      <xdr:colOff>133350</xdr:colOff>
      <xdr:row>66</xdr:row>
      <xdr:rowOff>164592</xdr:rowOff>
    </xdr:to>
    <xdr:cxnSp macro="">
      <xdr:nvCxnSpPr>
        <xdr:cNvPr id="134" name="直線コネクタ 133">
          <a:extLst>
            <a:ext uri="{FF2B5EF4-FFF2-40B4-BE49-F238E27FC236}">
              <a16:creationId xmlns:a16="http://schemas.microsoft.com/office/drawing/2014/main" id="{0EF2C7F4-A3EA-4F3B-BE47-AFA485C7DA91}"/>
            </a:ext>
          </a:extLst>
        </xdr:cNvPr>
        <xdr:cNvCxnSpPr/>
      </xdr:nvCxnSpPr>
      <xdr:spPr>
        <a:xfrm flipV="1">
          <a:off x="3225800" y="11210036"/>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2DBA7174-39BC-4AB8-95F3-2164584F5DF7}"/>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a:extLst>
            <a:ext uri="{FF2B5EF4-FFF2-40B4-BE49-F238E27FC236}">
              <a16:creationId xmlns:a16="http://schemas.microsoft.com/office/drawing/2014/main" id="{3B8D233D-54C8-4F3E-A1F9-CA67BA976EEA}"/>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164592</xdr:rowOff>
    </xdr:from>
    <xdr:to>
      <xdr:col>15</xdr:col>
      <xdr:colOff>82550</xdr:colOff>
      <xdr:row>67</xdr:row>
      <xdr:rowOff>94488</xdr:rowOff>
    </xdr:to>
    <xdr:cxnSp macro="">
      <xdr:nvCxnSpPr>
        <xdr:cNvPr id="137" name="直線コネクタ 136">
          <a:extLst>
            <a:ext uri="{FF2B5EF4-FFF2-40B4-BE49-F238E27FC236}">
              <a16:creationId xmlns:a16="http://schemas.microsoft.com/office/drawing/2014/main" id="{27A8B40B-DF4F-424F-B477-6C8BE9349967}"/>
            </a:ext>
          </a:extLst>
        </xdr:cNvPr>
        <xdr:cNvCxnSpPr/>
      </xdr:nvCxnSpPr>
      <xdr:spPr>
        <a:xfrm flipV="1">
          <a:off x="2336800" y="1148029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D5EC81E8-6672-4D2C-A771-ADE31C53AC6E}"/>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39" name="テキスト ボックス 138">
          <a:extLst>
            <a:ext uri="{FF2B5EF4-FFF2-40B4-BE49-F238E27FC236}">
              <a16:creationId xmlns:a16="http://schemas.microsoft.com/office/drawing/2014/main" id="{5FEEBACA-4BF6-42A1-9EDA-CA0145E63236}"/>
            </a:ext>
          </a:extLst>
        </xdr:cNvPr>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94488</xdr:rowOff>
    </xdr:from>
    <xdr:to>
      <xdr:col>11</xdr:col>
      <xdr:colOff>31750</xdr:colOff>
      <xdr:row>67</xdr:row>
      <xdr:rowOff>113792</xdr:rowOff>
    </xdr:to>
    <xdr:cxnSp macro="">
      <xdr:nvCxnSpPr>
        <xdr:cNvPr id="140" name="直線コネクタ 139">
          <a:extLst>
            <a:ext uri="{FF2B5EF4-FFF2-40B4-BE49-F238E27FC236}">
              <a16:creationId xmlns:a16="http://schemas.microsoft.com/office/drawing/2014/main" id="{680FC87E-C70E-44AC-BF83-A9D44DDD69DA}"/>
            </a:ext>
          </a:extLst>
        </xdr:cNvPr>
        <xdr:cNvCxnSpPr/>
      </xdr:nvCxnSpPr>
      <xdr:spPr>
        <a:xfrm flipV="1">
          <a:off x="1447800" y="1158163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779EA896-B5CE-46E0-8706-14C5D11EC74B}"/>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a:extLst>
            <a:ext uri="{FF2B5EF4-FFF2-40B4-BE49-F238E27FC236}">
              <a16:creationId xmlns:a16="http://schemas.microsoft.com/office/drawing/2014/main" id="{4FDC629F-5D71-45DB-8BE4-3FC1B4943A14}"/>
            </a:ext>
          </a:extLst>
        </xdr:cNvPr>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2B126329-3BCE-47A2-930B-4532D109A9D2}"/>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a:extLst>
            <a:ext uri="{FF2B5EF4-FFF2-40B4-BE49-F238E27FC236}">
              <a16:creationId xmlns:a16="http://schemas.microsoft.com/office/drawing/2014/main" id="{099BC442-D8DB-4AC4-8E24-68A2301D750A}"/>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4ED2FF70-D93D-42B4-8BA8-16B5450AB672}"/>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FB50B0C-6B5C-4A71-AC04-305C35DD7B58}"/>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3259A1E-25F6-4522-934C-533CF01253A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7C04E89C-3013-4FAF-8C55-DDCBC14F60AC}"/>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9949454D-35EA-4032-BC83-06E919FE45BA}"/>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26924</xdr:rowOff>
    </xdr:from>
    <xdr:to>
      <xdr:col>23</xdr:col>
      <xdr:colOff>184150</xdr:colOff>
      <xdr:row>66</xdr:row>
      <xdr:rowOff>128524</xdr:rowOff>
    </xdr:to>
    <xdr:sp macro="" textlink="">
      <xdr:nvSpPr>
        <xdr:cNvPr id="150" name="楕円 149">
          <a:extLst>
            <a:ext uri="{FF2B5EF4-FFF2-40B4-BE49-F238E27FC236}">
              <a16:creationId xmlns:a16="http://schemas.microsoft.com/office/drawing/2014/main" id="{428C8E6C-7B33-42F1-9A8F-AFEA22178BD5}"/>
            </a:ext>
          </a:extLst>
        </xdr:cNvPr>
        <xdr:cNvSpPr/>
      </xdr:nvSpPr>
      <xdr:spPr>
        <a:xfrm>
          <a:off x="49022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94251</xdr:rowOff>
    </xdr:from>
    <xdr:ext cx="762000" cy="259045"/>
    <xdr:sp macro="" textlink="">
      <xdr:nvSpPr>
        <xdr:cNvPr id="151" name="財政構造の弾力性該当値テキスト">
          <a:extLst>
            <a:ext uri="{FF2B5EF4-FFF2-40B4-BE49-F238E27FC236}">
              <a16:creationId xmlns:a16="http://schemas.microsoft.com/office/drawing/2014/main" id="{01755C67-79DD-4295-8504-7D95C675E41E}"/>
            </a:ext>
          </a:extLst>
        </xdr:cNvPr>
        <xdr:cNvSpPr txBox="1"/>
      </xdr:nvSpPr>
      <xdr:spPr>
        <a:xfrm>
          <a:off x="5041900" y="1123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14986</xdr:rowOff>
    </xdr:from>
    <xdr:to>
      <xdr:col>19</xdr:col>
      <xdr:colOff>184150</xdr:colOff>
      <xdr:row>65</xdr:row>
      <xdr:rowOff>116586</xdr:rowOff>
    </xdr:to>
    <xdr:sp macro="" textlink="">
      <xdr:nvSpPr>
        <xdr:cNvPr id="152" name="楕円 151">
          <a:extLst>
            <a:ext uri="{FF2B5EF4-FFF2-40B4-BE49-F238E27FC236}">
              <a16:creationId xmlns:a16="http://schemas.microsoft.com/office/drawing/2014/main" id="{4E1E654B-2411-483D-92C7-1A9DE73D5794}"/>
            </a:ext>
          </a:extLst>
        </xdr:cNvPr>
        <xdr:cNvSpPr/>
      </xdr:nvSpPr>
      <xdr:spPr>
        <a:xfrm>
          <a:off x="4064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53" name="テキスト ボックス 152">
          <a:extLst>
            <a:ext uri="{FF2B5EF4-FFF2-40B4-BE49-F238E27FC236}">
              <a16:creationId xmlns:a16="http://schemas.microsoft.com/office/drawing/2014/main" id="{6AB3A1C2-85D7-4EB4-8AEA-34DB57EA7FF8}"/>
            </a:ext>
          </a:extLst>
        </xdr:cNvPr>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113792</xdr:rowOff>
    </xdr:from>
    <xdr:to>
      <xdr:col>15</xdr:col>
      <xdr:colOff>133350</xdr:colOff>
      <xdr:row>67</xdr:row>
      <xdr:rowOff>43942</xdr:rowOff>
    </xdr:to>
    <xdr:sp macro="" textlink="">
      <xdr:nvSpPr>
        <xdr:cNvPr id="154" name="楕円 153">
          <a:extLst>
            <a:ext uri="{FF2B5EF4-FFF2-40B4-BE49-F238E27FC236}">
              <a16:creationId xmlns:a16="http://schemas.microsoft.com/office/drawing/2014/main" id="{F04DAE3F-CC26-4A3D-8022-CC5154EE19F7}"/>
            </a:ext>
          </a:extLst>
        </xdr:cNvPr>
        <xdr:cNvSpPr/>
      </xdr:nvSpPr>
      <xdr:spPr>
        <a:xfrm>
          <a:off x="31750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28719</xdr:rowOff>
    </xdr:from>
    <xdr:ext cx="762000" cy="259045"/>
    <xdr:sp macro="" textlink="">
      <xdr:nvSpPr>
        <xdr:cNvPr id="155" name="テキスト ボックス 154">
          <a:extLst>
            <a:ext uri="{FF2B5EF4-FFF2-40B4-BE49-F238E27FC236}">
              <a16:creationId xmlns:a16="http://schemas.microsoft.com/office/drawing/2014/main" id="{1A274C0A-FCF3-429A-B117-200A6240D8CA}"/>
            </a:ext>
          </a:extLst>
        </xdr:cNvPr>
        <xdr:cNvSpPr txBox="1"/>
      </xdr:nvSpPr>
      <xdr:spPr>
        <a:xfrm>
          <a:off x="2844800" y="115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43688</xdr:rowOff>
    </xdr:from>
    <xdr:to>
      <xdr:col>11</xdr:col>
      <xdr:colOff>82550</xdr:colOff>
      <xdr:row>67</xdr:row>
      <xdr:rowOff>145288</xdr:rowOff>
    </xdr:to>
    <xdr:sp macro="" textlink="">
      <xdr:nvSpPr>
        <xdr:cNvPr id="156" name="楕円 155">
          <a:extLst>
            <a:ext uri="{FF2B5EF4-FFF2-40B4-BE49-F238E27FC236}">
              <a16:creationId xmlns:a16="http://schemas.microsoft.com/office/drawing/2014/main" id="{9ECA0258-8081-4523-A28C-BF2097CDC10D}"/>
            </a:ext>
          </a:extLst>
        </xdr:cNvPr>
        <xdr:cNvSpPr/>
      </xdr:nvSpPr>
      <xdr:spPr>
        <a:xfrm>
          <a:off x="2286000" y="1153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130065</xdr:rowOff>
    </xdr:from>
    <xdr:ext cx="762000" cy="259045"/>
    <xdr:sp macro="" textlink="">
      <xdr:nvSpPr>
        <xdr:cNvPr id="157" name="テキスト ボックス 156">
          <a:extLst>
            <a:ext uri="{FF2B5EF4-FFF2-40B4-BE49-F238E27FC236}">
              <a16:creationId xmlns:a16="http://schemas.microsoft.com/office/drawing/2014/main" id="{D3659043-185F-44DB-8567-6F0EDFCF12E2}"/>
            </a:ext>
          </a:extLst>
        </xdr:cNvPr>
        <xdr:cNvSpPr txBox="1"/>
      </xdr:nvSpPr>
      <xdr:spPr>
        <a:xfrm>
          <a:off x="1955800" y="116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62992</xdr:rowOff>
    </xdr:from>
    <xdr:to>
      <xdr:col>7</xdr:col>
      <xdr:colOff>31750</xdr:colOff>
      <xdr:row>67</xdr:row>
      <xdr:rowOff>164592</xdr:rowOff>
    </xdr:to>
    <xdr:sp macro="" textlink="">
      <xdr:nvSpPr>
        <xdr:cNvPr id="158" name="楕円 157">
          <a:extLst>
            <a:ext uri="{FF2B5EF4-FFF2-40B4-BE49-F238E27FC236}">
              <a16:creationId xmlns:a16="http://schemas.microsoft.com/office/drawing/2014/main" id="{9C2ADB47-4C88-4899-B4A3-E5F568E97AF7}"/>
            </a:ext>
          </a:extLst>
        </xdr:cNvPr>
        <xdr:cNvSpPr/>
      </xdr:nvSpPr>
      <xdr:spPr>
        <a:xfrm>
          <a:off x="1397000" y="115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149369</xdr:rowOff>
    </xdr:from>
    <xdr:ext cx="762000" cy="259045"/>
    <xdr:sp macro="" textlink="">
      <xdr:nvSpPr>
        <xdr:cNvPr id="159" name="テキスト ボックス 158">
          <a:extLst>
            <a:ext uri="{FF2B5EF4-FFF2-40B4-BE49-F238E27FC236}">
              <a16:creationId xmlns:a16="http://schemas.microsoft.com/office/drawing/2014/main" id="{3F521953-3664-4DD7-B694-B28F546967F8}"/>
            </a:ext>
          </a:extLst>
        </xdr:cNvPr>
        <xdr:cNvSpPr txBox="1"/>
      </xdr:nvSpPr>
      <xdr:spPr>
        <a:xfrm>
          <a:off x="1066800" y="1163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30C29BCA-A82B-4ED5-A886-E015B021927A}"/>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D3AD6F8B-7712-4F4B-B3AC-F98D39D54CF7}"/>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ABA04FDC-E6B4-46B2-AEC1-847E83C533AA}"/>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[303,752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726B39D7-B256-43D7-B503-DFEF2258A1F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B17FBC0A-0F32-461F-8132-7F23548B4325}"/>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7C2007B-1DD5-425C-B33C-3AC8B14C1E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3AA0586B-8A51-4E51-99D8-BDFA1238246D}"/>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E3D56BDD-0737-42F4-8E85-D4CCF33F546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6AAA533C-4B6B-4345-9342-4FD3C47D105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750B72-4BEE-4F3E-9EB7-CED4B8FC466E}"/>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153FCFCC-C773-4AAC-AE47-1B7E9524165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2144C19F-3060-4799-A4DF-A9A7E60AB6A5}"/>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5F0DDAAD-CE43-40E2-A932-772AEBCA21CE}"/>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人件費、物件費等の合計額の人口１人あたりの金額が類似団体平均を上回っているのは、人件費が主な要因となっている。定員管理の状況からみても職員数が類似団体を大きく上回っているため、令和２年度策定の「第４次つるぎ町集中改革プラン」に沿った定員管理の適正化を進める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ED8D4130-F109-48B3-BD8A-E1517BCB6F9A}"/>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A94A60A9-B081-415A-AB1D-C12573E574F5}"/>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69CDA2F2-CFAF-4A45-98A1-320C4F08B669}"/>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622FE3A8-05FF-4F04-954E-B29C0CE9337B}"/>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1C7069F2-9AAB-4379-9131-AB0B789F4D7F}"/>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F870A1F7-D499-4A19-895B-41E34644491A}"/>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B8E377E7-28CF-4EFC-BE63-8E30E004E82E}"/>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51A0AAFC-1231-4AC2-A905-BE17EBC626F7}"/>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52EACBD7-774C-4AA3-AA67-F21F9FABDB7B}"/>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704E006A-4780-4821-891B-05B1D4270DFF}"/>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1E521C51-6066-4AFD-832A-CA12F4F3FC1E}"/>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C46A97C9-3ACB-43EF-A3FB-F081FE64098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D6D38145-D7BC-42C2-9497-475061165651}"/>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EE1E4E99-E92D-4CCC-8793-0EB9FAC232FE}"/>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D1561AB6-5890-417A-821B-A87F05199A4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AD486C91-5022-4A42-A989-5286BC976F6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CF2937BA-D93E-44A4-AC58-402B93D2F415}"/>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A086C575-F735-4067-9B12-04D35A13B1EA}"/>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1DFDCB9A-DDB6-4A95-B967-E6586038B509}"/>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7F6B8788-97BA-4ADF-B56D-AFAEA4389116}"/>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305CF4A-2CA6-4871-9C25-11C00708569E}"/>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86331</xdr:rowOff>
    </xdr:from>
    <xdr:to>
      <xdr:col>23</xdr:col>
      <xdr:colOff>133350</xdr:colOff>
      <xdr:row>81</xdr:row>
      <xdr:rowOff>121845</xdr:rowOff>
    </xdr:to>
    <xdr:cxnSp macro="">
      <xdr:nvCxnSpPr>
        <xdr:cNvPr id="194" name="直線コネクタ 193">
          <a:extLst>
            <a:ext uri="{FF2B5EF4-FFF2-40B4-BE49-F238E27FC236}">
              <a16:creationId xmlns:a16="http://schemas.microsoft.com/office/drawing/2014/main" id="{75C02551-CF9A-44DC-B944-9A5D1F5FADFA}"/>
            </a:ext>
          </a:extLst>
        </xdr:cNvPr>
        <xdr:cNvCxnSpPr/>
      </xdr:nvCxnSpPr>
      <xdr:spPr>
        <a:xfrm>
          <a:off x="4114800" y="13973781"/>
          <a:ext cx="838200" cy="3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63657</xdr:rowOff>
    </xdr:from>
    <xdr:ext cx="762000" cy="259045"/>
    <xdr:sp macro="" textlink="">
      <xdr:nvSpPr>
        <xdr:cNvPr id="195" name="人件費・物件費等の状況平均値テキスト">
          <a:extLst>
            <a:ext uri="{FF2B5EF4-FFF2-40B4-BE49-F238E27FC236}">
              <a16:creationId xmlns:a16="http://schemas.microsoft.com/office/drawing/2014/main" id="{5DA2BD50-6AFD-485F-8D56-6E0A6230801E}"/>
            </a:ext>
          </a:extLst>
        </xdr:cNvPr>
        <xdr:cNvSpPr txBox="1"/>
      </xdr:nvSpPr>
      <xdr:spPr>
        <a:xfrm>
          <a:off x="5041900" y="1377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36CFC77D-106F-4BD1-9A46-682991ADE5F3}"/>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80625</xdr:rowOff>
    </xdr:from>
    <xdr:to>
      <xdr:col>19</xdr:col>
      <xdr:colOff>133350</xdr:colOff>
      <xdr:row>81</xdr:row>
      <xdr:rowOff>86331</xdr:rowOff>
    </xdr:to>
    <xdr:cxnSp macro="">
      <xdr:nvCxnSpPr>
        <xdr:cNvPr id="197" name="直線コネクタ 196">
          <a:extLst>
            <a:ext uri="{FF2B5EF4-FFF2-40B4-BE49-F238E27FC236}">
              <a16:creationId xmlns:a16="http://schemas.microsoft.com/office/drawing/2014/main" id="{18143D89-AC14-4C96-90D6-65662778B7D6}"/>
            </a:ext>
          </a:extLst>
        </xdr:cNvPr>
        <xdr:cNvCxnSpPr/>
      </xdr:nvCxnSpPr>
      <xdr:spPr>
        <a:xfrm>
          <a:off x="3225800" y="13968075"/>
          <a:ext cx="889000" cy="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1288F8B0-2D4C-4297-BDAD-5901A4A82DD4}"/>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124544</xdr:rowOff>
    </xdr:from>
    <xdr:ext cx="736600" cy="259045"/>
    <xdr:sp macro="" textlink="">
      <xdr:nvSpPr>
        <xdr:cNvPr id="199" name="テキスト ボックス 198">
          <a:extLst>
            <a:ext uri="{FF2B5EF4-FFF2-40B4-BE49-F238E27FC236}">
              <a16:creationId xmlns:a16="http://schemas.microsoft.com/office/drawing/2014/main" id="{A983C066-869B-4D51-BD40-1A866EF90997}"/>
            </a:ext>
          </a:extLst>
        </xdr:cNvPr>
        <xdr:cNvSpPr txBox="1"/>
      </xdr:nvSpPr>
      <xdr:spPr>
        <a:xfrm>
          <a:off x="3733800" y="1366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80625</xdr:rowOff>
    </xdr:from>
    <xdr:to>
      <xdr:col>15</xdr:col>
      <xdr:colOff>82550</xdr:colOff>
      <xdr:row>81</xdr:row>
      <xdr:rowOff>90528</xdr:rowOff>
    </xdr:to>
    <xdr:cxnSp macro="">
      <xdr:nvCxnSpPr>
        <xdr:cNvPr id="200" name="直線コネクタ 199">
          <a:extLst>
            <a:ext uri="{FF2B5EF4-FFF2-40B4-BE49-F238E27FC236}">
              <a16:creationId xmlns:a16="http://schemas.microsoft.com/office/drawing/2014/main" id="{97914153-49F4-48B9-B988-0ACD14A08DC6}"/>
            </a:ext>
          </a:extLst>
        </xdr:cNvPr>
        <xdr:cNvCxnSpPr/>
      </xdr:nvCxnSpPr>
      <xdr:spPr>
        <a:xfrm flipV="1">
          <a:off x="2336800" y="13968075"/>
          <a:ext cx="889000" cy="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B833FAA6-FE16-4B2F-9BBA-55E54B9F20C1}"/>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103390</xdr:rowOff>
    </xdr:from>
    <xdr:ext cx="762000" cy="259045"/>
    <xdr:sp macro="" textlink="">
      <xdr:nvSpPr>
        <xdr:cNvPr id="202" name="テキスト ボックス 201">
          <a:extLst>
            <a:ext uri="{FF2B5EF4-FFF2-40B4-BE49-F238E27FC236}">
              <a16:creationId xmlns:a16="http://schemas.microsoft.com/office/drawing/2014/main" id="{51E21592-4D3E-4468-B8ED-ADAF0244F5ED}"/>
            </a:ext>
          </a:extLst>
        </xdr:cNvPr>
        <xdr:cNvSpPr txBox="1"/>
      </xdr:nvSpPr>
      <xdr:spPr>
        <a:xfrm>
          <a:off x="2844800" y="1364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33460</xdr:rowOff>
    </xdr:from>
    <xdr:to>
      <xdr:col>11</xdr:col>
      <xdr:colOff>31750</xdr:colOff>
      <xdr:row>81</xdr:row>
      <xdr:rowOff>90528</xdr:rowOff>
    </xdr:to>
    <xdr:cxnSp macro="">
      <xdr:nvCxnSpPr>
        <xdr:cNvPr id="203" name="直線コネクタ 202">
          <a:extLst>
            <a:ext uri="{FF2B5EF4-FFF2-40B4-BE49-F238E27FC236}">
              <a16:creationId xmlns:a16="http://schemas.microsoft.com/office/drawing/2014/main" id="{1A4B668B-80DD-429C-903E-15B94925F2CB}"/>
            </a:ext>
          </a:extLst>
        </xdr:cNvPr>
        <xdr:cNvCxnSpPr/>
      </xdr:nvCxnSpPr>
      <xdr:spPr>
        <a:xfrm>
          <a:off x="1447800" y="13920910"/>
          <a:ext cx="889000" cy="5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E7F16E65-6E99-4732-BC6B-94307B09DE79}"/>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68935</xdr:rowOff>
    </xdr:from>
    <xdr:ext cx="762000" cy="259045"/>
    <xdr:sp macro="" textlink="">
      <xdr:nvSpPr>
        <xdr:cNvPr id="205" name="テキスト ボックス 204">
          <a:extLst>
            <a:ext uri="{FF2B5EF4-FFF2-40B4-BE49-F238E27FC236}">
              <a16:creationId xmlns:a16="http://schemas.microsoft.com/office/drawing/2014/main" id="{AE9E2E05-D85D-4D83-BE0E-A2AFCA59C378}"/>
            </a:ext>
          </a:extLst>
        </xdr:cNvPr>
        <xdr:cNvSpPr txBox="1"/>
      </xdr:nvSpPr>
      <xdr:spPr>
        <a:xfrm>
          <a:off x="1955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A8A86B16-8D68-407B-9D1A-94983CB15476}"/>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53976</xdr:rowOff>
    </xdr:from>
    <xdr:ext cx="762000" cy="259045"/>
    <xdr:sp macro="" textlink="">
      <xdr:nvSpPr>
        <xdr:cNvPr id="207" name="テキスト ボックス 206">
          <a:extLst>
            <a:ext uri="{FF2B5EF4-FFF2-40B4-BE49-F238E27FC236}">
              <a16:creationId xmlns:a16="http://schemas.microsoft.com/office/drawing/2014/main" id="{A5E13FA5-3BBD-451F-9C23-8915AFF5AEB7}"/>
            </a:ext>
          </a:extLst>
        </xdr:cNvPr>
        <xdr:cNvSpPr txBox="1"/>
      </xdr:nvSpPr>
      <xdr:spPr>
        <a:xfrm>
          <a:off x="1066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CC4B3A3A-C92B-4DB2-9CA0-06167A1756D7}"/>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F93C995B-35E9-4A94-8FE9-CC80151C8C1A}"/>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C69E968-5488-449C-B7AC-134071676EA5}"/>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4866CB44-5D39-4EBD-A42F-9E5F573551D5}"/>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593BAC86-E747-408D-9758-990701BFE8F9}"/>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71045</xdr:rowOff>
    </xdr:from>
    <xdr:to>
      <xdr:col>23</xdr:col>
      <xdr:colOff>184150</xdr:colOff>
      <xdr:row>82</xdr:row>
      <xdr:rowOff>1195</xdr:rowOff>
    </xdr:to>
    <xdr:sp macro="" textlink="">
      <xdr:nvSpPr>
        <xdr:cNvPr id="213" name="楕円 212">
          <a:extLst>
            <a:ext uri="{FF2B5EF4-FFF2-40B4-BE49-F238E27FC236}">
              <a16:creationId xmlns:a16="http://schemas.microsoft.com/office/drawing/2014/main" id="{16951976-3A1A-47A9-99E6-DE4958658A05}"/>
            </a:ext>
          </a:extLst>
        </xdr:cNvPr>
        <xdr:cNvSpPr/>
      </xdr:nvSpPr>
      <xdr:spPr>
        <a:xfrm>
          <a:off x="4902200" y="139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43122</xdr:rowOff>
    </xdr:from>
    <xdr:ext cx="762000" cy="259045"/>
    <xdr:sp macro="" textlink="">
      <xdr:nvSpPr>
        <xdr:cNvPr id="214" name="人件費・物件費等の状況該当値テキスト">
          <a:extLst>
            <a:ext uri="{FF2B5EF4-FFF2-40B4-BE49-F238E27FC236}">
              <a16:creationId xmlns:a16="http://schemas.microsoft.com/office/drawing/2014/main" id="{65D8C6EA-8CDE-4EC9-83EC-D933FC29596E}"/>
            </a:ext>
          </a:extLst>
        </xdr:cNvPr>
        <xdr:cNvSpPr txBox="1"/>
      </xdr:nvSpPr>
      <xdr:spPr>
        <a:xfrm>
          <a:off x="5041900" y="1393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35531</xdr:rowOff>
    </xdr:from>
    <xdr:to>
      <xdr:col>19</xdr:col>
      <xdr:colOff>184150</xdr:colOff>
      <xdr:row>81</xdr:row>
      <xdr:rowOff>137131</xdr:rowOff>
    </xdr:to>
    <xdr:sp macro="" textlink="">
      <xdr:nvSpPr>
        <xdr:cNvPr id="215" name="楕円 214">
          <a:extLst>
            <a:ext uri="{FF2B5EF4-FFF2-40B4-BE49-F238E27FC236}">
              <a16:creationId xmlns:a16="http://schemas.microsoft.com/office/drawing/2014/main" id="{905DE584-9C5E-40FC-B23F-CB971C1E3475}"/>
            </a:ext>
          </a:extLst>
        </xdr:cNvPr>
        <xdr:cNvSpPr/>
      </xdr:nvSpPr>
      <xdr:spPr>
        <a:xfrm>
          <a:off x="4064000" y="1392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121908</xdr:rowOff>
    </xdr:from>
    <xdr:ext cx="736600" cy="259045"/>
    <xdr:sp macro="" textlink="">
      <xdr:nvSpPr>
        <xdr:cNvPr id="216" name="テキスト ボックス 215">
          <a:extLst>
            <a:ext uri="{FF2B5EF4-FFF2-40B4-BE49-F238E27FC236}">
              <a16:creationId xmlns:a16="http://schemas.microsoft.com/office/drawing/2014/main" id="{588E0CA8-6B9F-42B5-886A-4666F2961FE2}"/>
            </a:ext>
          </a:extLst>
        </xdr:cNvPr>
        <xdr:cNvSpPr txBox="1"/>
      </xdr:nvSpPr>
      <xdr:spPr>
        <a:xfrm>
          <a:off x="3733800" y="1400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29825</xdr:rowOff>
    </xdr:from>
    <xdr:to>
      <xdr:col>15</xdr:col>
      <xdr:colOff>133350</xdr:colOff>
      <xdr:row>81</xdr:row>
      <xdr:rowOff>131425</xdr:rowOff>
    </xdr:to>
    <xdr:sp macro="" textlink="">
      <xdr:nvSpPr>
        <xdr:cNvPr id="217" name="楕円 216">
          <a:extLst>
            <a:ext uri="{FF2B5EF4-FFF2-40B4-BE49-F238E27FC236}">
              <a16:creationId xmlns:a16="http://schemas.microsoft.com/office/drawing/2014/main" id="{90121951-C2B7-44E6-9805-177C8EB702E8}"/>
            </a:ext>
          </a:extLst>
        </xdr:cNvPr>
        <xdr:cNvSpPr/>
      </xdr:nvSpPr>
      <xdr:spPr>
        <a:xfrm>
          <a:off x="3175000" y="1391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116202</xdr:rowOff>
    </xdr:from>
    <xdr:ext cx="762000" cy="259045"/>
    <xdr:sp macro="" textlink="">
      <xdr:nvSpPr>
        <xdr:cNvPr id="218" name="テキスト ボックス 217">
          <a:extLst>
            <a:ext uri="{FF2B5EF4-FFF2-40B4-BE49-F238E27FC236}">
              <a16:creationId xmlns:a16="http://schemas.microsoft.com/office/drawing/2014/main" id="{1A5CEEA8-B792-4721-A6A2-4040FAEE5A61}"/>
            </a:ext>
          </a:extLst>
        </xdr:cNvPr>
        <xdr:cNvSpPr txBox="1"/>
      </xdr:nvSpPr>
      <xdr:spPr>
        <a:xfrm>
          <a:off x="2844800" y="1400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39728</xdr:rowOff>
    </xdr:from>
    <xdr:to>
      <xdr:col>11</xdr:col>
      <xdr:colOff>82550</xdr:colOff>
      <xdr:row>81</xdr:row>
      <xdr:rowOff>141328</xdr:rowOff>
    </xdr:to>
    <xdr:sp macro="" textlink="">
      <xdr:nvSpPr>
        <xdr:cNvPr id="219" name="楕円 218">
          <a:extLst>
            <a:ext uri="{FF2B5EF4-FFF2-40B4-BE49-F238E27FC236}">
              <a16:creationId xmlns:a16="http://schemas.microsoft.com/office/drawing/2014/main" id="{203C8876-899A-4B01-A1E0-309AEC21A863}"/>
            </a:ext>
          </a:extLst>
        </xdr:cNvPr>
        <xdr:cNvSpPr/>
      </xdr:nvSpPr>
      <xdr:spPr>
        <a:xfrm>
          <a:off x="2286000" y="1392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126105</xdr:rowOff>
    </xdr:from>
    <xdr:ext cx="762000" cy="259045"/>
    <xdr:sp macro="" textlink="">
      <xdr:nvSpPr>
        <xdr:cNvPr id="220" name="テキスト ボックス 219">
          <a:extLst>
            <a:ext uri="{FF2B5EF4-FFF2-40B4-BE49-F238E27FC236}">
              <a16:creationId xmlns:a16="http://schemas.microsoft.com/office/drawing/2014/main" id="{10732C75-CB53-41E0-A5B7-7EBEBA08AA89}"/>
            </a:ext>
          </a:extLst>
        </xdr:cNvPr>
        <xdr:cNvSpPr txBox="1"/>
      </xdr:nvSpPr>
      <xdr:spPr>
        <a:xfrm>
          <a:off x="1955800" y="140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154110</xdr:rowOff>
    </xdr:from>
    <xdr:to>
      <xdr:col>7</xdr:col>
      <xdr:colOff>31750</xdr:colOff>
      <xdr:row>81</xdr:row>
      <xdr:rowOff>84260</xdr:rowOff>
    </xdr:to>
    <xdr:sp macro="" textlink="">
      <xdr:nvSpPr>
        <xdr:cNvPr id="221" name="楕円 220">
          <a:extLst>
            <a:ext uri="{FF2B5EF4-FFF2-40B4-BE49-F238E27FC236}">
              <a16:creationId xmlns:a16="http://schemas.microsoft.com/office/drawing/2014/main" id="{68CE1244-BCBB-4552-BD6D-C4DB1330C69B}"/>
            </a:ext>
          </a:extLst>
        </xdr:cNvPr>
        <xdr:cNvSpPr/>
      </xdr:nvSpPr>
      <xdr:spPr>
        <a:xfrm>
          <a:off x="1397000" y="138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69037</xdr:rowOff>
    </xdr:from>
    <xdr:ext cx="762000" cy="259045"/>
    <xdr:sp macro="" textlink="">
      <xdr:nvSpPr>
        <xdr:cNvPr id="222" name="テキスト ボックス 221">
          <a:extLst>
            <a:ext uri="{FF2B5EF4-FFF2-40B4-BE49-F238E27FC236}">
              <a16:creationId xmlns:a16="http://schemas.microsoft.com/office/drawing/2014/main" id="{D787E024-21EA-4C68-99E1-7676EB502B78}"/>
            </a:ext>
          </a:extLst>
        </xdr:cNvPr>
        <xdr:cNvSpPr txBox="1"/>
      </xdr:nvSpPr>
      <xdr:spPr>
        <a:xfrm>
          <a:off x="1066800" y="1395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60D79D69-D5E5-476F-A7D7-BE3C0F886A19}"/>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FADA99F7-DE7E-4164-83D1-DB8DB8928CA8}"/>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8746E60C-6977-4A17-8593-76FA27E468A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4E8B94B0-0B99-4210-A9D4-D43630FED954}"/>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C39A2A2F-0F93-45B5-846A-ACF9A571AC28}"/>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DB8C3CBC-AE24-46C5-B561-9404A6649366}"/>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181125C1-542A-470C-8E28-6B4DF6C64BDE}"/>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584A438-3681-43E9-8581-8FDE16098E18}"/>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40EA4512-66EA-48A5-BBB3-42F12AC09823}"/>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CFF8283-D3BC-4BB2-86B4-A900DC25E86B}"/>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C1BB3779-678B-4CDA-8E0C-051538541E82}"/>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E54AB939-0EB5-4AF6-92A8-ECD4C6C172B2}"/>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E27529F6-5FA3-48D5-83FF-D9DD10FEB2E1}"/>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平成２３年度、２４年度は国家公務員の一時的な減額措置により基準を上回っていたが、平成２５年度より減額措置がなくなっているので数値が基準を下回っている。また、類似団体よりも数値が下回っているので健全であるといえる。今後も「第４次つるぎ町集中改革プラン」において給与の適正化に関する方針を定め、数値が悪化しないよう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9BDB72AB-34A5-437E-B34B-EC6F90224B41}"/>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69D7BF36-6110-4059-8237-6DAC90BC4DFE}"/>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E48F96B7-C748-4119-B895-1590AB67E73F}"/>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F9657B72-0663-4A26-80EC-EE387CC8E3AF}"/>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D669A56F-7FF4-4C4D-9BA2-A880168F2326}"/>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72B53E30-69D1-4522-9C8F-BB7A1273760E}"/>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E7CE9B30-B641-4967-B1BB-82BCAE9E2EC9}"/>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DEC3DFFB-5DD3-494B-A73A-BC2948F4EB3F}"/>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893E1273-FF32-497D-B3F2-BF10E9D64C39}"/>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E2CB31EC-DEA8-478C-BDE4-D15C0D6039B6}"/>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B92DCF76-A763-4C7D-B1A5-A71B55FB82FD}"/>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48960671-95C0-482B-9BC6-E5DA815914A2}"/>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FFEFD018-4E6F-4141-9230-0ED7B5B48A74}"/>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85EF00D1-E06F-49AC-A0D2-37FE0E51BC14}"/>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79B063B7-036C-4B57-AF3A-94A85C888DD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8E769C23-BE76-42C4-A951-4AEE469535BF}"/>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31C5D693-83B5-4E21-93FB-C833E99BF472}"/>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8D32EC2F-AA37-454E-8656-63CEDEE5E7F7}"/>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48D30BE4-88D6-4777-97CA-BAFACD729D3F}"/>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8BCE2D66-7B17-423F-9463-1C25D8D4AA7F}"/>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8D38E94E-C7E7-4494-AB75-460E17753191}"/>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F9937979-30ED-4ED4-9930-356A22FD6C22}"/>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65314</xdr:rowOff>
    </xdr:to>
    <xdr:cxnSp macro="">
      <xdr:nvCxnSpPr>
        <xdr:cNvPr id="258" name="直線コネクタ 257">
          <a:extLst>
            <a:ext uri="{FF2B5EF4-FFF2-40B4-BE49-F238E27FC236}">
              <a16:creationId xmlns:a16="http://schemas.microsoft.com/office/drawing/2014/main" id="{A02CF928-902B-4076-BC1D-360404726762}"/>
            </a:ext>
          </a:extLst>
        </xdr:cNvPr>
        <xdr:cNvCxnSpPr/>
      </xdr:nvCxnSpPr>
      <xdr:spPr>
        <a:xfrm flipV="1">
          <a:off x="16179800" y="14444134"/>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9" name="給与水準   （国との比較）平均値テキスト">
          <a:extLst>
            <a:ext uri="{FF2B5EF4-FFF2-40B4-BE49-F238E27FC236}">
              <a16:creationId xmlns:a16="http://schemas.microsoft.com/office/drawing/2014/main" id="{F2ABE5DD-BBA9-453C-AF4A-F385A0CFB366}"/>
            </a:ext>
          </a:extLst>
        </xdr:cNvPr>
        <xdr:cNvSpPr txBox="1"/>
      </xdr:nvSpPr>
      <xdr:spPr>
        <a:xfrm>
          <a:off x="17106900" y="1464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9A52A5A0-6E94-4172-9C68-FA6694595CF6}"/>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76805</xdr:rowOff>
    </xdr:to>
    <xdr:cxnSp macro="">
      <xdr:nvCxnSpPr>
        <xdr:cNvPr id="261" name="直線コネクタ 260">
          <a:extLst>
            <a:ext uri="{FF2B5EF4-FFF2-40B4-BE49-F238E27FC236}">
              <a16:creationId xmlns:a16="http://schemas.microsoft.com/office/drawing/2014/main" id="{537D2861-0E03-4C0E-87A0-F3A5F3CBC39B}"/>
            </a:ext>
          </a:extLst>
        </xdr:cNvPr>
        <xdr:cNvCxnSpPr/>
      </xdr:nvCxnSpPr>
      <xdr:spPr>
        <a:xfrm flipV="1">
          <a:off x="15290800" y="144671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2DCE82D3-5873-4CC9-98DD-3ABCBDF02478}"/>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3" name="テキスト ボックス 262">
          <a:extLst>
            <a:ext uri="{FF2B5EF4-FFF2-40B4-BE49-F238E27FC236}">
              <a16:creationId xmlns:a16="http://schemas.microsoft.com/office/drawing/2014/main" id="{86B68AFE-EC33-459E-947D-4F3A5B0B83B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76805</xdr:rowOff>
    </xdr:to>
    <xdr:cxnSp macro="">
      <xdr:nvCxnSpPr>
        <xdr:cNvPr id="264" name="直線コネクタ 263">
          <a:extLst>
            <a:ext uri="{FF2B5EF4-FFF2-40B4-BE49-F238E27FC236}">
              <a16:creationId xmlns:a16="http://schemas.microsoft.com/office/drawing/2014/main" id="{5B443131-8688-49C8-A6DA-E3417DDDEFC6}"/>
            </a:ext>
          </a:extLst>
        </xdr:cNvPr>
        <xdr:cNvCxnSpPr/>
      </xdr:nvCxnSpPr>
      <xdr:spPr>
        <a:xfrm>
          <a:off x="14401800" y="144326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B31846F4-CAC8-41EC-858F-700A81C6990A}"/>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6" name="テキスト ボックス 265">
          <a:extLst>
            <a:ext uri="{FF2B5EF4-FFF2-40B4-BE49-F238E27FC236}">
              <a16:creationId xmlns:a16="http://schemas.microsoft.com/office/drawing/2014/main" id="{4E3687CC-318E-4567-99F9-9B87C8E60F87}"/>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30843</xdr:rowOff>
    </xdr:to>
    <xdr:cxnSp macro="">
      <xdr:nvCxnSpPr>
        <xdr:cNvPr id="267" name="直線コネクタ 266">
          <a:extLst>
            <a:ext uri="{FF2B5EF4-FFF2-40B4-BE49-F238E27FC236}">
              <a16:creationId xmlns:a16="http://schemas.microsoft.com/office/drawing/2014/main" id="{0A816941-28B4-4C11-A2E2-CC4C2166D74E}"/>
            </a:ext>
          </a:extLst>
        </xdr:cNvPr>
        <xdr:cNvCxnSpPr/>
      </xdr:nvCxnSpPr>
      <xdr:spPr>
        <a:xfrm>
          <a:off x="13512800" y="1443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B8A563AD-835F-4361-B3DD-FC9937C1DA1D}"/>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9" name="テキスト ボックス 268">
          <a:extLst>
            <a:ext uri="{FF2B5EF4-FFF2-40B4-BE49-F238E27FC236}">
              <a16:creationId xmlns:a16="http://schemas.microsoft.com/office/drawing/2014/main" id="{3BBFC5F3-1A94-40B9-B157-7CC9BBF9FC3A}"/>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76AC176F-E373-4AFC-8B47-DDFD2D8776DF}"/>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1EE8B96A-8A18-4864-8208-37D98C06B655}"/>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55F39219-DE0F-41C7-8537-F557F38D172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69A9D507-0629-40BA-827C-B7C5CA786AFC}"/>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49960659-943D-4F33-A850-6F903506BF2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73FB1878-A8B8-4D7A-A415-8AF8D3D38AE2}"/>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8B5978A-1612-4474-89E2-80F1D994347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7" name="楕円 276">
          <a:extLst>
            <a:ext uri="{FF2B5EF4-FFF2-40B4-BE49-F238E27FC236}">
              <a16:creationId xmlns:a16="http://schemas.microsoft.com/office/drawing/2014/main" id="{EC26AC6D-4A6F-4733-8FCD-15554590BA6B}"/>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8" name="給与水準   （国との比較）該当値テキスト">
          <a:extLst>
            <a:ext uri="{FF2B5EF4-FFF2-40B4-BE49-F238E27FC236}">
              <a16:creationId xmlns:a16="http://schemas.microsoft.com/office/drawing/2014/main" id="{AFCFF818-BFAA-4B82-9C81-9C0E013E6D16}"/>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9" name="楕円 278">
          <a:extLst>
            <a:ext uri="{FF2B5EF4-FFF2-40B4-BE49-F238E27FC236}">
              <a16:creationId xmlns:a16="http://schemas.microsoft.com/office/drawing/2014/main" id="{268917BF-1675-4CCC-B6A5-8995F9A9374D}"/>
            </a:ext>
          </a:extLst>
        </xdr:cNvPr>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80" name="テキスト ボックス 279">
          <a:extLst>
            <a:ext uri="{FF2B5EF4-FFF2-40B4-BE49-F238E27FC236}">
              <a16:creationId xmlns:a16="http://schemas.microsoft.com/office/drawing/2014/main" id="{61CB99A3-D6B3-4D93-9B91-96493F71BAAE}"/>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26005</xdr:rowOff>
    </xdr:from>
    <xdr:to>
      <xdr:col>73</xdr:col>
      <xdr:colOff>44450</xdr:colOff>
      <xdr:row>84</xdr:row>
      <xdr:rowOff>127605</xdr:rowOff>
    </xdr:to>
    <xdr:sp macro="" textlink="">
      <xdr:nvSpPr>
        <xdr:cNvPr id="281" name="楕円 280">
          <a:extLst>
            <a:ext uri="{FF2B5EF4-FFF2-40B4-BE49-F238E27FC236}">
              <a16:creationId xmlns:a16="http://schemas.microsoft.com/office/drawing/2014/main" id="{E42BC564-0E73-4103-BF74-A20C4B0E7A7B}"/>
            </a:ext>
          </a:extLst>
        </xdr:cNvPr>
        <xdr:cNvSpPr/>
      </xdr:nvSpPr>
      <xdr:spPr>
        <a:xfrm>
          <a:off x="15240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137782</xdr:rowOff>
    </xdr:from>
    <xdr:ext cx="762000" cy="259045"/>
    <xdr:sp macro="" textlink="">
      <xdr:nvSpPr>
        <xdr:cNvPr id="282" name="テキスト ボックス 281">
          <a:extLst>
            <a:ext uri="{FF2B5EF4-FFF2-40B4-BE49-F238E27FC236}">
              <a16:creationId xmlns:a16="http://schemas.microsoft.com/office/drawing/2014/main" id="{96A70D9B-B1DD-4279-96D0-2E2D09944FA5}"/>
            </a:ext>
          </a:extLst>
        </xdr:cNvPr>
        <xdr:cNvSpPr txBox="1"/>
      </xdr:nvSpPr>
      <xdr:spPr>
        <a:xfrm>
          <a:off x="14909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3" name="楕円 282">
          <a:extLst>
            <a:ext uri="{FF2B5EF4-FFF2-40B4-BE49-F238E27FC236}">
              <a16:creationId xmlns:a16="http://schemas.microsoft.com/office/drawing/2014/main" id="{714A8A00-DA23-466A-A221-B88D9885713D}"/>
            </a:ext>
          </a:extLst>
        </xdr:cNvPr>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4" name="テキスト ボックス 283">
          <a:extLst>
            <a:ext uri="{FF2B5EF4-FFF2-40B4-BE49-F238E27FC236}">
              <a16:creationId xmlns:a16="http://schemas.microsoft.com/office/drawing/2014/main" id="{05E41A7B-49C6-480E-A55C-C4789582E242}"/>
            </a:ext>
          </a:extLst>
        </xdr:cNvPr>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5" name="楕円 284">
          <a:extLst>
            <a:ext uri="{FF2B5EF4-FFF2-40B4-BE49-F238E27FC236}">
              <a16:creationId xmlns:a16="http://schemas.microsoft.com/office/drawing/2014/main" id="{20B31A5F-E8C5-477B-B682-BF05071A4150}"/>
            </a:ext>
          </a:extLst>
        </xdr:cNvPr>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6" name="テキスト ボックス 285">
          <a:extLst>
            <a:ext uri="{FF2B5EF4-FFF2-40B4-BE49-F238E27FC236}">
              <a16:creationId xmlns:a16="http://schemas.microsoft.com/office/drawing/2014/main" id="{001FD7BA-2EC1-44BB-BAAE-07D461E3DFBF}"/>
            </a:ext>
          </a:extLst>
        </xdr:cNvPr>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737BF208-4319-40B1-BCCC-BA6710675518}"/>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3D40EF5C-16A6-4CB1-83B6-70E7EFC0B34E}"/>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F0A42C2F-AE0E-4274-B634-3FEDA599492C}"/>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6479E59C-039F-4010-A96A-F7FE84CAD8BA}"/>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37C10228-FA53-43A9-B754-CCB481970928}"/>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4461FE93-F7CD-47A1-A260-73957D223A72}"/>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83EAE9A9-E9FB-4579-BB82-E48FDB1E7162}"/>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5697E2E3-1F28-4296-A2F0-E0330BAA00D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D4507FA1-0393-44A8-8109-14FDBBBD1283}"/>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C296C65F-631B-465F-A2DC-489995609262}"/>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1714EB0F-8EDC-435B-8EDE-8CF747D8D0B4}"/>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CA8DE6DB-7446-4990-98A3-05AF7E662685}"/>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F469AC4-CAC6-4249-8E9F-7F6AB620A90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町村合併等の影響もあり人口千人あたりの職員数が類似団体平均を大きく上回る状況となっている。そのため「第３次つるぎ町集中改革プラン」において職員の新規採用の抑制に努めてきたが、地理的問題もあり実行出来ていないのが現状である。令和２年度策定の「第４次つるぎ町集中改革プラン」に沿った定員管理の適正化を図る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E476CE15-AD13-4791-A8CD-23461EADA1D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4F750E04-E354-4894-BF59-D04299B0F452}"/>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9346DEAC-3868-427E-9D08-E6296415ECEF}"/>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4FDD159F-4EDC-418B-A9EB-4690463A2741}"/>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C022016C-F0E5-4CAC-8106-B4F0B44C24A2}"/>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F4E660CD-4A1F-4334-8758-67FF7FCFA61C}"/>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C9F221D2-6D4D-444F-8057-CB6840BAF33B}"/>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1C1B16DE-147A-46BC-826B-0BC9B1B93412}"/>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6FCCBE99-7278-4464-AF50-7D45512EB31B}"/>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5841E77B-56B9-4660-8211-1ADDEA8D99AC}"/>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51C7D3E8-A995-4229-877F-F6FDE9F3DFDE}"/>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59A0706E-1277-4B29-BCB4-5F87DDB85ECA}"/>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64654B9F-845B-4B31-8512-5D7F41FCB58A}"/>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814AC272-D86C-4DA6-95E2-1CBB9ADC7E97}"/>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5B3A79A7-9BD4-4D57-80E8-0015E8C973F6}"/>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D33BF7A5-F705-4EFB-B5D6-F3F2615EAFF1}"/>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1FA2FC39-2B2D-4323-BD82-ADFC17C94CC6}"/>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F207CE38-807C-460E-976E-955EE7799278}"/>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CE5B7268-EA9A-41E5-B6D4-C5CBF9F01126}"/>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9053FD23-83D7-4610-8389-5D013968F540}"/>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31E06091-397D-4EBD-BC27-F6110778FF79}"/>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86571</xdr:rowOff>
    </xdr:from>
    <xdr:to>
      <xdr:col>81</xdr:col>
      <xdr:colOff>44450</xdr:colOff>
      <xdr:row>66</xdr:row>
      <xdr:rowOff>96224</xdr:rowOff>
    </xdr:to>
    <xdr:cxnSp macro="">
      <xdr:nvCxnSpPr>
        <xdr:cNvPr id="321" name="直線コネクタ 320">
          <a:extLst>
            <a:ext uri="{FF2B5EF4-FFF2-40B4-BE49-F238E27FC236}">
              <a16:creationId xmlns:a16="http://schemas.microsoft.com/office/drawing/2014/main" id="{7C45644C-0636-43E0-9EDA-ECD96A22928F}"/>
            </a:ext>
          </a:extLst>
        </xdr:cNvPr>
        <xdr:cNvCxnSpPr/>
      </xdr:nvCxnSpPr>
      <xdr:spPr>
        <a:xfrm flipV="1">
          <a:off x="16179800" y="11402271"/>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a:extLst>
            <a:ext uri="{FF2B5EF4-FFF2-40B4-BE49-F238E27FC236}">
              <a16:creationId xmlns:a16="http://schemas.microsoft.com/office/drawing/2014/main" id="{957C7132-06BC-441D-B589-C777B7072632}"/>
            </a:ext>
          </a:extLst>
        </xdr:cNvPr>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C177E41-5C2E-41E2-BFE7-263AFAFD35E6}"/>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31877</xdr:rowOff>
    </xdr:from>
    <xdr:to>
      <xdr:col>77</xdr:col>
      <xdr:colOff>44450</xdr:colOff>
      <xdr:row>66</xdr:row>
      <xdr:rowOff>96224</xdr:rowOff>
    </xdr:to>
    <xdr:cxnSp macro="">
      <xdr:nvCxnSpPr>
        <xdr:cNvPr id="324" name="直線コネクタ 323">
          <a:extLst>
            <a:ext uri="{FF2B5EF4-FFF2-40B4-BE49-F238E27FC236}">
              <a16:creationId xmlns:a16="http://schemas.microsoft.com/office/drawing/2014/main" id="{6041D692-13B4-4B35-AC19-EA1C26833DE8}"/>
            </a:ext>
          </a:extLst>
        </xdr:cNvPr>
        <xdr:cNvCxnSpPr/>
      </xdr:nvCxnSpPr>
      <xdr:spPr>
        <a:xfrm>
          <a:off x="15290800" y="1134757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EC117859-32D5-4186-AE55-8F692B370579}"/>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a:extLst>
            <a:ext uri="{FF2B5EF4-FFF2-40B4-BE49-F238E27FC236}">
              <a16:creationId xmlns:a16="http://schemas.microsoft.com/office/drawing/2014/main" id="{B4A3F206-1E64-4863-8DF3-4457B9BE0D5D}"/>
            </a:ext>
          </a:extLst>
        </xdr:cNvPr>
        <xdr:cNvSpPr txBox="1"/>
      </xdr:nvSpPr>
      <xdr:spPr>
        <a:xfrm>
          <a:off x="15798800" y="104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31877</xdr:rowOff>
    </xdr:from>
    <xdr:to>
      <xdr:col>72</xdr:col>
      <xdr:colOff>203200</xdr:colOff>
      <xdr:row>66</xdr:row>
      <xdr:rowOff>76116</xdr:rowOff>
    </xdr:to>
    <xdr:cxnSp macro="">
      <xdr:nvCxnSpPr>
        <xdr:cNvPr id="327" name="直線コネクタ 326">
          <a:extLst>
            <a:ext uri="{FF2B5EF4-FFF2-40B4-BE49-F238E27FC236}">
              <a16:creationId xmlns:a16="http://schemas.microsoft.com/office/drawing/2014/main" id="{3E654C33-ADC2-4153-99AC-49D0CD578C32}"/>
            </a:ext>
          </a:extLst>
        </xdr:cNvPr>
        <xdr:cNvCxnSpPr/>
      </xdr:nvCxnSpPr>
      <xdr:spPr>
        <a:xfrm flipV="1">
          <a:off x="14401800" y="11347577"/>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8756C339-0627-4D54-A1D2-6A4CB35DC345}"/>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a:extLst>
            <a:ext uri="{FF2B5EF4-FFF2-40B4-BE49-F238E27FC236}">
              <a16:creationId xmlns:a16="http://schemas.microsoft.com/office/drawing/2014/main" id="{C8233A0A-2113-4451-830D-91A0CEEA1D3D}"/>
            </a:ext>
          </a:extLst>
        </xdr:cNvPr>
        <xdr:cNvSpPr txBox="1"/>
      </xdr:nvSpPr>
      <xdr:spPr>
        <a:xfrm>
          <a:off x="14909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76116</xdr:rowOff>
    </xdr:from>
    <xdr:to>
      <xdr:col>68</xdr:col>
      <xdr:colOff>152400</xdr:colOff>
      <xdr:row>66</xdr:row>
      <xdr:rowOff>131614</xdr:rowOff>
    </xdr:to>
    <xdr:cxnSp macro="">
      <xdr:nvCxnSpPr>
        <xdr:cNvPr id="330" name="直線コネクタ 329">
          <a:extLst>
            <a:ext uri="{FF2B5EF4-FFF2-40B4-BE49-F238E27FC236}">
              <a16:creationId xmlns:a16="http://schemas.microsoft.com/office/drawing/2014/main" id="{63F6FFC7-62C3-4007-BE85-1FAE79A02B2C}"/>
            </a:ext>
          </a:extLst>
        </xdr:cNvPr>
        <xdr:cNvCxnSpPr/>
      </xdr:nvCxnSpPr>
      <xdr:spPr>
        <a:xfrm flipV="1">
          <a:off x="13512800" y="11391816"/>
          <a:ext cx="889000" cy="5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2AA953BD-E274-48AE-A556-B3359A033F32}"/>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128753</xdr:rowOff>
    </xdr:from>
    <xdr:ext cx="762000" cy="259045"/>
    <xdr:sp macro="" textlink="">
      <xdr:nvSpPr>
        <xdr:cNvPr id="332" name="テキスト ボックス 331">
          <a:extLst>
            <a:ext uri="{FF2B5EF4-FFF2-40B4-BE49-F238E27FC236}">
              <a16:creationId xmlns:a16="http://schemas.microsoft.com/office/drawing/2014/main" id="{6ECE89D6-D509-48BD-B300-4EC195DBA6A1}"/>
            </a:ext>
          </a:extLst>
        </xdr:cNvPr>
        <xdr:cNvSpPr txBox="1"/>
      </xdr:nvSpPr>
      <xdr:spPr>
        <a:xfrm>
          <a:off x="14020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D99B88EB-B6CD-4DF7-8D13-F4DF165D305F}"/>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6B0DBB8B-912A-430E-850D-D40034AA8DEA}"/>
            </a:ext>
          </a:extLst>
        </xdr:cNvPr>
        <xdr:cNvSpPr txBox="1"/>
      </xdr:nvSpPr>
      <xdr:spPr>
        <a:xfrm>
          <a:off x="13131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99E17F95-664B-4E39-9A86-EAD793C850F3}"/>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6AA4DB1F-3093-42CB-B1AA-207173DCD524}"/>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B0502321-D1EF-4CBF-BB9B-2F604FB05F01}"/>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4613D103-D037-43EB-A596-81822D5EBF97}"/>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56E7F32E-9293-4F9E-9F0A-86195F6C74E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35771</xdr:rowOff>
    </xdr:from>
    <xdr:to>
      <xdr:col>81</xdr:col>
      <xdr:colOff>95250</xdr:colOff>
      <xdr:row>66</xdr:row>
      <xdr:rowOff>137371</xdr:rowOff>
    </xdr:to>
    <xdr:sp macro="" textlink="">
      <xdr:nvSpPr>
        <xdr:cNvPr id="340" name="楕円 339">
          <a:extLst>
            <a:ext uri="{FF2B5EF4-FFF2-40B4-BE49-F238E27FC236}">
              <a16:creationId xmlns:a16="http://schemas.microsoft.com/office/drawing/2014/main" id="{082ECFC1-7B6C-4297-B8CB-F327F2CE185C}"/>
            </a:ext>
          </a:extLst>
        </xdr:cNvPr>
        <xdr:cNvSpPr/>
      </xdr:nvSpPr>
      <xdr:spPr>
        <a:xfrm>
          <a:off x="169672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7848</xdr:rowOff>
    </xdr:from>
    <xdr:ext cx="762000" cy="259045"/>
    <xdr:sp macro="" textlink="">
      <xdr:nvSpPr>
        <xdr:cNvPr id="341" name="定員管理の状況該当値テキスト">
          <a:extLst>
            <a:ext uri="{FF2B5EF4-FFF2-40B4-BE49-F238E27FC236}">
              <a16:creationId xmlns:a16="http://schemas.microsoft.com/office/drawing/2014/main" id="{F293F346-B458-463E-87C2-F0F863E2B2EA}"/>
            </a:ext>
          </a:extLst>
        </xdr:cNvPr>
        <xdr:cNvSpPr txBox="1"/>
      </xdr:nvSpPr>
      <xdr:spPr>
        <a:xfrm>
          <a:off x="17106900" y="1132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45424</xdr:rowOff>
    </xdr:from>
    <xdr:to>
      <xdr:col>77</xdr:col>
      <xdr:colOff>95250</xdr:colOff>
      <xdr:row>66</xdr:row>
      <xdr:rowOff>147024</xdr:rowOff>
    </xdr:to>
    <xdr:sp macro="" textlink="">
      <xdr:nvSpPr>
        <xdr:cNvPr id="342" name="楕円 341">
          <a:extLst>
            <a:ext uri="{FF2B5EF4-FFF2-40B4-BE49-F238E27FC236}">
              <a16:creationId xmlns:a16="http://schemas.microsoft.com/office/drawing/2014/main" id="{08DFB5AB-8E83-43CC-A7DD-550358ED2B85}"/>
            </a:ext>
          </a:extLst>
        </xdr:cNvPr>
        <xdr:cNvSpPr/>
      </xdr:nvSpPr>
      <xdr:spPr>
        <a:xfrm>
          <a:off x="16129000" y="113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131801</xdr:rowOff>
    </xdr:from>
    <xdr:ext cx="736600" cy="259045"/>
    <xdr:sp macro="" textlink="">
      <xdr:nvSpPr>
        <xdr:cNvPr id="343" name="テキスト ボックス 342">
          <a:extLst>
            <a:ext uri="{FF2B5EF4-FFF2-40B4-BE49-F238E27FC236}">
              <a16:creationId xmlns:a16="http://schemas.microsoft.com/office/drawing/2014/main" id="{42497F17-B74F-4F8A-A877-C3E5F011D096}"/>
            </a:ext>
          </a:extLst>
        </xdr:cNvPr>
        <xdr:cNvSpPr txBox="1"/>
      </xdr:nvSpPr>
      <xdr:spPr>
        <a:xfrm>
          <a:off x="15798800" y="11447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152527</xdr:rowOff>
    </xdr:from>
    <xdr:to>
      <xdr:col>73</xdr:col>
      <xdr:colOff>44450</xdr:colOff>
      <xdr:row>66</xdr:row>
      <xdr:rowOff>82677</xdr:rowOff>
    </xdr:to>
    <xdr:sp macro="" textlink="">
      <xdr:nvSpPr>
        <xdr:cNvPr id="344" name="楕円 343">
          <a:extLst>
            <a:ext uri="{FF2B5EF4-FFF2-40B4-BE49-F238E27FC236}">
              <a16:creationId xmlns:a16="http://schemas.microsoft.com/office/drawing/2014/main" id="{90245C9B-B648-4BDB-A490-3A138B1720B9}"/>
            </a:ext>
          </a:extLst>
        </xdr:cNvPr>
        <xdr:cNvSpPr/>
      </xdr:nvSpPr>
      <xdr:spPr>
        <a:xfrm>
          <a:off x="15240000" y="1129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67454</xdr:rowOff>
    </xdr:from>
    <xdr:ext cx="762000" cy="259045"/>
    <xdr:sp macro="" textlink="">
      <xdr:nvSpPr>
        <xdr:cNvPr id="345" name="テキスト ボックス 344">
          <a:extLst>
            <a:ext uri="{FF2B5EF4-FFF2-40B4-BE49-F238E27FC236}">
              <a16:creationId xmlns:a16="http://schemas.microsoft.com/office/drawing/2014/main" id="{6E0A49AE-B60F-4421-B6D8-05DFCE033ACB}"/>
            </a:ext>
          </a:extLst>
        </xdr:cNvPr>
        <xdr:cNvSpPr txBox="1"/>
      </xdr:nvSpPr>
      <xdr:spPr>
        <a:xfrm>
          <a:off x="14909800" y="1138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25316</xdr:rowOff>
    </xdr:from>
    <xdr:to>
      <xdr:col>68</xdr:col>
      <xdr:colOff>203200</xdr:colOff>
      <xdr:row>66</xdr:row>
      <xdr:rowOff>126916</xdr:rowOff>
    </xdr:to>
    <xdr:sp macro="" textlink="">
      <xdr:nvSpPr>
        <xdr:cNvPr id="346" name="楕円 345">
          <a:extLst>
            <a:ext uri="{FF2B5EF4-FFF2-40B4-BE49-F238E27FC236}">
              <a16:creationId xmlns:a16="http://schemas.microsoft.com/office/drawing/2014/main" id="{C9D06318-925D-43AC-8C4D-6DD14ABA216B}"/>
            </a:ext>
          </a:extLst>
        </xdr:cNvPr>
        <xdr:cNvSpPr/>
      </xdr:nvSpPr>
      <xdr:spPr>
        <a:xfrm>
          <a:off x="14351000" y="113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111693</xdr:rowOff>
    </xdr:from>
    <xdr:ext cx="762000" cy="259045"/>
    <xdr:sp macro="" textlink="">
      <xdr:nvSpPr>
        <xdr:cNvPr id="347" name="テキスト ボックス 346">
          <a:extLst>
            <a:ext uri="{FF2B5EF4-FFF2-40B4-BE49-F238E27FC236}">
              <a16:creationId xmlns:a16="http://schemas.microsoft.com/office/drawing/2014/main" id="{F421FC14-3B8C-402B-8E1E-03156CD05A42}"/>
            </a:ext>
          </a:extLst>
        </xdr:cNvPr>
        <xdr:cNvSpPr txBox="1"/>
      </xdr:nvSpPr>
      <xdr:spPr>
        <a:xfrm>
          <a:off x="14020800" y="114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80814</xdr:rowOff>
    </xdr:from>
    <xdr:to>
      <xdr:col>64</xdr:col>
      <xdr:colOff>152400</xdr:colOff>
      <xdr:row>67</xdr:row>
      <xdr:rowOff>10964</xdr:rowOff>
    </xdr:to>
    <xdr:sp macro="" textlink="">
      <xdr:nvSpPr>
        <xdr:cNvPr id="348" name="楕円 347">
          <a:extLst>
            <a:ext uri="{FF2B5EF4-FFF2-40B4-BE49-F238E27FC236}">
              <a16:creationId xmlns:a16="http://schemas.microsoft.com/office/drawing/2014/main" id="{BCF9E38D-4F77-453C-A875-6D60DB82062B}"/>
            </a:ext>
          </a:extLst>
        </xdr:cNvPr>
        <xdr:cNvSpPr/>
      </xdr:nvSpPr>
      <xdr:spPr>
        <a:xfrm>
          <a:off x="13462000" y="1139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167191</xdr:rowOff>
    </xdr:from>
    <xdr:ext cx="762000" cy="259045"/>
    <xdr:sp macro="" textlink="">
      <xdr:nvSpPr>
        <xdr:cNvPr id="349" name="テキスト ボックス 348">
          <a:extLst>
            <a:ext uri="{FF2B5EF4-FFF2-40B4-BE49-F238E27FC236}">
              <a16:creationId xmlns:a16="http://schemas.microsoft.com/office/drawing/2014/main" id="{00FE0771-0F4E-4E30-A90F-B94DC7A9A661}"/>
            </a:ext>
          </a:extLst>
        </xdr:cNvPr>
        <xdr:cNvSpPr txBox="1"/>
      </xdr:nvSpPr>
      <xdr:spPr>
        <a:xfrm>
          <a:off x="13131800" y="1148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F8E64E79-A44A-4C57-8B1F-FB9EFD72B4E3}"/>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EFF17E22-A9BC-4D6B-B356-4B7856C58525}"/>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E913F422-2E1C-400D-9111-FF4169AA839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BB6BB69E-046C-43D9-A94D-D0DB6C136724}"/>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D6692E2E-71C8-4030-9893-F90B60BFF276}"/>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CE18C137-D797-4F3D-A97C-97A4C01AEFD4}"/>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E72D3CCE-90E9-49DF-A37D-332F234F7E6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58CF1F5A-7AE1-44AB-B492-AC52511FB0BC}"/>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549A93E3-E3DD-45A4-86DF-15B7840F88ED}"/>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AE76081E-DB1F-4A2D-BE8A-CFF0AB6F7BC9}"/>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5D9670C4-6428-4039-A9D6-D2F8504A25CA}"/>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122923C4-9A50-4455-B6DC-69A1A460D826}"/>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A099755E-AA92-43FF-86D1-C935ACE82C7B}"/>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実質公債費比率については、類似団体平均を上回る結果となっている。令和</a:t>
          </a:r>
          <a:r>
            <a:rPr kumimoji="0" lang="ja-JP" altLang="en-US" sz="1100" b="0" i="0" u="none" strike="noStrike" kern="0" cap="none" spc="0" normalizeH="0" baseline="0" noProof="0">
              <a:ln>
                <a:noFill/>
              </a:ln>
              <a:solidFill>
                <a:prstClr val="black"/>
              </a:solidFill>
              <a:effectLst/>
              <a:uLnTx/>
              <a:uFillTx/>
              <a:latin typeface="+mn-lt"/>
              <a:ea typeface="+mn-ea"/>
              <a:cs typeface="+mn-cs"/>
            </a:rPr>
            <a:t>４</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年度においては、</a:t>
          </a:r>
          <a:r>
            <a:rPr kumimoji="0" lang="ja-JP" altLang="en-US" sz="1100" b="0" i="0" u="none" strike="noStrike" kern="0" cap="none" spc="0" normalizeH="0" baseline="0" noProof="0">
              <a:ln>
                <a:noFill/>
              </a:ln>
              <a:solidFill>
                <a:prstClr val="black"/>
              </a:solidFill>
              <a:effectLst/>
              <a:uLnTx/>
              <a:uFillTx/>
              <a:latin typeface="+mn-lt"/>
              <a:ea typeface="+mn-ea"/>
              <a:cs typeface="+mn-cs"/>
            </a:rPr>
            <a:t>合併特例債の元金償還金が</a:t>
          </a:r>
          <a:r>
            <a:rPr kumimoji="0" lang="ja-JP" altLang="ja-JP" sz="1100" b="0" i="0" u="none" strike="noStrike" kern="0" cap="none" spc="0" normalizeH="0" baseline="0" noProof="0">
              <a:ln>
                <a:noFill/>
              </a:ln>
              <a:solidFill>
                <a:prstClr val="black"/>
              </a:solidFill>
              <a:effectLst/>
              <a:uLnTx/>
              <a:uFillTx/>
              <a:latin typeface="+mn-lt"/>
              <a:ea typeface="+mn-ea"/>
              <a:cs typeface="+mn-cs"/>
            </a:rPr>
            <a:t>増加</a:t>
          </a:r>
          <a:r>
            <a:rPr kumimoji="0" lang="ja-JP" altLang="en-US" sz="1100" b="0" i="0" u="none" strike="noStrike" kern="0" cap="none" spc="0" normalizeH="0" baseline="0" noProof="0">
              <a:ln>
                <a:noFill/>
              </a:ln>
              <a:solidFill>
                <a:prstClr val="black"/>
              </a:solidFill>
              <a:effectLst/>
              <a:uLnTx/>
              <a:uFillTx/>
              <a:latin typeface="+mn-lt"/>
              <a:ea typeface="+mn-ea"/>
              <a:cs typeface="+mn-cs"/>
            </a:rPr>
            <a:t>したため悪化</a:t>
          </a:r>
          <a:r>
            <a:rPr kumimoji="0" lang="ja-JP" altLang="ja-JP" sz="1100" b="0" i="0" u="none" strike="noStrike" kern="0" cap="none" spc="0" normalizeH="0" baseline="0" noProof="0">
              <a:ln>
                <a:noFill/>
              </a:ln>
              <a:solidFill>
                <a:prstClr val="black"/>
              </a:solidFill>
              <a:effectLst/>
              <a:uLnTx/>
              <a:uFillTx/>
              <a:latin typeface="+mn-lt"/>
              <a:ea typeface="+mn-ea"/>
              <a:cs typeface="+mn-cs"/>
            </a:rPr>
            <a:t>して</a:t>
          </a:r>
          <a:r>
            <a:rPr kumimoji="0" lang="ja-JP" altLang="en-US" sz="1100" b="0" i="0" u="none" strike="noStrike" kern="0" cap="none" spc="0" normalizeH="0" baseline="0" noProof="0">
              <a:ln>
                <a:noFill/>
              </a:ln>
              <a:solidFill>
                <a:prstClr val="black"/>
              </a:solidFill>
              <a:effectLst/>
              <a:uLnTx/>
              <a:uFillTx/>
              <a:latin typeface="+mn-lt"/>
              <a:ea typeface="+mn-ea"/>
              <a:cs typeface="+mn-cs"/>
            </a:rPr>
            <a:t>いる。</a:t>
          </a:r>
          <a:r>
            <a:rPr kumimoji="0" lang="ja-JP" altLang="ja-JP" sz="1100" b="0" i="0" u="none" strike="noStrike" kern="0" cap="none" spc="0" normalizeH="0" baseline="0" noProof="0">
              <a:ln>
                <a:noFill/>
              </a:ln>
              <a:solidFill>
                <a:prstClr val="black"/>
              </a:solidFill>
              <a:effectLst/>
              <a:uLnTx/>
              <a:uFillTx/>
              <a:latin typeface="+mn-lt"/>
              <a:ea typeface="+mn-ea"/>
              <a:cs typeface="+mn-cs"/>
            </a:rPr>
            <a:t>令和４年度</a:t>
          </a:r>
          <a:r>
            <a:rPr kumimoji="0" lang="ja-JP" altLang="en-US" sz="1100" b="0" i="0" u="none" strike="noStrike" kern="0" cap="none" spc="0" normalizeH="0" baseline="0" noProof="0">
              <a:ln>
                <a:noFill/>
              </a:ln>
              <a:solidFill>
                <a:prstClr val="black"/>
              </a:solidFill>
              <a:effectLst/>
              <a:uLnTx/>
              <a:uFillTx/>
              <a:latin typeface="+mn-lt"/>
              <a:ea typeface="+mn-ea"/>
              <a:cs typeface="+mn-cs"/>
            </a:rPr>
            <a:t>で合併特例債の</a:t>
          </a:r>
          <a:r>
            <a:rPr kumimoji="0" lang="ja-JP" altLang="ja-JP" sz="1100" b="0" i="0" u="none" strike="noStrike" kern="0" cap="none" spc="0" normalizeH="0" baseline="0" noProof="0">
              <a:ln>
                <a:noFill/>
              </a:ln>
              <a:solidFill>
                <a:prstClr val="black"/>
              </a:solidFill>
              <a:effectLst/>
              <a:uLnTx/>
              <a:uFillTx/>
              <a:latin typeface="+mn-lt"/>
              <a:ea typeface="+mn-ea"/>
              <a:cs typeface="+mn-cs"/>
            </a:rPr>
            <a:t>元利償還金返済のピー</a:t>
          </a:r>
          <a:r>
            <a:rPr kumimoji="0" lang="ja-JP" altLang="en-US" sz="1100" b="0" i="0" u="none" strike="noStrike" kern="0" cap="none" spc="0" normalizeH="0" baseline="0" noProof="0">
              <a:ln>
                <a:noFill/>
              </a:ln>
              <a:solidFill>
                <a:prstClr val="black"/>
              </a:solidFill>
              <a:effectLst/>
              <a:uLnTx/>
              <a:uFillTx/>
              <a:latin typeface="+mn-lt"/>
              <a:ea typeface="+mn-ea"/>
              <a:cs typeface="+mn-cs"/>
            </a:rPr>
            <a:t>クが終了するため、令和５年度以降は、改善していく見込みである。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54221500-DBA1-41CC-A947-078F0D12A00D}"/>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BD546CA4-EF4D-4CCC-8FF2-38C5AD6A7722}"/>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E393E621-1EEC-4D80-AFFC-C1DB5396622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62D81BD7-9A0D-45BF-9F93-5307A4401E11}"/>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E1AB83EA-B444-46D5-A12C-E83C04278E7D}"/>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48A92182-C964-4936-B3F7-D71E12086E1C}"/>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8F718F5E-0928-4893-8AAF-1C435290041F}"/>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BA51ED48-B37D-4BDF-AE05-3AC57EDCD96E}"/>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312CF55E-77C2-4464-8071-31CFFCDFCC37}"/>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92CB6F4-48A3-44A9-A442-4012240BC6C1}"/>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8A91B749-759C-43D7-A6E9-987D122948D2}"/>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421C566C-5912-489A-848A-DB16657C238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982BE1A6-29DE-4AAD-8BFD-3FCACD5CE721}"/>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735EC9AF-DF7E-41B4-9686-5F81524D71FF}"/>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F6BF701-2FCA-491F-8F30-81BD5908C7D6}"/>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B3806F1C-1CBB-44E2-A692-986B6E41850A}"/>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B5A352E6-37DF-42F6-B8F8-21D7567809F2}"/>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C8BA23B9-8673-48B3-907A-58EC32CC9969}"/>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141224</xdr:rowOff>
    </xdr:to>
    <xdr:cxnSp macro="">
      <xdr:nvCxnSpPr>
        <xdr:cNvPr id="381" name="直線コネクタ 380">
          <a:extLst>
            <a:ext uri="{FF2B5EF4-FFF2-40B4-BE49-F238E27FC236}">
              <a16:creationId xmlns:a16="http://schemas.microsoft.com/office/drawing/2014/main" id="{DBDEBB39-B04D-4DB7-9BA9-BD12CB7F8C81}"/>
            </a:ext>
          </a:extLst>
        </xdr:cNvPr>
        <xdr:cNvCxnSpPr/>
      </xdr:nvCxnSpPr>
      <xdr:spPr>
        <a:xfrm>
          <a:off x="16179800" y="732282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2" name="公債費負担の状況平均値テキスト">
          <a:extLst>
            <a:ext uri="{FF2B5EF4-FFF2-40B4-BE49-F238E27FC236}">
              <a16:creationId xmlns:a16="http://schemas.microsoft.com/office/drawing/2014/main" id="{12050933-AD33-48D5-BF15-004401601E32}"/>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B229F195-2C94-4E1B-8DB5-0C8E28F8F852}"/>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92964</xdr:rowOff>
    </xdr:from>
    <xdr:to>
      <xdr:col>77</xdr:col>
      <xdr:colOff>44450</xdr:colOff>
      <xdr:row>42</xdr:row>
      <xdr:rowOff>121920</xdr:rowOff>
    </xdr:to>
    <xdr:cxnSp macro="">
      <xdr:nvCxnSpPr>
        <xdr:cNvPr id="384" name="直線コネクタ 383">
          <a:extLst>
            <a:ext uri="{FF2B5EF4-FFF2-40B4-BE49-F238E27FC236}">
              <a16:creationId xmlns:a16="http://schemas.microsoft.com/office/drawing/2014/main" id="{969E82D1-F8AC-4138-9606-3DBF0DF08C7D}"/>
            </a:ext>
          </a:extLst>
        </xdr:cNvPr>
        <xdr:cNvCxnSpPr/>
      </xdr:nvCxnSpPr>
      <xdr:spPr>
        <a:xfrm>
          <a:off x="15290800" y="72938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14ABCC32-F3FE-49FB-B7F4-263BBEA5D6C5}"/>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6" name="テキスト ボックス 385">
          <a:extLst>
            <a:ext uri="{FF2B5EF4-FFF2-40B4-BE49-F238E27FC236}">
              <a16:creationId xmlns:a16="http://schemas.microsoft.com/office/drawing/2014/main" id="{67515B92-618C-4518-B979-5069A3E0B556}"/>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54356</xdr:rowOff>
    </xdr:from>
    <xdr:to>
      <xdr:col>72</xdr:col>
      <xdr:colOff>203200</xdr:colOff>
      <xdr:row>42</xdr:row>
      <xdr:rowOff>92964</xdr:rowOff>
    </xdr:to>
    <xdr:cxnSp macro="">
      <xdr:nvCxnSpPr>
        <xdr:cNvPr id="387" name="直線コネクタ 386">
          <a:extLst>
            <a:ext uri="{FF2B5EF4-FFF2-40B4-BE49-F238E27FC236}">
              <a16:creationId xmlns:a16="http://schemas.microsoft.com/office/drawing/2014/main" id="{AB4A0AB2-0266-4ED2-9D9D-9F333FFD090A}"/>
            </a:ext>
          </a:extLst>
        </xdr:cNvPr>
        <xdr:cNvCxnSpPr/>
      </xdr:nvCxnSpPr>
      <xdr:spPr>
        <a:xfrm>
          <a:off x="14401800" y="72552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579D1C01-D463-4EAA-A43C-383AD07F1C03}"/>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89" name="テキスト ボックス 388">
          <a:extLst>
            <a:ext uri="{FF2B5EF4-FFF2-40B4-BE49-F238E27FC236}">
              <a16:creationId xmlns:a16="http://schemas.microsoft.com/office/drawing/2014/main" id="{8061D788-F476-472F-AC9C-964076890736}"/>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129286</xdr:rowOff>
    </xdr:from>
    <xdr:to>
      <xdr:col>68</xdr:col>
      <xdr:colOff>152400</xdr:colOff>
      <xdr:row>42</xdr:row>
      <xdr:rowOff>54356</xdr:rowOff>
    </xdr:to>
    <xdr:cxnSp macro="">
      <xdr:nvCxnSpPr>
        <xdr:cNvPr id="390" name="直線コネクタ 389">
          <a:extLst>
            <a:ext uri="{FF2B5EF4-FFF2-40B4-BE49-F238E27FC236}">
              <a16:creationId xmlns:a16="http://schemas.microsoft.com/office/drawing/2014/main" id="{F267A292-22FA-4ECA-8E7A-91BD4CA31181}"/>
            </a:ext>
          </a:extLst>
        </xdr:cNvPr>
        <xdr:cNvCxnSpPr/>
      </xdr:nvCxnSpPr>
      <xdr:spPr>
        <a:xfrm>
          <a:off x="13512800" y="715873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A7A53C14-8986-467C-9ACD-75D17678ED38}"/>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2" name="テキスト ボックス 391">
          <a:extLst>
            <a:ext uri="{FF2B5EF4-FFF2-40B4-BE49-F238E27FC236}">
              <a16:creationId xmlns:a16="http://schemas.microsoft.com/office/drawing/2014/main" id="{5121DC49-6E20-4657-8E1E-DDF545DAD438}"/>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C29B1D43-26A2-4E8A-8D41-16D30639C073}"/>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9CF0C58B-DFA4-4931-B6DA-A48F75B93BD5}"/>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8BDC602-8CB4-4BE8-8ACE-4777988A5353}"/>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F07243A-CC41-4846-AB87-5833D0FE449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32B1353C-9114-4591-AD12-D3310B5B09DD}"/>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F087D160-696D-47CD-9E2F-A9B4FA0528EB}"/>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7666DB48-4BA7-4BA6-9FB2-56592A3391BB}"/>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90424</xdr:rowOff>
    </xdr:from>
    <xdr:to>
      <xdr:col>81</xdr:col>
      <xdr:colOff>95250</xdr:colOff>
      <xdr:row>43</xdr:row>
      <xdr:rowOff>20574</xdr:rowOff>
    </xdr:to>
    <xdr:sp macro="" textlink="">
      <xdr:nvSpPr>
        <xdr:cNvPr id="400" name="楕円 399">
          <a:extLst>
            <a:ext uri="{FF2B5EF4-FFF2-40B4-BE49-F238E27FC236}">
              <a16:creationId xmlns:a16="http://schemas.microsoft.com/office/drawing/2014/main" id="{A278FED6-7786-4E4E-A70A-F2E9B30A0632}"/>
            </a:ext>
          </a:extLst>
        </xdr:cNvPr>
        <xdr:cNvSpPr/>
      </xdr:nvSpPr>
      <xdr:spPr>
        <a:xfrm>
          <a:off x="169672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62501</xdr:rowOff>
    </xdr:from>
    <xdr:ext cx="762000" cy="259045"/>
    <xdr:sp macro="" textlink="">
      <xdr:nvSpPr>
        <xdr:cNvPr id="401" name="公債費負担の状況該当値テキスト">
          <a:extLst>
            <a:ext uri="{FF2B5EF4-FFF2-40B4-BE49-F238E27FC236}">
              <a16:creationId xmlns:a16="http://schemas.microsoft.com/office/drawing/2014/main" id="{A6B6E238-510B-48AD-A251-C7DB51EE797F}"/>
            </a:ext>
          </a:extLst>
        </xdr:cNvPr>
        <xdr:cNvSpPr txBox="1"/>
      </xdr:nvSpPr>
      <xdr:spPr>
        <a:xfrm>
          <a:off x="17106900" y="726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2" name="楕円 401">
          <a:extLst>
            <a:ext uri="{FF2B5EF4-FFF2-40B4-BE49-F238E27FC236}">
              <a16:creationId xmlns:a16="http://schemas.microsoft.com/office/drawing/2014/main" id="{431E3749-9795-4164-9F6A-BA007E53271D}"/>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3" name="テキスト ボックス 402">
          <a:extLst>
            <a:ext uri="{FF2B5EF4-FFF2-40B4-BE49-F238E27FC236}">
              <a16:creationId xmlns:a16="http://schemas.microsoft.com/office/drawing/2014/main" id="{2B4E61A8-2187-403E-A37A-137AFDD652A7}"/>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42164</xdr:rowOff>
    </xdr:from>
    <xdr:to>
      <xdr:col>73</xdr:col>
      <xdr:colOff>44450</xdr:colOff>
      <xdr:row>42</xdr:row>
      <xdr:rowOff>143764</xdr:rowOff>
    </xdr:to>
    <xdr:sp macro="" textlink="">
      <xdr:nvSpPr>
        <xdr:cNvPr id="404" name="楕円 403">
          <a:extLst>
            <a:ext uri="{FF2B5EF4-FFF2-40B4-BE49-F238E27FC236}">
              <a16:creationId xmlns:a16="http://schemas.microsoft.com/office/drawing/2014/main" id="{ABF14EC2-C7D1-4686-A516-7E6432B0E0EE}"/>
            </a:ext>
          </a:extLst>
        </xdr:cNvPr>
        <xdr:cNvSpPr/>
      </xdr:nvSpPr>
      <xdr:spPr>
        <a:xfrm>
          <a:off x="15240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128541</xdr:rowOff>
    </xdr:from>
    <xdr:ext cx="762000" cy="259045"/>
    <xdr:sp macro="" textlink="">
      <xdr:nvSpPr>
        <xdr:cNvPr id="405" name="テキスト ボックス 404">
          <a:extLst>
            <a:ext uri="{FF2B5EF4-FFF2-40B4-BE49-F238E27FC236}">
              <a16:creationId xmlns:a16="http://schemas.microsoft.com/office/drawing/2014/main" id="{330755A3-C01C-407A-AF92-996DC68C4F76}"/>
            </a:ext>
          </a:extLst>
        </xdr:cNvPr>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3556</xdr:rowOff>
    </xdr:from>
    <xdr:to>
      <xdr:col>68</xdr:col>
      <xdr:colOff>203200</xdr:colOff>
      <xdr:row>42</xdr:row>
      <xdr:rowOff>105156</xdr:rowOff>
    </xdr:to>
    <xdr:sp macro="" textlink="">
      <xdr:nvSpPr>
        <xdr:cNvPr id="406" name="楕円 405">
          <a:extLst>
            <a:ext uri="{FF2B5EF4-FFF2-40B4-BE49-F238E27FC236}">
              <a16:creationId xmlns:a16="http://schemas.microsoft.com/office/drawing/2014/main" id="{697131CE-E6DC-4238-B51E-8E5AEBCB9748}"/>
            </a:ext>
          </a:extLst>
        </xdr:cNvPr>
        <xdr:cNvSpPr/>
      </xdr:nvSpPr>
      <xdr:spPr>
        <a:xfrm>
          <a:off x="14351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89933</xdr:rowOff>
    </xdr:from>
    <xdr:ext cx="762000" cy="259045"/>
    <xdr:sp macro="" textlink="">
      <xdr:nvSpPr>
        <xdr:cNvPr id="407" name="テキスト ボックス 406">
          <a:extLst>
            <a:ext uri="{FF2B5EF4-FFF2-40B4-BE49-F238E27FC236}">
              <a16:creationId xmlns:a16="http://schemas.microsoft.com/office/drawing/2014/main" id="{21414F91-28AC-411B-90E2-69DD0395B82E}"/>
            </a:ext>
          </a:extLst>
        </xdr:cNvPr>
        <xdr:cNvSpPr txBox="1"/>
      </xdr:nvSpPr>
      <xdr:spPr>
        <a:xfrm>
          <a:off x="14020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408" name="楕円 407">
          <a:extLst>
            <a:ext uri="{FF2B5EF4-FFF2-40B4-BE49-F238E27FC236}">
              <a16:creationId xmlns:a16="http://schemas.microsoft.com/office/drawing/2014/main" id="{47A5B2E8-A8AA-425F-8EE7-0732BB5BABCC}"/>
            </a:ext>
          </a:extLst>
        </xdr:cNvPr>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409" name="テキスト ボックス 408">
          <a:extLst>
            <a:ext uri="{FF2B5EF4-FFF2-40B4-BE49-F238E27FC236}">
              <a16:creationId xmlns:a16="http://schemas.microsoft.com/office/drawing/2014/main" id="{D8197D40-121D-4F71-9BF0-C05432971ED7}"/>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9C22430B-3515-4319-B428-AD3ED8677F31}"/>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36297858-3256-4091-AE5B-DBA51E321946}"/>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AF239BC4-0963-4580-B851-0B31A15BB13D}"/>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E26C0832-0F74-4E8C-B5F9-B3912ACC717D}"/>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C4A93003-398F-4684-91C0-13B3967905FA}"/>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39EDEDFB-F43F-412F-96E5-FCA096783733}"/>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AADA851A-A992-4065-B754-F0AF8BC71444}"/>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EE0399C5-0342-4CFC-B7A6-9B823AE84B89}"/>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75E31E99-80CA-46C3-B0F0-BCDD32253E38}"/>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BE0DA6F1-4B90-4DAF-84E2-1F3E845AA1A9}"/>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F1470D10-0E56-426E-A1AE-D6585C427F6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F15526F5-C6F4-4002-B712-4A1772F8FCD6}"/>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6D9D1835-3194-4B85-BB98-8BACC70851E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健全化法が施行された平成１９年度【１０１．５％】と比較すると大幅に改善されているが、類似団体を上回る結果になっている。令和</a:t>
          </a:r>
          <a:r>
            <a:rPr kumimoji="0" lang="ja-JP" altLang="en-US" sz="1100" b="0" i="0" u="none" strike="noStrike" kern="0" cap="none" spc="0" normalizeH="0" baseline="0" noProof="0">
              <a:ln>
                <a:noFill/>
              </a:ln>
              <a:solidFill>
                <a:prstClr val="black"/>
              </a:solidFill>
              <a:effectLst/>
              <a:uLnTx/>
              <a:uFillTx/>
              <a:latin typeface="+mn-lt"/>
              <a:ea typeface="+mn-ea"/>
              <a:cs typeface="+mn-cs"/>
            </a:rPr>
            <a:t>４</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年度においては、公営企業及び一部事務組合の地方債現在高の減少、地方債発行の抑制による一般会計地方債現在高の減少</a:t>
          </a:r>
          <a:r>
            <a:rPr kumimoji="0" lang="ja-JP" altLang="en-US" sz="1100" b="0" i="0" u="none" strike="noStrike" kern="0" cap="none" spc="0" normalizeH="0" baseline="0" noProof="0">
              <a:ln>
                <a:noFill/>
              </a:ln>
              <a:solidFill>
                <a:prstClr val="black"/>
              </a:solidFill>
              <a:effectLst/>
              <a:uLnTx/>
              <a:uFillTx/>
              <a:latin typeface="+mn-lt"/>
              <a:ea typeface="+mn-ea"/>
              <a:cs typeface="+mn-cs"/>
            </a:rPr>
            <a:t>、減債基金への積立による充当可能基金の増加</a:t>
          </a:r>
          <a:r>
            <a:rPr kumimoji="0" lang="ja-JP" altLang="ja-JP" sz="1100" b="0" i="0" u="none" strike="noStrike" kern="0" cap="none" spc="0" normalizeH="0" baseline="0" noProof="0">
              <a:ln>
                <a:noFill/>
              </a:ln>
              <a:solidFill>
                <a:prstClr val="black"/>
              </a:solidFill>
              <a:effectLst/>
              <a:uLnTx/>
              <a:uFillTx/>
              <a:latin typeface="+mn-lt"/>
              <a:ea typeface="+mn-ea"/>
              <a:cs typeface="+mn-cs"/>
            </a:rPr>
            <a:t>により</a:t>
          </a:r>
          <a:r>
            <a:rPr kumimoji="0" lang="ja-JP" altLang="en-US" sz="1100" b="0" i="0" u="none" strike="noStrike" kern="0" cap="none" spc="0" normalizeH="0" baseline="0" noProof="0">
              <a:ln>
                <a:noFill/>
              </a:ln>
              <a:solidFill>
                <a:prstClr val="black"/>
              </a:solidFill>
              <a:effectLst/>
              <a:uLnTx/>
              <a:uFillTx/>
              <a:latin typeface="+mn-lt"/>
              <a:ea typeface="+mn-ea"/>
              <a:cs typeface="+mn-cs"/>
            </a:rPr>
            <a:t>大きく</a:t>
          </a:r>
          <a:r>
            <a:rPr kumimoji="0" lang="ja-JP" altLang="ja-JP" sz="1100" b="0" i="0" u="none" strike="noStrike" kern="0" cap="none" spc="0" normalizeH="0" baseline="0" noProof="0">
              <a:ln>
                <a:noFill/>
              </a:ln>
              <a:solidFill>
                <a:prstClr val="black"/>
              </a:solidFill>
              <a:effectLst/>
              <a:uLnTx/>
              <a:uFillTx/>
              <a:latin typeface="+mn-lt"/>
              <a:ea typeface="+mn-ea"/>
              <a:cs typeface="+mn-cs"/>
            </a:rPr>
            <a:t>改善している。平成３０年度で大型公共事業は終了しているが、歳入においては、今後も厳しい状況は変わらず、新規事業については、慎重に精査していく必要がある。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469B84DD-712B-4CF8-BA6D-0CCBB50D6D3D}"/>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1BF84570-1012-48FB-BC08-0A188E185C1B}"/>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889BEAE6-A4AD-406F-8AAB-3F23A58DF334}"/>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A3D292A9-AB70-4D20-A053-8BF4D0642EDD}"/>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6634E9A1-4607-49F4-A90F-F84BEFB3C849}"/>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9980CAE0-0AEB-447A-8281-6EBBD0A7E9FA}"/>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24A8180B-3443-488D-8669-81B7A52DE1CC}"/>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4821C152-2AA6-4F70-92F9-4F226F962F71}"/>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94077BC8-37EC-46D8-AF1A-5BC787786755}"/>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2AA77D9C-3C1D-4247-87C8-F90520400052}"/>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3664B463-9CBA-4085-A138-6D5A6F24164E}"/>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5145B251-52C4-4776-B983-9D26FFED87AB}"/>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410C67DD-8D68-43E7-B5DC-F26C01EADA99}"/>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F11D4735-1D9C-4049-AFBA-39D5292BF8FC}"/>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6E9C56BB-A510-48A6-84E5-4B3AA6AF6539}"/>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2C43088B-E7A0-401B-BDA9-BC5A8D161596}"/>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C059451A-6052-46AF-88CA-BA9977C36E23}"/>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375586F-1EDF-4674-93C1-8DE9B0CE6DE5}"/>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C699FB87-4668-46C6-98D2-C5462FC27AC5}"/>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8D032E0B-4C75-42A5-AF69-624FAEEB451C}"/>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156563</xdr:rowOff>
    </xdr:from>
    <xdr:to>
      <xdr:col>81</xdr:col>
      <xdr:colOff>44450</xdr:colOff>
      <xdr:row>14</xdr:row>
      <xdr:rowOff>64206</xdr:rowOff>
    </xdr:to>
    <xdr:cxnSp macro="">
      <xdr:nvCxnSpPr>
        <xdr:cNvPr id="443" name="直線コネクタ 442">
          <a:extLst>
            <a:ext uri="{FF2B5EF4-FFF2-40B4-BE49-F238E27FC236}">
              <a16:creationId xmlns:a16="http://schemas.microsoft.com/office/drawing/2014/main" id="{95BA1FE6-66BC-446A-AE73-036B51A80B29}"/>
            </a:ext>
          </a:extLst>
        </xdr:cNvPr>
        <xdr:cNvCxnSpPr/>
      </xdr:nvCxnSpPr>
      <xdr:spPr>
        <a:xfrm flipV="1">
          <a:off x="16179800" y="2385413"/>
          <a:ext cx="838200" cy="7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7300E3B-95E9-4898-B5D1-CD77CE245F98}"/>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F55D924-CC84-4B74-88A1-C9DDAFD0AD7C}"/>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64206</xdr:rowOff>
    </xdr:from>
    <xdr:to>
      <xdr:col>77</xdr:col>
      <xdr:colOff>44450</xdr:colOff>
      <xdr:row>15</xdr:row>
      <xdr:rowOff>105904</xdr:rowOff>
    </xdr:to>
    <xdr:cxnSp macro="">
      <xdr:nvCxnSpPr>
        <xdr:cNvPr id="446" name="直線コネクタ 445">
          <a:extLst>
            <a:ext uri="{FF2B5EF4-FFF2-40B4-BE49-F238E27FC236}">
              <a16:creationId xmlns:a16="http://schemas.microsoft.com/office/drawing/2014/main" id="{1F8F7AB6-7072-4581-89BB-254E53050B0D}"/>
            </a:ext>
          </a:extLst>
        </xdr:cNvPr>
        <xdr:cNvCxnSpPr/>
      </xdr:nvCxnSpPr>
      <xdr:spPr>
        <a:xfrm flipV="1">
          <a:off x="15290800" y="2464506"/>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BC5855CB-7922-439D-A192-DC6DB915B852}"/>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85A59885-1FEA-4F1E-91D4-8E1D2F249A8D}"/>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105904</xdr:rowOff>
    </xdr:from>
    <xdr:to>
      <xdr:col>72</xdr:col>
      <xdr:colOff>203200</xdr:colOff>
      <xdr:row>16</xdr:row>
      <xdr:rowOff>44379</xdr:rowOff>
    </xdr:to>
    <xdr:cxnSp macro="">
      <xdr:nvCxnSpPr>
        <xdr:cNvPr id="449" name="直線コネクタ 448">
          <a:extLst>
            <a:ext uri="{FF2B5EF4-FFF2-40B4-BE49-F238E27FC236}">
              <a16:creationId xmlns:a16="http://schemas.microsoft.com/office/drawing/2014/main" id="{EB9F224D-5D0D-4B79-AF86-D5DF8FCB3BD3}"/>
            </a:ext>
          </a:extLst>
        </xdr:cNvPr>
        <xdr:cNvCxnSpPr/>
      </xdr:nvCxnSpPr>
      <xdr:spPr>
        <a:xfrm flipV="1">
          <a:off x="14401800" y="2677654"/>
          <a:ext cx="889000" cy="10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0" name="フローチャート: 判断 449">
          <a:extLst>
            <a:ext uri="{FF2B5EF4-FFF2-40B4-BE49-F238E27FC236}">
              <a16:creationId xmlns:a16="http://schemas.microsoft.com/office/drawing/2014/main" id="{DA741542-DA9C-4237-9F84-952C94E2D0BA}"/>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1" name="テキスト ボックス 450">
          <a:extLst>
            <a:ext uri="{FF2B5EF4-FFF2-40B4-BE49-F238E27FC236}">
              <a16:creationId xmlns:a16="http://schemas.microsoft.com/office/drawing/2014/main" id="{DE97C4E5-594B-4762-86FA-1DF0F475FB2C}"/>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41698</xdr:rowOff>
    </xdr:from>
    <xdr:to>
      <xdr:col>68</xdr:col>
      <xdr:colOff>152400</xdr:colOff>
      <xdr:row>16</xdr:row>
      <xdr:rowOff>44379</xdr:rowOff>
    </xdr:to>
    <xdr:cxnSp macro="">
      <xdr:nvCxnSpPr>
        <xdr:cNvPr id="452" name="直線コネクタ 451">
          <a:extLst>
            <a:ext uri="{FF2B5EF4-FFF2-40B4-BE49-F238E27FC236}">
              <a16:creationId xmlns:a16="http://schemas.microsoft.com/office/drawing/2014/main" id="{3FDE7316-740C-4384-B2F9-FFA9B3CDA379}"/>
            </a:ext>
          </a:extLst>
        </xdr:cNvPr>
        <xdr:cNvCxnSpPr/>
      </xdr:nvCxnSpPr>
      <xdr:spPr>
        <a:xfrm>
          <a:off x="13512800" y="2784898"/>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131233</xdr:rowOff>
    </xdr:from>
    <xdr:to>
      <xdr:col>68</xdr:col>
      <xdr:colOff>203200</xdr:colOff>
      <xdr:row>14</xdr:row>
      <xdr:rowOff>61383</xdr:rowOff>
    </xdr:to>
    <xdr:sp macro="" textlink="">
      <xdr:nvSpPr>
        <xdr:cNvPr id="453" name="フローチャート: 判断 452">
          <a:extLst>
            <a:ext uri="{FF2B5EF4-FFF2-40B4-BE49-F238E27FC236}">
              <a16:creationId xmlns:a16="http://schemas.microsoft.com/office/drawing/2014/main" id="{76E7914A-53FB-496E-A726-99832C388BC1}"/>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4" name="テキスト ボックス 453">
          <a:extLst>
            <a:ext uri="{FF2B5EF4-FFF2-40B4-BE49-F238E27FC236}">
              <a16:creationId xmlns:a16="http://schemas.microsoft.com/office/drawing/2014/main" id="{687BC51A-3E8D-4322-9478-90E661030EF1}"/>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5" name="フローチャート: 判断 454">
          <a:extLst>
            <a:ext uri="{FF2B5EF4-FFF2-40B4-BE49-F238E27FC236}">
              <a16:creationId xmlns:a16="http://schemas.microsoft.com/office/drawing/2014/main" id="{575EB4AF-4FFB-469D-AADD-652994DA9B45}"/>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EE6878-7D23-40C4-85D0-2C1D22488F0C}"/>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933625F8-D58A-4C59-B2AB-FA8E18017B3C}"/>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550DCBAA-9EAE-4824-9B1F-E017D8B26836}"/>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F6658AAE-E24D-4DE4-80EC-41FCE232D2A7}"/>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BAA97A7B-6FBB-4C82-838E-7E0BDABF1CFA}"/>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C98929EF-D0B2-47A1-91DC-04E1DBFE67F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105763</xdr:rowOff>
    </xdr:from>
    <xdr:to>
      <xdr:col>81</xdr:col>
      <xdr:colOff>95250</xdr:colOff>
      <xdr:row>14</xdr:row>
      <xdr:rowOff>35913</xdr:rowOff>
    </xdr:to>
    <xdr:sp macro="" textlink="">
      <xdr:nvSpPr>
        <xdr:cNvPr id="462" name="楕円 461">
          <a:extLst>
            <a:ext uri="{FF2B5EF4-FFF2-40B4-BE49-F238E27FC236}">
              <a16:creationId xmlns:a16="http://schemas.microsoft.com/office/drawing/2014/main" id="{9EB5F123-E6C3-4EBE-B17C-E2DB4F512F05}"/>
            </a:ext>
          </a:extLst>
        </xdr:cNvPr>
        <xdr:cNvSpPr/>
      </xdr:nvSpPr>
      <xdr:spPr>
        <a:xfrm>
          <a:off x="16967200" y="23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77840</xdr:rowOff>
    </xdr:from>
    <xdr:ext cx="762000" cy="259045"/>
    <xdr:sp macro="" textlink="">
      <xdr:nvSpPr>
        <xdr:cNvPr id="463" name="将来負担の状況該当値テキスト">
          <a:extLst>
            <a:ext uri="{FF2B5EF4-FFF2-40B4-BE49-F238E27FC236}">
              <a16:creationId xmlns:a16="http://schemas.microsoft.com/office/drawing/2014/main" id="{38B2D03B-4316-4C08-B985-27597082094B}"/>
            </a:ext>
          </a:extLst>
        </xdr:cNvPr>
        <xdr:cNvSpPr txBox="1"/>
      </xdr:nvSpPr>
      <xdr:spPr>
        <a:xfrm>
          <a:off x="17106900" y="230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13406</xdr:rowOff>
    </xdr:from>
    <xdr:to>
      <xdr:col>77</xdr:col>
      <xdr:colOff>95250</xdr:colOff>
      <xdr:row>14</xdr:row>
      <xdr:rowOff>115006</xdr:rowOff>
    </xdr:to>
    <xdr:sp macro="" textlink="">
      <xdr:nvSpPr>
        <xdr:cNvPr id="464" name="楕円 463">
          <a:extLst>
            <a:ext uri="{FF2B5EF4-FFF2-40B4-BE49-F238E27FC236}">
              <a16:creationId xmlns:a16="http://schemas.microsoft.com/office/drawing/2014/main" id="{B1CBB056-6C4D-4107-B72B-7BE630D6FB00}"/>
            </a:ext>
          </a:extLst>
        </xdr:cNvPr>
        <xdr:cNvSpPr/>
      </xdr:nvSpPr>
      <xdr:spPr>
        <a:xfrm>
          <a:off x="16129000" y="241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99783</xdr:rowOff>
    </xdr:from>
    <xdr:ext cx="736600" cy="259045"/>
    <xdr:sp macro="" textlink="">
      <xdr:nvSpPr>
        <xdr:cNvPr id="465" name="テキスト ボックス 464">
          <a:extLst>
            <a:ext uri="{FF2B5EF4-FFF2-40B4-BE49-F238E27FC236}">
              <a16:creationId xmlns:a16="http://schemas.microsoft.com/office/drawing/2014/main" id="{75CB7DE8-2C60-409C-89A2-566FF8371E02}"/>
            </a:ext>
          </a:extLst>
        </xdr:cNvPr>
        <xdr:cNvSpPr txBox="1"/>
      </xdr:nvSpPr>
      <xdr:spPr>
        <a:xfrm>
          <a:off x="15798800" y="250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55104</xdr:rowOff>
    </xdr:from>
    <xdr:to>
      <xdr:col>73</xdr:col>
      <xdr:colOff>44450</xdr:colOff>
      <xdr:row>15</xdr:row>
      <xdr:rowOff>156704</xdr:rowOff>
    </xdr:to>
    <xdr:sp macro="" textlink="">
      <xdr:nvSpPr>
        <xdr:cNvPr id="466" name="楕円 465">
          <a:extLst>
            <a:ext uri="{FF2B5EF4-FFF2-40B4-BE49-F238E27FC236}">
              <a16:creationId xmlns:a16="http://schemas.microsoft.com/office/drawing/2014/main" id="{BA3A3B16-A1A3-411B-AD3F-89682D5CD173}"/>
            </a:ext>
          </a:extLst>
        </xdr:cNvPr>
        <xdr:cNvSpPr/>
      </xdr:nvSpPr>
      <xdr:spPr>
        <a:xfrm>
          <a:off x="15240000" y="26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141481</xdr:rowOff>
    </xdr:from>
    <xdr:ext cx="762000" cy="259045"/>
    <xdr:sp macro="" textlink="">
      <xdr:nvSpPr>
        <xdr:cNvPr id="467" name="テキスト ボックス 466">
          <a:extLst>
            <a:ext uri="{FF2B5EF4-FFF2-40B4-BE49-F238E27FC236}">
              <a16:creationId xmlns:a16="http://schemas.microsoft.com/office/drawing/2014/main" id="{263B1CB4-87BF-4D81-AC76-80EA8827B423}"/>
            </a:ext>
          </a:extLst>
        </xdr:cNvPr>
        <xdr:cNvSpPr txBox="1"/>
      </xdr:nvSpPr>
      <xdr:spPr>
        <a:xfrm>
          <a:off x="14909800" y="2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165029</xdr:rowOff>
    </xdr:from>
    <xdr:to>
      <xdr:col>68</xdr:col>
      <xdr:colOff>203200</xdr:colOff>
      <xdr:row>16</xdr:row>
      <xdr:rowOff>95179</xdr:rowOff>
    </xdr:to>
    <xdr:sp macro="" textlink="">
      <xdr:nvSpPr>
        <xdr:cNvPr id="468" name="楕円 467">
          <a:extLst>
            <a:ext uri="{FF2B5EF4-FFF2-40B4-BE49-F238E27FC236}">
              <a16:creationId xmlns:a16="http://schemas.microsoft.com/office/drawing/2014/main" id="{89A6732B-159E-4DA0-983A-3ADF580EA299}"/>
            </a:ext>
          </a:extLst>
        </xdr:cNvPr>
        <xdr:cNvSpPr/>
      </xdr:nvSpPr>
      <xdr:spPr>
        <a:xfrm>
          <a:off x="14351000" y="273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79956</xdr:rowOff>
    </xdr:from>
    <xdr:ext cx="762000" cy="259045"/>
    <xdr:sp macro="" textlink="">
      <xdr:nvSpPr>
        <xdr:cNvPr id="469" name="テキスト ボックス 468">
          <a:extLst>
            <a:ext uri="{FF2B5EF4-FFF2-40B4-BE49-F238E27FC236}">
              <a16:creationId xmlns:a16="http://schemas.microsoft.com/office/drawing/2014/main" id="{37085AD5-1D1B-4EF2-AD10-C6F3B2A58E50}"/>
            </a:ext>
          </a:extLst>
        </xdr:cNvPr>
        <xdr:cNvSpPr txBox="1"/>
      </xdr:nvSpPr>
      <xdr:spPr>
        <a:xfrm>
          <a:off x="14020800" y="282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162348</xdr:rowOff>
    </xdr:from>
    <xdr:to>
      <xdr:col>64</xdr:col>
      <xdr:colOff>152400</xdr:colOff>
      <xdr:row>16</xdr:row>
      <xdr:rowOff>92498</xdr:rowOff>
    </xdr:to>
    <xdr:sp macro="" textlink="">
      <xdr:nvSpPr>
        <xdr:cNvPr id="470" name="楕円 469">
          <a:extLst>
            <a:ext uri="{FF2B5EF4-FFF2-40B4-BE49-F238E27FC236}">
              <a16:creationId xmlns:a16="http://schemas.microsoft.com/office/drawing/2014/main" id="{6B029908-9112-4E5D-B923-BEE21FF2E2F8}"/>
            </a:ext>
          </a:extLst>
        </xdr:cNvPr>
        <xdr:cNvSpPr/>
      </xdr:nvSpPr>
      <xdr:spPr>
        <a:xfrm>
          <a:off x="13462000" y="27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77275</xdr:rowOff>
    </xdr:from>
    <xdr:ext cx="762000" cy="259045"/>
    <xdr:sp macro="" textlink="">
      <xdr:nvSpPr>
        <xdr:cNvPr id="471" name="テキスト ボックス 470">
          <a:extLst>
            <a:ext uri="{FF2B5EF4-FFF2-40B4-BE49-F238E27FC236}">
              <a16:creationId xmlns:a16="http://schemas.microsoft.com/office/drawing/2014/main" id="{BDB515C2-0ACC-46C0-838A-F65E3D124566}"/>
            </a:ext>
          </a:extLst>
        </xdr:cNvPr>
        <xdr:cNvSpPr txBox="1"/>
      </xdr:nvSpPr>
      <xdr:spPr>
        <a:xfrm>
          <a:off x="13131800" y="282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7,893
7,860
194.84
8,359,650
8,183,530
169,864
5,206,144
9,112,867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と比較して職員数が多いため経常収支比率の人件費分の割合が高くなっており、改善する必要がある。「第４次集中改革プラン」に基づいた新規採用職員の抑制や諸手当の見直し等について具体的な方針を定め、人件費の削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38</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42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39</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421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85090</xdr:rowOff>
    </xdr:from>
    <xdr:to>
      <xdr:col>15</xdr:col>
      <xdr:colOff>98425</xdr:colOff>
      <xdr:row>39</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71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85090</xdr:rowOff>
    </xdr:from>
    <xdr:to>
      <xdr:col>11</xdr:col>
      <xdr:colOff>9525</xdr:colOff>
      <xdr:row>39</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71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80010</xdr:rowOff>
    </xdr:from>
    <xdr:to>
      <xdr:col>15</xdr:col>
      <xdr:colOff>149225</xdr:colOff>
      <xdr:row>40</xdr:row>
      <xdr:rowOff>10160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166387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34290</xdr:rowOff>
    </xdr:from>
    <xdr:to>
      <xdr:col>11</xdr:col>
      <xdr:colOff>60325</xdr:colOff>
      <xdr:row>39</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80010</xdr:rowOff>
    </xdr:from>
    <xdr:to>
      <xdr:col>6</xdr:col>
      <xdr:colOff>171450</xdr:colOff>
      <xdr:row>40</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166387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物件費については、以前から積極的な経費の削減や経済対策事業のような補助事業への振替等により類似団体内でも最小値を示しており、一定の効果が表れている。今後も引き続き、業務内容等を精査し、物件費の抑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140716</xdr:rowOff>
    </xdr:from>
    <xdr:to>
      <xdr:col>82</xdr:col>
      <xdr:colOff>107950</xdr:colOff>
      <xdr:row>15</xdr:row>
      <xdr:rowOff>14986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5410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140716</xdr:rowOff>
    </xdr:from>
    <xdr:to>
      <xdr:col>78</xdr:col>
      <xdr:colOff>69850</xdr:colOff>
      <xdr:row>14</xdr:row>
      <xdr:rowOff>149860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541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149860</xdr:rowOff>
    </xdr:from>
    <xdr:to>
      <xdr:col>73</xdr:col>
      <xdr:colOff>180975</xdr:colOff>
      <xdr:row>15</xdr:row>
      <xdr:rowOff>65278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5501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65278</xdr:rowOff>
    </xdr:from>
    <xdr:to>
      <xdr:col>69</xdr:col>
      <xdr:colOff>92075</xdr:colOff>
      <xdr:row>15</xdr:row>
      <xdr:rowOff>92710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6370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135636</xdr:rowOff>
    </xdr:from>
    <xdr:to>
      <xdr:col>82</xdr:col>
      <xdr:colOff>158750</xdr:colOff>
      <xdr:row>15</xdr:row>
      <xdr:rowOff>65786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5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44213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44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89916</xdr:rowOff>
    </xdr:from>
    <xdr:to>
      <xdr:col>78</xdr:col>
      <xdr:colOff>120650</xdr:colOff>
      <xdr:row>15</xdr:row>
      <xdr:rowOff>20066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49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30243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25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99060</xdr:rowOff>
    </xdr:from>
    <xdr:to>
      <xdr:col>74</xdr:col>
      <xdr:colOff>31750</xdr:colOff>
      <xdr:row>15</xdr:row>
      <xdr:rowOff>29210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39387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14478</xdr:rowOff>
    </xdr:from>
    <xdr:to>
      <xdr:col>69</xdr:col>
      <xdr:colOff>142875</xdr:colOff>
      <xdr:row>15</xdr:row>
      <xdr:rowOff>116078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126255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扶助費については、事務事業等の見直しにより一定の役割を果たし、事業の縮減等に努めた結果、類似団体で最小に近い数値となっている。しかし、今後は高齢化等の影響により大きな負担が予測されるため、今まで以上に資格審査等の適正化を図り、財政への負担を軽減できるように努める。特に町独自で行っている事業については将来的な負担が過大にならないように精査す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28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その他に係る経常収支比率については、以前から類似団体と大きな差はなく、公営企業会計等への繰出金の抑制に努めている結果が表れている。今後</a:t>
          </a:r>
          <a:r>
            <a:rPr kumimoji="0" lang="ja-JP" altLang="en-US" sz="1100" b="0" i="0" u="none" strike="noStrike" kern="0" cap="none" spc="0" normalizeH="0" baseline="0" noProof="0">
              <a:ln>
                <a:noFill/>
              </a:ln>
              <a:solidFill>
                <a:prstClr val="black"/>
              </a:solidFill>
              <a:effectLst/>
              <a:uLnTx/>
              <a:uFillTx/>
              <a:latin typeface="+mn-lt"/>
              <a:ea typeface="+mn-ea"/>
              <a:cs typeface="+mn-cs"/>
            </a:rPr>
            <a:t>も</a:t>
          </a:r>
          <a:r>
            <a:rPr kumimoji="0" lang="ja-JP" altLang="ja-JP" sz="1100" b="0" i="0" u="none" strike="noStrike" kern="0" cap="none" spc="0" normalizeH="0" baseline="0" noProof="0">
              <a:ln>
                <a:noFill/>
              </a:ln>
              <a:solidFill>
                <a:prstClr val="black"/>
              </a:solidFill>
              <a:effectLst/>
              <a:uLnTx/>
              <a:uFillTx/>
              <a:latin typeface="+mn-lt"/>
              <a:ea typeface="+mn-ea"/>
              <a:cs typeface="+mn-cs"/>
            </a:rPr>
            <a:t>、公営企業等の財政状況の悪化に伴う赤字補填的な繰出金が多額にならないよう、健全な財政運営を図っていく。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659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157480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659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56</xdr:row>
      <xdr:rowOff>157480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712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57</xdr:row>
      <xdr:rowOff>24130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712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補助費等については経常収支比率が類似団体を上回っており、町立半田病院への繰出金と一部事務組合への負担金が大きい</a:t>
          </a:r>
          <a:r>
            <a:rPr kumimoji="0" lang="ja-JP" altLang="en-US" sz="1100" b="0" i="0" u="none" strike="noStrike" kern="0" cap="none" spc="0" normalizeH="0" baseline="0" noProof="0">
              <a:ln>
                <a:noFill/>
              </a:ln>
              <a:solidFill>
                <a:prstClr val="black"/>
              </a:solidFill>
              <a:effectLst/>
              <a:uLnTx/>
              <a:uFillTx/>
              <a:latin typeface="+mn-lt"/>
              <a:ea typeface="+mn-ea"/>
              <a:cs typeface="+mn-cs"/>
            </a:rPr>
            <a:t>ことが</a:t>
          </a:r>
          <a:r>
            <a:rPr kumimoji="0" lang="ja-JP" altLang="ja-JP" sz="1100" b="0" i="0" u="none" strike="noStrike" kern="0" cap="none" spc="0" normalizeH="0" baseline="0" noProof="0">
              <a:ln>
                <a:noFill/>
              </a:ln>
              <a:solidFill>
                <a:prstClr val="black"/>
              </a:solidFill>
              <a:effectLst/>
              <a:uLnTx/>
              <a:uFillTx/>
              <a:latin typeface="+mn-lt"/>
              <a:ea typeface="+mn-ea"/>
              <a:cs typeface="+mn-cs"/>
            </a:rPr>
            <a:t>主な要因と考えられる。一部事務組合への負担金については毎年事業内容を確認し抑制に努めているが、新規事業への着手、施設の状況等により、今後も負担金が増加する可能性がある。各団体への補助金については、引き続き活動内容や収益性を勘案するとともに、一定の交付基準を設定し、見直しや廃止も視野に入れ抑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90424</xdr:rowOff>
    </xdr:from>
    <xdr:to>
      <xdr:col>82</xdr:col>
      <xdr:colOff>107950</xdr:colOff>
      <xdr:row>38</xdr:row>
      <xdr:rowOff>99568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6055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90424</xdr:rowOff>
    </xdr:from>
    <xdr:to>
      <xdr:col>78</xdr:col>
      <xdr:colOff>69850</xdr:colOff>
      <xdr:row>38</xdr:row>
      <xdr:rowOff>154432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6055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154432</xdr:rowOff>
    </xdr:from>
    <xdr:to>
      <xdr:col>73</xdr:col>
      <xdr:colOff>180975</xdr:colOff>
      <xdr:row>38</xdr:row>
      <xdr:rowOff>168148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6695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162831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168148</xdr:rowOff>
    </xdr:from>
    <xdr:to>
      <xdr:col>69</xdr:col>
      <xdr:colOff>92075</xdr:colOff>
      <xdr:row>39</xdr:row>
      <xdr:rowOff>14986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6832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39624</xdr:rowOff>
    </xdr:from>
    <xdr:to>
      <xdr:col>78</xdr:col>
      <xdr:colOff>120650</xdr:colOff>
      <xdr:row>38</xdr:row>
      <xdr:rowOff>141224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126001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103632</xdr:rowOff>
    </xdr:from>
    <xdr:to>
      <xdr:col>74</xdr:col>
      <xdr:colOff>31750</xdr:colOff>
      <xdr:row>39</xdr:row>
      <xdr:rowOff>33782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18559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117348</xdr:rowOff>
    </xdr:from>
    <xdr:to>
      <xdr:col>69</xdr:col>
      <xdr:colOff>142875</xdr:colOff>
      <xdr:row>39</xdr:row>
      <xdr:rowOff>47498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32275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135636</xdr:rowOff>
    </xdr:from>
    <xdr:to>
      <xdr:col>65</xdr:col>
      <xdr:colOff>53975</xdr:colOff>
      <xdr:row>39</xdr:row>
      <xdr:rowOff>65786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50563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令和元年度から令和４年度まで</a:t>
          </a:r>
          <a:r>
            <a:rPr kumimoji="0" lang="ja-JP" altLang="en-US" sz="1100" b="0" i="0" u="none" strike="noStrike" kern="0" cap="none" spc="0" normalizeH="0" baseline="0" noProof="0">
              <a:ln>
                <a:noFill/>
              </a:ln>
              <a:solidFill>
                <a:prstClr val="black"/>
              </a:solidFill>
              <a:effectLst/>
              <a:uLnTx/>
              <a:uFillTx/>
              <a:latin typeface="+mn-lt"/>
              <a:ea typeface="+mn-ea"/>
              <a:cs typeface="+mn-cs"/>
            </a:rPr>
            <a:t>が</a:t>
          </a:r>
          <a:r>
            <a:rPr kumimoji="0" lang="ja-JP" altLang="ja-JP" sz="1100" b="0" i="0" u="none" strike="noStrike" kern="0" cap="none" spc="0" normalizeH="0" baseline="0" noProof="0">
              <a:ln>
                <a:noFill/>
              </a:ln>
              <a:solidFill>
                <a:prstClr val="black"/>
              </a:solidFill>
              <a:effectLst/>
              <a:uLnTx/>
              <a:uFillTx/>
              <a:latin typeface="+mn-lt"/>
              <a:ea typeface="+mn-ea"/>
              <a:cs typeface="+mn-cs"/>
            </a:rPr>
            <a:t>元利償還金返済のピーク</a:t>
          </a:r>
          <a:r>
            <a:rPr kumimoji="0" lang="ja-JP" altLang="en-US" sz="1100" b="0" i="0" u="none" strike="noStrike" kern="0" cap="none" spc="0" normalizeH="0" baseline="0" noProof="0">
              <a:ln>
                <a:noFill/>
              </a:ln>
              <a:solidFill>
                <a:prstClr val="black"/>
              </a:solidFill>
              <a:effectLst/>
              <a:uLnTx/>
              <a:uFillTx/>
              <a:latin typeface="+mn-lt"/>
              <a:ea typeface="+mn-ea"/>
              <a:cs typeface="+mn-cs"/>
            </a:rPr>
            <a:t>となっており</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、類似団体平均を大きく上回る結果となっている。</a:t>
          </a:r>
          <a:r>
            <a:rPr kumimoji="0" lang="ja-JP" altLang="en-US" sz="1100" b="0" i="0" u="none" strike="noStrike" kern="0" cap="none" spc="0" normalizeH="0" baseline="0" noProof="0">
              <a:ln>
                <a:noFill/>
              </a:ln>
              <a:solidFill>
                <a:prstClr val="black"/>
              </a:solidFill>
              <a:effectLst/>
              <a:uLnTx/>
              <a:uFillTx/>
              <a:latin typeface="+mn-lt"/>
              <a:ea typeface="+mn-ea"/>
              <a:cs typeface="+mn-cs"/>
            </a:rPr>
            <a:t>今後も</a:t>
          </a:r>
          <a:r>
            <a:rPr kumimoji="0" lang="ja-JP" altLang="ja-JP" sz="1100" b="0" i="0" u="none" strike="noStrike" kern="0" cap="none" spc="0" normalizeH="0" baseline="0" noProof="0">
              <a:ln>
                <a:noFill/>
              </a:ln>
              <a:solidFill>
                <a:prstClr val="black"/>
              </a:solidFill>
              <a:effectLst/>
              <a:uLnTx/>
              <a:uFillTx/>
              <a:latin typeface="+mn-lt"/>
              <a:ea typeface="+mn-ea"/>
              <a:cs typeface="+mn-cs"/>
            </a:rPr>
            <a:t>厳しい財政運営が予測されるので、公債費が大きな負担とならないよう、新規発行の抑制に努める。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96520</xdr:rowOff>
    </xdr:from>
    <xdr:to>
      <xdr:col>24</xdr:col>
      <xdr:colOff>25400</xdr:colOff>
      <xdr:row>78</xdr:row>
      <xdr:rowOff>161289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46962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96520</xdr:rowOff>
    </xdr:from>
    <xdr:to>
      <xdr:col>19</xdr:col>
      <xdr:colOff>187325</xdr:colOff>
      <xdr:row>78</xdr:row>
      <xdr:rowOff>104139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469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78</xdr:row>
      <xdr:rowOff>142239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477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50800</xdr:rowOff>
    </xdr:from>
    <xdr:to>
      <xdr:col>11</xdr:col>
      <xdr:colOff>9525</xdr:colOff>
      <xdr:row>78</xdr:row>
      <xdr:rowOff>142239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4239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110489</xdr:rowOff>
    </xdr:from>
    <xdr:to>
      <xdr:col>24</xdr:col>
      <xdr:colOff>76200</xdr:colOff>
      <xdr:row>79</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82566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45720</xdr:rowOff>
    </xdr:from>
    <xdr:to>
      <xdr:col>20</xdr:col>
      <xdr:colOff>38100</xdr:colOff>
      <xdr:row>78</xdr:row>
      <xdr:rowOff>147320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132097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53339</xdr:rowOff>
    </xdr:from>
    <xdr:to>
      <xdr:col>15</xdr:col>
      <xdr:colOff>149225</xdr:colOff>
      <xdr:row>78</xdr:row>
      <xdr:rowOff>154939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91439</xdr:rowOff>
    </xdr:from>
    <xdr:to>
      <xdr:col>11</xdr:col>
      <xdr:colOff>60325</xdr:colOff>
      <xdr:row>79</xdr:row>
      <xdr:rowOff>21589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6366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公債費以外の経常収支比率については、以前から類似団体と大きな差はない。経常収支比率全体でみると、人件費と公債費に占める割合が大きいと思われるので、その部分を計画的に抑制することが、経常収支比率全体の改善につながっていく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8889</xdr:rowOff>
    </xdr:from>
    <xdr:to>
      <xdr:col>82</xdr:col>
      <xdr:colOff>107950</xdr:colOff>
      <xdr:row>77</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1053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8889</xdr:rowOff>
    </xdr:from>
    <xdr:to>
      <xdr:col>78</xdr:col>
      <xdr:colOff>69850</xdr:colOff>
      <xdr:row>78</xdr:row>
      <xdr:rowOff>43180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105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43180</xdr:rowOff>
    </xdr:from>
    <xdr:to>
      <xdr:col>73</xdr:col>
      <xdr:colOff>180975</xdr:colOff>
      <xdr:row>78</xdr:row>
      <xdr:rowOff>85089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162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85089</xdr:rowOff>
    </xdr:from>
    <xdr:to>
      <xdr:col>69</xdr:col>
      <xdr:colOff>92075</xdr:colOff>
      <xdr:row>79</xdr:row>
      <xdr:rowOff>20320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45818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10177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129539</xdr:rowOff>
    </xdr:from>
    <xdr:to>
      <xdr:col>78</xdr:col>
      <xdr:colOff>120650</xdr:colOff>
      <xdr:row>77</xdr:row>
      <xdr:rowOff>59689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44466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163830</xdr:rowOff>
    </xdr:from>
    <xdr:to>
      <xdr:col>74</xdr:col>
      <xdr:colOff>31750</xdr:colOff>
      <xdr:row>78</xdr:row>
      <xdr:rowOff>93980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104157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34289</xdr:rowOff>
    </xdr:from>
    <xdr:to>
      <xdr:col>69</xdr:col>
      <xdr:colOff>142875</xdr:colOff>
      <xdr:row>78</xdr:row>
      <xdr:rowOff>135889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146066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1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140970</xdr:rowOff>
    </xdr:from>
    <xdr:to>
      <xdr:col>65</xdr:col>
      <xdr:colOff>53975</xdr:colOff>
      <xdr:row>79</xdr:row>
      <xdr:rowOff>71120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55897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26972</xdr:rowOff>
    </xdr:from>
    <xdr:to>
      <xdr:col>29</xdr:col>
      <xdr:colOff>127000</xdr:colOff>
      <xdr:row>11</xdr:row>
      <xdr:rowOff>64432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1960547"/>
          <a:ext cx="647700" cy="37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43202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26972</xdr:rowOff>
    </xdr:from>
    <xdr:to>
      <xdr:col>26</xdr:col>
      <xdr:colOff>50800</xdr:colOff>
      <xdr:row>11</xdr:row>
      <xdr:rowOff>67526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1960547"/>
          <a:ext cx="698500" cy="40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58588</xdr:rowOff>
    </xdr:from>
    <xdr:to>
      <xdr:col>22</xdr:col>
      <xdr:colOff>114300</xdr:colOff>
      <xdr:row>11</xdr:row>
      <xdr:rowOff>67526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1992163"/>
          <a:ext cx="698500" cy="8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58588</xdr:rowOff>
    </xdr:from>
    <xdr:to>
      <xdr:col>18</xdr:col>
      <xdr:colOff>177800</xdr:colOff>
      <xdr:row>11</xdr:row>
      <xdr:rowOff>120637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1992163"/>
          <a:ext cx="698500" cy="62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65468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13632</xdr:rowOff>
    </xdr:from>
    <xdr:to>
      <xdr:col>29</xdr:col>
      <xdr:colOff>177800</xdr:colOff>
      <xdr:row>11</xdr:row>
      <xdr:rowOff>115232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1947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131759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89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10</xdr:row>
      <xdr:rowOff>147622</xdr:rowOff>
    </xdr:from>
    <xdr:to>
      <xdr:col>26</xdr:col>
      <xdr:colOff>101600</xdr:colOff>
      <xdr:row>11</xdr:row>
      <xdr:rowOff>77772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1909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87949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67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16726</xdr:rowOff>
    </xdr:from>
    <xdr:to>
      <xdr:col>22</xdr:col>
      <xdr:colOff>165100</xdr:colOff>
      <xdr:row>11</xdr:row>
      <xdr:rowOff>118326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1950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128503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71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7788</xdr:rowOff>
    </xdr:from>
    <xdr:to>
      <xdr:col>19</xdr:col>
      <xdr:colOff>38100</xdr:colOff>
      <xdr:row>11</xdr:row>
      <xdr:rowOff>109388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1941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119565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71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69837</xdr:rowOff>
    </xdr:from>
    <xdr:to>
      <xdr:col>15</xdr:col>
      <xdr:colOff>101600</xdr:colOff>
      <xdr:row>11</xdr:row>
      <xdr:rowOff>171437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003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10164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77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30041</xdr:rowOff>
    </xdr:from>
    <xdr:to>
      <xdr:col>29</xdr:col>
      <xdr:colOff>127000</xdr:colOff>
      <xdr:row>35</xdr:row>
      <xdr:rowOff>73753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640391"/>
          <a:ext cx="647700" cy="43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24078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7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73753</xdr:rowOff>
    </xdr:from>
    <xdr:to>
      <xdr:col>26</xdr:col>
      <xdr:colOff>50800</xdr:colOff>
      <xdr:row>35</xdr:row>
      <xdr:rowOff>143573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684103"/>
          <a:ext cx="698500" cy="69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164749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143573</xdr:rowOff>
    </xdr:from>
    <xdr:to>
      <xdr:col>22</xdr:col>
      <xdr:colOff>114300</xdr:colOff>
      <xdr:row>35</xdr:row>
      <xdr:rowOff>172524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753923"/>
          <a:ext cx="698500" cy="28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7619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172524</xdr:rowOff>
    </xdr:from>
    <xdr:to>
      <xdr:col>18</xdr:col>
      <xdr:colOff>177800</xdr:colOff>
      <xdr:row>35</xdr:row>
      <xdr:rowOff>292637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782874"/>
          <a:ext cx="698500" cy="120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23049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322141</xdr:rowOff>
    </xdr:from>
    <xdr:to>
      <xdr:col>29</xdr:col>
      <xdr:colOff>177800</xdr:colOff>
      <xdr:row>35</xdr:row>
      <xdr:rowOff>80841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589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167218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4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22953</xdr:rowOff>
    </xdr:from>
    <xdr:to>
      <xdr:col>26</xdr:col>
      <xdr:colOff>101600</xdr:colOff>
      <xdr:row>35</xdr:row>
      <xdr:rowOff>124553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33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134729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0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92773</xdr:rowOff>
    </xdr:from>
    <xdr:to>
      <xdr:col>22</xdr:col>
      <xdr:colOff>165100</xdr:colOff>
      <xdr:row>35</xdr:row>
      <xdr:rowOff>194373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03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204550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7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121724</xdr:rowOff>
    </xdr:from>
    <xdr:to>
      <xdr:col>19</xdr:col>
      <xdr:colOff>38100</xdr:colOff>
      <xdr:row>35</xdr:row>
      <xdr:rowOff>223324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32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233501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0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241837</xdr:rowOff>
    </xdr:from>
    <xdr:to>
      <xdr:col>15</xdr:col>
      <xdr:colOff>101600</xdr:colOff>
      <xdr:row>36</xdr:row>
      <xdr:rowOff>537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52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10714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2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7,893
7,860
194.84
8,359,650
8,183,530
169,864
5,206,144
9,112,867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65961</xdr:rowOff>
    </xdr:from>
    <xdr:to>
      <xdr:col>24</xdr:col>
      <xdr:colOff>63500</xdr:colOff>
      <xdr:row>32</xdr:row>
      <xdr:rowOff>70937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552361"/>
          <a:ext cx="838200" cy="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65961</xdr:rowOff>
    </xdr:from>
    <xdr:to>
      <xdr:col>19</xdr:col>
      <xdr:colOff>177800</xdr:colOff>
      <xdr:row>32</xdr:row>
      <xdr:rowOff>96815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52361"/>
          <a:ext cx="889000" cy="3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96815</xdr:rowOff>
    </xdr:from>
    <xdr:to>
      <xdr:col>15</xdr:col>
      <xdr:colOff>50800</xdr:colOff>
      <xdr:row>32</xdr:row>
      <xdr:rowOff>149103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83215"/>
          <a:ext cx="889000" cy="5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149103</xdr:rowOff>
    </xdr:from>
    <xdr:to>
      <xdr:col>10</xdr:col>
      <xdr:colOff>114300</xdr:colOff>
      <xdr:row>33</xdr:row>
      <xdr:rowOff>63790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35503"/>
          <a:ext cx="889000" cy="8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20137</xdr:rowOff>
    </xdr:from>
    <xdr:to>
      <xdr:col>24</xdr:col>
      <xdr:colOff>114300</xdr:colOff>
      <xdr:row>32</xdr:row>
      <xdr:rowOff>121737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0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43014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15161</xdr:rowOff>
    </xdr:from>
    <xdr:to>
      <xdr:col>20</xdr:col>
      <xdr:colOff>38100</xdr:colOff>
      <xdr:row>32</xdr:row>
      <xdr:rowOff>116761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0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133288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7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46015</xdr:rowOff>
    </xdr:from>
    <xdr:to>
      <xdr:col>15</xdr:col>
      <xdr:colOff>101600</xdr:colOff>
      <xdr:row>32</xdr:row>
      <xdr:rowOff>147615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164142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30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98303</xdr:rowOff>
    </xdr:from>
    <xdr:to>
      <xdr:col>10</xdr:col>
      <xdr:colOff>165100</xdr:colOff>
      <xdr:row>33</xdr:row>
      <xdr:rowOff>28453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8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44980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35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12990</xdr:rowOff>
    </xdr:from>
    <xdr:to>
      <xdr:col>6</xdr:col>
      <xdr:colOff>38100</xdr:colOff>
      <xdr:row>33</xdr:row>
      <xdr:rowOff>114590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131117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44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7785</xdr:rowOff>
    </xdr:from>
    <xdr:to>
      <xdr:col>24</xdr:col>
      <xdr:colOff>63500</xdr:colOff>
      <xdr:row>58</xdr:row>
      <xdr:rowOff>41000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51885"/>
          <a:ext cx="838200" cy="3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37463</xdr:rowOff>
    </xdr:from>
    <xdr:to>
      <xdr:col>19</xdr:col>
      <xdr:colOff>177800</xdr:colOff>
      <xdr:row>58</xdr:row>
      <xdr:rowOff>41000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81563"/>
          <a:ext cx="88900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5293</xdr:rowOff>
    </xdr:from>
    <xdr:to>
      <xdr:col>15</xdr:col>
      <xdr:colOff>50800</xdr:colOff>
      <xdr:row>58</xdr:row>
      <xdr:rowOff>37463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49393"/>
          <a:ext cx="889000" cy="3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5293</xdr:rowOff>
    </xdr:from>
    <xdr:to>
      <xdr:col>10</xdr:col>
      <xdr:colOff>114300</xdr:colOff>
      <xdr:row>58</xdr:row>
      <xdr:rowOff>41772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49393"/>
          <a:ext cx="889000" cy="3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128435</xdr:rowOff>
    </xdr:from>
    <xdr:to>
      <xdr:col>24</xdr:col>
      <xdr:colOff>114300</xdr:colOff>
      <xdr:row>58</xdr:row>
      <xdr:rowOff>58585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43362</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1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161650</xdr:rowOff>
    </xdr:from>
    <xdr:to>
      <xdr:col>20</xdr:col>
      <xdr:colOff>38100</xdr:colOff>
      <xdr:row>58</xdr:row>
      <xdr:rowOff>91800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3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82927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2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158113</xdr:rowOff>
    </xdr:from>
    <xdr:to>
      <xdr:col>15</xdr:col>
      <xdr:colOff>101600</xdr:colOff>
      <xdr:row>58</xdr:row>
      <xdr:rowOff>88263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79390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2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125943</xdr:rowOff>
    </xdr:from>
    <xdr:to>
      <xdr:col>10</xdr:col>
      <xdr:colOff>165100</xdr:colOff>
      <xdr:row>58</xdr:row>
      <xdr:rowOff>56093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9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47220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991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162422</xdr:rowOff>
    </xdr:from>
    <xdr:to>
      <xdr:col>6</xdr:col>
      <xdr:colOff>38100</xdr:colOff>
      <xdr:row>58</xdr:row>
      <xdr:rowOff>92572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3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83699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70834</xdr:rowOff>
    </xdr:from>
    <xdr:to>
      <xdr:col>24</xdr:col>
      <xdr:colOff>63500</xdr:colOff>
      <xdr:row>78</xdr:row>
      <xdr:rowOff>85389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43934"/>
          <a:ext cx="838200" cy="1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82911</xdr:rowOff>
    </xdr:from>
    <xdr:to>
      <xdr:col>19</xdr:col>
      <xdr:colOff>177800</xdr:colOff>
      <xdr:row>78</xdr:row>
      <xdr:rowOff>85389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56011"/>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82911</xdr:rowOff>
    </xdr:from>
    <xdr:to>
      <xdr:col>15</xdr:col>
      <xdr:colOff>50800</xdr:colOff>
      <xdr:row>78</xdr:row>
      <xdr:rowOff>113678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56011"/>
          <a:ext cx="889000" cy="3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113678</xdr:rowOff>
    </xdr:from>
    <xdr:to>
      <xdr:col>10</xdr:col>
      <xdr:colOff>114300</xdr:colOff>
      <xdr:row>78</xdr:row>
      <xdr:rowOff>124098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86778"/>
          <a:ext cx="88900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20034</xdr:rowOff>
    </xdr:from>
    <xdr:to>
      <xdr:col>24</xdr:col>
      <xdr:colOff>114300</xdr:colOff>
      <xdr:row>78</xdr:row>
      <xdr:rowOff>121634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9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106411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0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34589</xdr:rowOff>
    </xdr:from>
    <xdr:to>
      <xdr:col>20</xdr:col>
      <xdr:colOff>38100</xdr:colOff>
      <xdr:row>78</xdr:row>
      <xdr:rowOff>136189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0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127316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0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32111</xdr:rowOff>
    </xdr:from>
    <xdr:to>
      <xdr:col>15</xdr:col>
      <xdr:colOff>101600</xdr:colOff>
      <xdr:row>78</xdr:row>
      <xdr:rowOff>133711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0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124838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9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62878</xdr:rowOff>
    </xdr:from>
    <xdr:to>
      <xdr:col>10</xdr:col>
      <xdr:colOff>165100</xdr:colOff>
      <xdr:row>78</xdr:row>
      <xdr:rowOff>164478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155605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73298</xdr:rowOff>
    </xdr:from>
    <xdr:to>
      <xdr:col>6</xdr:col>
      <xdr:colOff>38100</xdr:colOff>
      <xdr:row>79</xdr:row>
      <xdr:rowOff>3448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4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166025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3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21775</xdr:rowOff>
    </xdr:from>
    <xdr:to>
      <xdr:col>24</xdr:col>
      <xdr:colOff>63500</xdr:colOff>
      <xdr:row>95</xdr:row>
      <xdr:rowOff>170844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309525"/>
          <a:ext cx="838200" cy="14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27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21775</xdr:rowOff>
    </xdr:from>
    <xdr:to>
      <xdr:col>19</xdr:col>
      <xdr:colOff>177800</xdr:colOff>
      <xdr:row>96</xdr:row>
      <xdr:rowOff>136021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309525"/>
          <a:ext cx="889000" cy="28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136021</xdr:rowOff>
    </xdr:from>
    <xdr:to>
      <xdr:col>15</xdr:col>
      <xdr:colOff>50800</xdr:colOff>
      <xdr:row>97</xdr:row>
      <xdr:rowOff>4532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95221"/>
          <a:ext cx="889000" cy="3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46166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4532</xdr:rowOff>
    </xdr:from>
    <xdr:to>
      <xdr:col>10</xdr:col>
      <xdr:colOff>114300</xdr:colOff>
      <xdr:row>97</xdr:row>
      <xdr:rowOff>35044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35182"/>
          <a:ext cx="889000" cy="3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120044</xdr:rowOff>
    </xdr:from>
    <xdr:to>
      <xdr:col>24</xdr:col>
      <xdr:colOff>114300</xdr:colOff>
      <xdr:row>96</xdr:row>
      <xdr:rowOff>50194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0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142921</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25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142425</xdr:rowOff>
    </xdr:from>
    <xdr:to>
      <xdr:col>20</xdr:col>
      <xdr:colOff>38100</xdr:colOff>
      <xdr:row>95</xdr:row>
      <xdr:rowOff>72575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89102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0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85221</xdr:rowOff>
    </xdr:from>
    <xdr:to>
      <xdr:col>15</xdr:col>
      <xdr:colOff>101600</xdr:colOff>
      <xdr:row>97</xdr:row>
      <xdr:rowOff>15371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4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31898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31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125182</xdr:rowOff>
    </xdr:from>
    <xdr:to>
      <xdr:col>10</xdr:col>
      <xdr:colOff>165100</xdr:colOff>
      <xdr:row>97</xdr:row>
      <xdr:rowOff>55332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8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46459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67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155694</xdr:rowOff>
    </xdr:from>
    <xdr:to>
      <xdr:col>6</xdr:col>
      <xdr:colOff>38100</xdr:colOff>
      <xdr:row>97</xdr:row>
      <xdr:rowOff>85844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1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76971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0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129299</xdr:rowOff>
    </xdr:from>
    <xdr:to>
      <xdr:col>55</xdr:col>
      <xdr:colOff>0</xdr:colOff>
      <xdr:row>36</xdr:row>
      <xdr:rowOff>22206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130049"/>
          <a:ext cx="838200" cy="6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48497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20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16540</xdr:rowOff>
    </xdr:from>
    <xdr:to>
      <xdr:col>50</xdr:col>
      <xdr:colOff>114300</xdr:colOff>
      <xdr:row>36</xdr:row>
      <xdr:rowOff>22206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845840"/>
          <a:ext cx="889000" cy="34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16540</xdr:rowOff>
    </xdr:from>
    <xdr:to>
      <xdr:col>45</xdr:col>
      <xdr:colOff>177800</xdr:colOff>
      <xdr:row>36</xdr:row>
      <xdr:rowOff>95009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845840"/>
          <a:ext cx="889000" cy="4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60926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95009</xdr:rowOff>
    </xdr:from>
    <xdr:to>
      <xdr:col>41</xdr:col>
      <xdr:colOff>50800</xdr:colOff>
      <xdr:row>36</xdr:row>
      <xdr:rowOff>116791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267209"/>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112489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45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78499</xdr:rowOff>
    </xdr:from>
    <xdr:to>
      <xdr:col>55</xdr:col>
      <xdr:colOff>50800</xdr:colOff>
      <xdr:row>36</xdr:row>
      <xdr:rowOff>8649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07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101376</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93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142856</xdr:rowOff>
    </xdr:from>
    <xdr:to>
      <xdr:col>50</xdr:col>
      <xdr:colOff>165100</xdr:colOff>
      <xdr:row>36</xdr:row>
      <xdr:rowOff>73006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14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89533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91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137190</xdr:rowOff>
    </xdr:from>
    <xdr:to>
      <xdr:col>46</xdr:col>
      <xdr:colOff>38100</xdr:colOff>
      <xdr:row>34</xdr:row>
      <xdr:rowOff>67340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7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83867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57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44209</xdr:rowOff>
    </xdr:from>
    <xdr:to>
      <xdr:col>41</xdr:col>
      <xdr:colOff>101600</xdr:colOff>
      <xdr:row>36</xdr:row>
      <xdr:rowOff>145809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21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162336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99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65991</xdr:rowOff>
    </xdr:from>
    <xdr:to>
      <xdr:col>36</xdr:col>
      <xdr:colOff>165100</xdr:colOff>
      <xdr:row>36</xdr:row>
      <xdr:rowOff>167591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23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12668</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601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91315</xdr:rowOff>
    </xdr:from>
    <xdr:to>
      <xdr:col>55</xdr:col>
      <xdr:colOff>0</xdr:colOff>
      <xdr:row>58</xdr:row>
      <xdr:rowOff>96883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035415"/>
          <a:ext cx="8382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96883</xdr:rowOff>
    </xdr:from>
    <xdr:to>
      <xdr:col>50</xdr:col>
      <xdr:colOff>114300</xdr:colOff>
      <xdr:row>58</xdr:row>
      <xdr:rowOff>123465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040983"/>
          <a:ext cx="889000" cy="2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122074</xdr:rowOff>
    </xdr:from>
    <xdr:to>
      <xdr:col>45</xdr:col>
      <xdr:colOff>177800</xdr:colOff>
      <xdr:row>58</xdr:row>
      <xdr:rowOff>123465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66174"/>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170791</xdr:rowOff>
    </xdr:from>
    <xdr:to>
      <xdr:col>41</xdr:col>
      <xdr:colOff>50800</xdr:colOff>
      <xdr:row>58</xdr:row>
      <xdr:rowOff>122074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943441"/>
          <a:ext cx="889000" cy="1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103587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1004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40515</xdr:rowOff>
    </xdr:from>
    <xdr:to>
      <xdr:col>55</xdr:col>
      <xdr:colOff>50800</xdr:colOff>
      <xdr:row>58</xdr:row>
      <xdr:rowOff>142115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8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129092</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46083</xdr:rowOff>
    </xdr:from>
    <xdr:to>
      <xdr:col>50</xdr:col>
      <xdr:colOff>165100</xdr:colOff>
      <xdr:row>58</xdr:row>
      <xdr:rowOff>147683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9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138810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8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72665</xdr:rowOff>
    </xdr:from>
    <xdr:to>
      <xdr:col>46</xdr:col>
      <xdr:colOff>38100</xdr:colOff>
      <xdr:row>59</xdr:row>
      <xdr:rowOff>2815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1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165392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0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71274</xdr:rowOff>
    </xdr:from>
    <xdr:to>
      <xdr:col>41</xdr:col>
      <xdr:colOff>101600</xdr:colOff>
      <xdr:row>59</xdr:row>
      <xdr:rowOff>1424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1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164001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0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119991</xdr:rowOff>
    </xdr:from>
    <xdr:to>
      <xdr:col>36</xdr:col>
      <xdr:colOff>165100</xdr:colOff>
      <xdr:row>58</xdr:row>
      <xdr:rowOff>50141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66668</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66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41819</xdr:rowOff>
    </xdr:from>
    <xdr:to>
      <xdr:col>55</xdr:col>
      <xdr:colOff>0</xdr:colOff>
      <xdr:row>79</xdr:row>
      <xdr:rowOff>43879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86369"/>
          <a:ext cx="838200" cy="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32903</xdr:rowOff>
    </xdr:from>
    <xdr:to>
      <xdr:col>50</xdr:col>
      <xdr:colOff>114300</xdr:colOff>
      <xdr:row>79</xdr:row>
      <xdr:rowOff>41819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77453"/>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18740</xdr:rowOff>
    </xdr:from>
    <xdr:to>
      <xdr:col>45</xdr:col>
      <xdr:colOff>177800</xdr:colOff>
      <xdr:row>79</xdr:row>
      <xdr:rowOff>32903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63290"/>
          <a:ext cx="889000" cy="1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88920</xdr:rowOff>
    </xdr:from>
    <xdr:to>
      <xdr:col>41</xdr:col>
      <xdr:colOff>50800</xdr:colOff>
      <xdr:row>79</xdr:row>
      <xdr:rowOff>18740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462020"/>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34509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5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164529</xdr:rowOff>
    </xdr:from>
    <xdr:to>
      <xdr:col>55</xdr:col>
      <xdr:colOff>50800</xdr:colOff>
      <xdr:row>79</xdr:row>
      <xdr:rowOff>94679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79456</xdr:rowOff>
    </xdr:from>
    <xdr:ext cx="378565"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52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162469</xdr:rowOff>
    </xdr:from>
    <xdr:to>
      <xdr:col>50</xdr:col>
      <xdr:colOff>165100</xdr:colOff>
      <xdr:row>79</xdr:row>
      <xdr:rowOff>92619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83746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2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153553</xdr:rowOff>
    </xdr:from>
    <xdr:to>
      <xdr:col>46</xdr:col>
      <xdr:colOff>38100</xdr:colOff>
      <xdr:row>79</xdr:row>
      <xdr:rowOff>83703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2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74830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1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139390</xdr:rowOff>
    </xdr:from>
    <xdr:to>
      <xdr:col>41</xdr:col>
      <xdr:colOff>101600</xdr:colOff>
      <xdr:row>79</xdr:row>
      <xdr:rowOff>69540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60667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60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38120</xdr:rowOff>
    </xdr:from>
    <xdr:to>
      <xdr:col>36</xdr:col>
      <xdr:colOff>165100</xdr:colOff>
      <xdr:row>78</xdr:row>
      <xdr:rowOff>139720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156247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18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38864</xdr:rowOff>
    </xdr:from>
    <xdr:to>
      <xdr:col>55</xdr:col>
      <xdr:colOff>0</xdr:colOff>
      <xdr:row>97</xdr:row>
      <xdr:rowOff>55538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669514"/>
          <a:ext cx="838200" cy="1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4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55538</xdr:rowOff>
    </xdr:from>
    <xdr:to>
      <xdr:col>50</xdr:col>
      <xdr:colOff>114300</xdr:colOff>
      <xdr:row>98</xdr:row>
      <xdr:rowOff>4186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686188"/>
          <a:ext cx="889000" cy="1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128599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4186</xdr:rowOff>
    </xdr:from>
    <xdr:to>
      <xdr:col>45</xdr:col>
      <xdr:colOff>177800</xdr:colOff>
      <xdr:row>98</xdr:row>
      <xdr:rowOff>23160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06286"/>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133249</xdr:rowOff>
    </xdr:from>
    <xdr:to>
      <xdr:col>41</xdr:col>
      <xdr:colOff>50800</xdr:colOff>
      <xdr:row>98</xdr:row>
      <xdr:rowOff>23160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763899"/>
          <a:ext cx="889000" cy="6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159514</xdr:rowOff>
    </xdr:from>
    <xdr:to>
      <xdr:col>55</xdr:col>
      <xdr:colOff>50800</xdr:colOff>
      <xdr:row>97</xdr:row>
      <xdr:rowOff>89664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1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10941</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47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4738</xdr:rowOff>
    </xdr:from>
    <xdr:to>
      <xdr:col>50</xdr:col>
      <xdr:colOff>165100</xdr:colOff>
      <xdr:row>97</xdr:row>
      <xdr:rowOff>106338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122865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41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124836</xdr:rowOff>
    </xdr:from>
    <xdr:to>
      <xdr:col>46</xdr:col>
      <xdr:colOff>38100</xdr:colOff>
      <xdr:row>98</xdr:row>
      <xdr:rowOff>54986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46113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4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143810</xdr:rowOff>
    </xdr:from>
    <xdr:to>
      <xdr:col>41</xdr:col>
      <xdr:colOff>101600</xdr:colOff>
      <xdr:row>98</xdr:row>
      <xdr:rowOff>73960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65087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6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82449</xdr:rowOff>
    </xdr:from>
    <xdr:to>
      <xdr:col>36</xdr:col>
      <xdr:colOff>165100</xdr:colOff>
      <xdr:row>98</xdr:row>
      <xdr:rowOff>12599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1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29126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4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153477</xdr:rowOff>
    </xdr:from>
    <xdr:to>
      <xdr:col>85</xdr:col>
      <xdr:colOff>127000</xdr:colOff>
      <xdr:row>39</xdr:row>
      <xdr:rowOff>12522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68577"/>
          <a:ext cx="838200" cy="3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12522</xdr:rowOff>
    </xdr:from>
    <xdr:to>
      <xdr:col>81</xdr:col>
      <xdr:colOff>50800</xdr:colOff>
      <xdr:row>39</xdr:row>
      <xdr:rowOff>36419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99072"/>
          <a:ext cx="889000" cy="2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7554</xdr:rowOff>
    </xdr:from>
    <xdr:to>
      <xdr:col>76</xdr:col>
      <xdr:colOff>114300</xdr:colOff>
      <xdr:row>39</xdr:row>
      <xdr:rowOff>36419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94104"/>
          <a:ext cx="889000" cy="2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54828</xdr:rowOff>
    </xdr:from>
    <xdr:to>
      <xdr:col>71</xdr:col>
      <xdr:colOff>177800</xdr:colOff>
      <xdr:row>39</xdr:row>
      <xdr:rowOff>7554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569928"/>
          <a:ext cx="889000" cy="12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161640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6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102677</xdr:rowOff>
    </xdr:from>
    <xdr:to>
      <xdr:col>85</xdr:col>
      <xdr:colOff>177800</xdr:colOff>
      <xdr:row>39</xdr:row>
      <xdr:rowOff>32827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1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80022</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133172</xdr:rowOff>
    </xdr:from>
    <xdr:to>
      <xdr:col>81</xdr:col>
      <xdr:colOff>101600</xdr:colOff>
      <xdr:row>39</xdr:row>
      <xdr:rowOff>63322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54449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157069</xdr:rowOff>
    </xdr:from>
    <xdr:to>
      <xdr:col>76</xdr:col>
      <xdr:colOff>165100</xdr:colOff>
      <xdr:row>39</xdr:row>
      <xdr:rowOff>87219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78346</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6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128204</xdr:rowOff>
    </xdr:from>
    <xdr:to>
      <xdr:col>72</xdr:col>
      <xdr:colOff>38100</xdr:colOff>
      <xdr:row>39</xdr:row>
      <xdr:rowOff>58354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4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49481</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3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4028</xdr:rowOff>
    </xdr:from>
    <xdr:to>
      <xdr:col>67</xdr:col>
      <xdr:colOff>101600</xdr:colOff>
      <xdr:row>38</xdr:row>
      <xdr:rowOff>105628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122155</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629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54246</xdr:rowOff>
    </xdr:from>
    <xdr:to>
      <xdr:col>85</xdr:col>
      <xdr:colOff>127000</xdr:colOff>
      <xdr:row>75</xdr:row>
      <xdr:rowOff>84062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912996"/>
          <a:ext cx="8382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8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84062</xdr:rowOff>
    </xdr:from>
    <xdr:to>
      <xdr:col>81</xdr:col>
      <xdr:colOff>50800</xdr:colOff>
      <xdr:row>75</xdr:row>
      <xdr:rowOff>125740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942812"/>
          <a:ext cx="889000" cy="4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109504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118193</xdr:rowOff>
    </xdr:from>
    <xdr:to>
      <xdr:col>76</xdr:col>
      <xdr:colOff>114300</xdr:colOff>
      <xdr:row>75</xdr:row>
      <xdr:rowOff>125740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976943"/>
          <a:ext cx="889000" cy="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152712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118193</xdr:rowOff>
    </xdr:from>
    <xdr:to>
      <xdr:col>71</xdr:col>
      <xdr:colOff>177800</xdr:colOff>
      <xdr:row>76</xdr:row>
      <xdr:rowOff>35199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976943"/>
          <a:ext cx="889000" cy="8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143504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3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3446</xdr:rowOff>
    </xdr:from>
    <xdr:to>
      <xdr:col>85</xdr:col>
      <xdr:colOff>177800</xdr:colOff>
      <xdr:row>75</xdr:row>
      <xdr:rowOff>105046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86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26323</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71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33262</xdr:rowOff>
    </xdr:from>
    <xdr:to>
      <xdr:col>81</xdr:col>
      <xdr:colOff>101600</xdr:colOff>
      <xdr:row>75</xdr:row>
      <xdr:rowOff>134862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9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151389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66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74940</xdr:rowOff>
    </xdr:from>
    <xdr:to>
      <xdr:col>76</xdr:col>
      <xdr:colOff>165100</xdr:colOff>
      <xdr:row>76</xdr:row>
      <xdr:rowOff>5091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336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21617</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70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67393</xdr:rowOff>
    </xdr:from>
    <xdr:to>
      <xdr:col>72</xdr:col>
      <xdr:colOff>38100</xdr:colOff>
      <xdr:row>75</xdr:row>
      <xdr:rowOff>168993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2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14070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70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155849</xdr:rowOff>
    </xdr:from>
    <xdr:to>
      <xdr:col>67</xdr:col>
      <xdr:colOff>101600</xdr:colOff>
      <xdr:row>76</xdr:row>
      <xdr:rowOff>85999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1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102526</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78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138578</xdr:rowOff>
    </xdr:from>
    <xdr:to>
      <xdr:col>85</xdr:col>
      <xdr:colOff>127000</xdr:colOff>
      <xdr:row>98</xdr:row>
      <xdr:rowOff>157826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940678"/>
          <a:ext cx="8382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138578</xdr:rowOff>
    </xdr:from>
    <xdr:to>
      <xdr:col>81</xdr:col>
      <xdr:colOff>50800</xdr:colOff>
      <xdr:row>99</xdr:row>
      <xdr:rowOff>36190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40678"/>
          <a:ext cx="889000" cy="6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36190</xdr:rowOff>
    </xdr:from>
    <xdr:to>
      <xdr:col>76</xdr:col>
      <xdr:colOff>114300</xdr:colOff>
      <xdr:row>99</xdr:row>
      <xdr:rowOff>39346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7009740"/>
          <a:ext cx="8890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39346</xdr:rowOff>
    </xdr:from>
    <xdr:to>
      <xdr:col>71</xdr:col>
      <xdr:colOff>177800</xdr:colOff>
      <xdr:row>99</xdr:row>
      <xdr:rowOff>41008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7012896"/>
          <a:ext cx="889000" cy="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107026</xdr:rowOff>
    </xdr:from>
    <xdr:to>
      <xdr:col>85</xdr:col>
      <xdr:colOff>177800</xdr:colOff>
      <xdr:row>99</xdr:row>
      <xdr:rowOff>37176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0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21953</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87778</xdr:rowOff>
    </xdr:from>
    <xdr:to>
      <xdr:col>81</xdr:col>
      <xdr:colOff>101600</xdr:colOff>
      <xdr:row>99</xdr:row>
      <xdr:rowOff>17928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8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9055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8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156840</xdr:rowOff>
    </xdr:from>
    <xdr:to>
      <xdr:col>76</xdr:col>
      <xdr:colOff>165100</xdr:colOff>
      <xdr:row>99</xdr:row>
      <xdr:rowOff>86990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78117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70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159996</xdr:rowOff>
    </xdr:from>
    <xdr:to>
      <xdr:col>72</xdr:col>
      <xdr:colOff>38100</xdr:colOff>
      <xdr:row>99</xdr:row>
      <xdr:rowOff>90146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6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81273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5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161658</xdr:rowOff>
    </xdr:from>
    <xdr:to>
      <xdr:col>67</xdr:col>
      <xdr:colOff>101600</xdr:colOff>
      <xdr:row>99</xdr:row>
      <xdr:rowOff>91808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6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82935</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705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39027</xdr:rowOff>
    </xdr:from>
    <xdr:to>
      <xdr:col>116</xdr:col>
      <xdr:colOff>63500</xdr:colOff>
      <xdr:row>70</xdr:row>
      <xdr:rowOff>131508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040527"/>
          <a:ext cx="838200" cy="9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26568</xdr:rowOff>
    </xdr:from>
    <xdr:to>
      <xdr:col>111</xdr:col>
      <xdr:colOff>177800</xdr:colOff>
      <xdr:row>70</xdr:row>
      <xdr:rowOff>39027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028068"/>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24134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26568</xdr:rowOff>
    </xdr:from>
    <xdr:to>
      <xdr:col>107</xdr:col>
      <xdr:colOff>50800</xdr:colOff>
      <xdr:row>70</xdr:row>
      <xdr:rowOff>76365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028068"/>
          <a:ext cx="889000" cy="4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157319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76365</xdr:rowOff>
    </xdr:from>
    <xdr:to>
      <xdr:col>102</xdr:col>
      <xdr:colOff>114300</xdr:colOff>
      <xdr:row>71</xdr:row>
      <xdr:rowOff>30238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077865"/>
          <a:ext cx="889000" cy="12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140403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80708</xdr:rowOff>
    </xdr:from>
    <xdr:to>
      <xdr:col>116</xdr:col>
      <xdr:colOff>114300</xdr:colOff>
      <xdr:row>71</xdr:row>
      <xdr:rowOff>10858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0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167085</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199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69</xdr:row>
      <xdr:rowOff>159677</xdr:rowOff>
    </xdr:from>
    <xdr:to>
      <xdr:col>112</xdr:col>
      <xdr:colOff>38100</xdr:colOff>
      <xdr:row>70</xdr:row>
      <xdr:rowOff>89827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19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68</xdr:row>
      <xdr:rowOff>106354</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176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147218</xdr:rowOff>
    </xdr:from>
    <xdr:to>
      <xdr:col>107</xdr:col>
      <xdr:colOff>101600</xdr:colOff>
      <xdr:row>70</xdr:row>
      <xdr:rowOff>77368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197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68</xdr:row>
      <xdr:rowOff>93895</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175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25565</xdr:rowOff>
    </xdr:from>
    <xdr:to>
      <xdr:col>102</xdr:col>
      <xdr:colOff>165100</xdr:colOff>
      <xdr:row>70</xdr:row>
      <xdr:rowOff>127165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0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68</xdr:row>
      <xdr:rowOff>143692</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180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150888</xdr:rowOff>
    </xdr:from>
    <xdr:to>
      <xdr:col>98</xdr:col>
      <xdr:colOff>38100</xdr:colOff>
      <xdr:row>71</xdr:row>
      <xdr:rowOff>81038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97565</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192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人件費、扶助費、補助費等、</a:t>
          </a:r>
          <a:r>
            <a:rPr kumimoji="1" lang="ja-JP" altLang="en-US" sz="1100" b="0" i="0" u="none" strike="noStrike" kern="0" cap="none" spc="0" normalizeH="0" baseline="0" noProof="0">
              <a:ln>
                <a:noFill/>
              </a:ln>
              <a:solidFill>
                <a:prstClr val="black"/>
              </a:solidFill>
              <a:effectLst/>
              <a:uLnTx/>
              <a:uFillTx/>
              <a:latin typeface="+mn-lt"/>
              <a:ea typeface="+mn-ea"/>
              <a:cs typeface="+mn-cs"/>
            </a:rPr>
            <a:t>普通建設事業費（うち更新整備）、</a:t>
          </a:r>
          <a:r>
            <a:rPr kumimoji="1" lang="ja-JP" altLang="ja-JP" sz="1100" b="0" i="0" u="none" strike="noStrike" kern="0" cap="none" spc="0" normalizeH="0" baseline="0" noProof="0">
              <a:ln>
                <a:noFill/>
              </a:ln>
              <a:solidFill>
                <a:prstClr val="black"/>
              </a:solidFill>
              <a:effectLst/>
              <a:uLnTx/>
              <a:uFillTx/>
              <a:latin typeface="+mn-lt"/>
              <a:ea typeface="+mn-ea"/>
              <a:cs typeface="+mn-cs"/>
            </a:rPr>
            <a:t>公債費、</a:t>
          </a:r>
          <a:r>
            <a:rPr kumimoji="1" lang="ja-JP" altLang="en-US" sz="1100" b="0" i="0" u="none" strike="noStrike" kern="0" cap="none" spc="0" normalizeH="0" baseline="0" noProof="0">
              <a:ln>
                <a:noFill/>
              </a:ln>
              <a:solidFill>
                <a:prstClr val="black"/>
              </a:solidFill>
              <a:effectLst/>
              <a:uLnTx/>
              <a:uFillTx/>
              <a:latin typeface="+mn-lt"/>
              <a:ea typeface="+mn-ea"/>
              <a:cs typeface="+mn-cs"/>
            </a:rPr>
            <a:t>繰出金</a:t>
          </a:r>
          <a:r>
            <a:rPr kumimoji="1" lang="ja-JP" altLang="ja-JP" sz="1100" b="0" i="0" u="none" strike="noStrike" kern="0" cap="none" spc="0" normalizeH="0" baseline="0" noProof="0">
              <a:ln>
                <a:noFill/>
              </a:ln>
              <a:solidFill>
                <a:prstClr val="black"/>
              </a:solidFill>
              <a:effectLst/>
              <a:uLnTx/>
              <a:uFillTx/>
              <a:latin typeface="+mn-lt"/>
              <a:ea typeface="+mn-ea"/>
              <a:cs typeface="+mn-cs"/>
            </a:rPr>
            <a:t>について、住民一人あたりの割合が、類似団体と比べ非常に高い水準にある。人件費については、</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類似団体と比較して職員数が多いため住民一人あたりの人件費の割合が高くなっている。扶助費については</a:t>
          </a:r>
          <a:r>
            <a:rPr kumimoji="0" lang="ja-JP" altLang="en-US" sz="1100" b="0" i="0" u="none" strike="noStrike" kern="0" cap="none" spc="0" normalizeH="0" baseline="0" noProof="0">
              <a:ln>
                <a:noFill/>
              </a:ln>
              <a:solidFill>
                <a:prstClr val="black"/>
              </a:solidFill>
              <a:effectLst/>
              <a:uLnTx/>
              <a:uFillTx/>
              <a:latin typeface="+mn-lt"/>
              <a:ea typeface="+mn-ea"/>
              <a:cs typeface="+mn-cs"/>
            </a:rPr>
            <a:t>、住民税非課税世帯等に対する臨時特別給付事業等の減少により、全国的に減少しているが、それ以外では、自立支援（更正）医療費と重度心身障がい者等医療費の</a:t>
          </a:r>
          <a:r>
            <a:rPr kumimoji="0" lang="ja-JP" altLang="ja-JP" sz="1100" b="0" i="0" u="none" strike="noStrike" kern="0" cap="none" spc="0" normalizeH="0" baseline="0" noProof="0">
              <a:ln>
                <a:noFill/>
              </a:ln>
              <a:solidFill>
                <a:prstClr val="black"/>
              </a:solidFill>
              <a:effectLst/>
              <a:uLnTx/>
              <a:uFillTx/>
              <a:latin typeface="+mn-lt"/>
              <a:ea typeface="+mn-ea"/>
              <a:cs typeface="+mn-cs"/>
            </a:rPr>
            <a:t>増加により類似団体を上回っている。補助費等については、町立半田病院への繰出金と一部事務組合への負担金が大きいことが主な要因である。</a:t>
          </a:r>
          <a:r>
            <a:rPr kumimoji="0" lang="ja-JP" altLang="en-US" sz="1100" b="0" i="0" u="none" strike="noStrike" kern="0" cap="none" spc="0" normalizeH="0" baseline="0" noProof="0">
              <a:ln>
                <a:noFill/>
              </a:ln>
              <a:solidFill>
                <a:prstClr val="black"/>
              </a:solidFill>
              <a:effectLst/>
              <a:uLnTx/>
              <a:uFillTx/>
              <a:latin typeface="+mn-lt"/>
              <a:ea typeface="+mn-ea"/>
              <a:cs typeface="+mn-cs"/>
            </a:rPr>
            <a:t>普通建設事業費（うち更新整備）</a:t>
          </a:r>
          <a:r>
            <a:rPr kumimoji="0" lang="ja-JP" altLang="ja-JP" sz="1100" b="0" i="0" u="none" strike="noStrike" kern="0" cap="none" spc="0" normalizeH="0" baseline="0" noProof="0">
              <a:ln>
                <a:noFill/>
              </a:ln>
              <a:solidFill>
                <a:prstClr val="black"/>
              </a:solidFill>
              <a:effectLst/>
              <a:uLnTx/>
              <a:uFillTx/>
              <a:latin typeface="+mn-lt"/>
              <a:ea typeface="+mn-ea"/>
              <a:cs typeface="+mn-cs"/>
            </a:rPr>
            <a:t>については、</a:t>
          </a:r>
          <a:r>
            <a:rPr kumimoji="0" lang="ja-JP" altLang="en-US" sz="1100" b="0" i="0" u="none" strike="noStrike" kern="0" cap="none" spc="0" normalizeH="0" baseline="0" noProof="0">
              <a:ln>
                <a:noFill/>
              </a:ln>
              <a:solidFill>
                <a:prstClr val="black"/>
              </a:solidFill>
              <a:effectLst/>
              <a:uLnTx/>
              <a:uFillTx/>
              <a:latin typeface="+mn-lt"/>
              <a:ea typeface="+mn-ea"/>
              <a:cs typeface="+mn-cs"/>
            </a:rPr>
            <a:t>半田小学校プール建設事業を実施したことが主な</a:t>
          </a:r>
          <a:r>
            <a:rPr kumimoji="0" lang="ja-JP" altLang="ja-JP" sz="1100" b="0" i="0" u="none" strike="noStrike" kern="0" cap="none" spc="0" normalizeH="0" baseline="0" noProof="0">
              <a:ln>
                <a:noFill/>
              </a:ln>
              <a:solidFill>
                <a:prstClr val="black"/>
              </a:solidFill>
              <a:effectLst/>
              <a:uLnTx/>
              <a:uFillTx/>
              <a:latin typeface="+mn-lt"/>
              <a:ea typeface="+mn-ea"/>
              <a:cs typeface="+mn-cs"/>
            </a:rPr>
            <a:t>要因である。公債費については、合併特例債の借入により元利償還金が増加していることが主な要因である。</a:t>
          </a:r>
          <a:r>
            <a:rPr kumimoji="0" lang="ja-JP" altLang="en-US" sz="1100" b="0" i="0" u="none" strike="noStrike" kern="0" cap="none" spc="0" normalizeH="0" baseline="0" noProof="0">
              <a:ln>
                <a:noFill/>
              </a:ln>
              <a:solidFill>
                <a:prstClr val="black"/>
              </a:solidFill>
              <a:effectLst/>
              <a:uLnTx/>
              <a:uFillTx/>
              <a:latin typeface="+mn-lt"/>
              <a:ea typeface="+mn-ea"/>
              <a:cs typeface="+mn-cs"/>
            </a:rPr>
            <a:t>繰出金については、介護保険（事業勘定）事業特別会計や介護サービス事業特別会計など社会保障施策への繰出金が大きいことが主な要因である。</a:t>
          </a:r>
          <a:r>
            <a:rPr kumimoji="0" lang="ja-JP" altLang="ja-JP" sz="1100" b="0" i="0" u="none" strike="noStrike" kern="0" cap="none" spc="0" normalizeH="0" baseline="0" noProof="0">
              <a:ln>
                <a:noFill/>
              </a:ln>
              <a:solidFill>
                <a:prstClr val="black"/>
              </a:solidFill>
              <a:effectLst/>
              <a:uLnTx/>
              <a:uFillTx/>
              <a:latin typeface="+mn-lt"/>
              <a:ea typeface="+mn-ea"/>
              <a:cs typeface="+mn-cs"/>
            </a:rPr>
            <a:t>その他の項目については、類似団体と同程度若しくは低い水準となっており、今後も、住民サービスの低下を招かない範囲内で水準を確保していくことが重要である。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7,893
7,860
194.84
8,359,650
8,183,530
169,864
5,206,144
9,112,867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107315</xdr:rowOff>
    </xdr:from>
    <xdr:to>
      <xdr:col>24</xdr:col>
      <xdr:colOff>63500</xdr:colOff>
      <xdr:row>36</xdr:row>
      <xdr:rowOff>13398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08065"/>
          <a:ext cx="838200" cy="7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107315</xdr:rowOff>
    </xdr:from>
    <xdr:to>
      <xdr:col>19</xdr:col>
      <xdr:colOff>177800</xdr:colOff>
      <xdr:row>36</xdr:row>
      <xdr:rowOff>3302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08065"/>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3302</xdr:rowOff>
    </xdr:from>
    <xdr:to>
      <xdr:col>15</xdr:col>
      <xdr:colOff>50800</xdr:colOff>
      <xdr:row>36</xdr:row>
      <xdr:rowOff>20447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75502"/>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59880</xdr:rowOff>
    </xdr:from>
    <xdr:to>
      <xdr:col>10</xdr:col>
      <xdr:colOff>114300</xdr:colOff>
      <xdr:row>36</xdr:row>
      <xdr:rowOff>20447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60630"/>
          <a:ext cx="889000" cy="13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134048</xdr:rowOff>
    </xdr:from>
    <xdr:to>
      <xdr:col>24</xdr:col>
      <xdr:colOff>114300</xdr:colOff>
      <xdr:row>36</xdr:row>
      <xdr:rowOff>64198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112475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1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56515</xdr:rowOff>
    </xdr:from>
    <xdr:to>
      <xdr:col>20</xdr:col>
      <xdr:colOff>38100</xdr:colOff>
      <xdr:row>35</xdr:row>
      <xdr:rowOff>158115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149242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4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123952</xdr:rowOff>
    </xdr:from>
    <xdr:to>
      <xdr:col>15</xdr:col>
      <xdr:colOff>101600</xdr:colOff>
      <xdr:row>36</xdr:row>
      <xdr:rowOff>54102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45229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1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141097</xdr:rowOff>
    </xdr:from>
    <xdr:to>
      <xdr:col>10</xdr:col>
      <xdr:colOff>165100</xdr:colOff>
      <xdr:row>36</xdr:row>
      <xdr:rowOff>71247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62374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3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9080</xdr:rowOff>
    </xdr:from>
    <xdr:to>
      <xdr:col>6</xdr:col>
      <xdr:colOff>38100</xdr:colOff>
      <xdr:row>35</xdr:row>
      <xdr:rowOff>110680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101807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0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63818</xdr:rowOff>
    </xdr:from>
    <xdr:to>
      <xdr:col>24</xdr:col>
      <xdr:colOff>63500</xdr:colOff>
      <xdr:row>58</xdr:row>
      <xdr:rowOff>96853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07918"/>
          <a:ext cx="838200" cy="3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17918</xdr:rowOff>
    </xdr:from>
    <xdr:to>
      <xdr:col>19</xdr:col>
      <xdr:colOff>177800</xdr:colOff>
      <xdr:row>58</xdr:row>
      <xdr:rowOff>63818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62018"/>
          <a:ext cx="889000" cy="4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17918</xdr:rowOff>
    </xdr:from>
    <xdr:to>
      <xdr:col>15</xdr:col>
      <xdr:colOff>50800</xdr:colOff>
      <xdr:row>58</xdr:row>
      <xdr:rowOff>111626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62018"/>
          <a:ext cx="889000" cy="9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111626</xdr:rowOff>
    </xdr:from>
    <xdr:to>
      <xdr:col>10</xdr:col>
      <xdr:colOff>114300</xdr:colOff>
      <xdr:row>58</xdr:row>
      <xdr:rowOff>125432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55726"/>
          <a:ext cx="889000" cy="1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46053</xdr:rowOff>
    </xdr:from>
    <xdr:to>
      <xdr:col>24</xdr:col>
      <xdr:colOff>114300</xdr:colOff>
      <xdr:row>58</xdr:row>
      <xdr:rowOff>147653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9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132430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13018</xdr:rowOff>
    </xdr:from>
    <xdr:to>
      <xdr:col>20</xdr:col>
      <xdr:colOff>38100</xdr:colOff>
      <xdr:row>58</xdr:row>
      <xdr:rowOff>114618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105745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4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138568</xdr:rowOff>
    </xdr:from>
    <xdr:to>
      <xdr:col>15</xdr:col>
      <xdr:colOff>101600</xdr:colOff>
      <xdr:row>58</xdr:row>
      <xdr:rowOff>68718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59845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0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60826</xdr:rowOff>
    </xdr:from>
    <xdr:to>
      <xdr:col>10</xdr:col>
      <xdr:colOff>165100</xdr:colOff>
      <xdr:row>58</xdr:row>
      <xdr:rowOff>162426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153553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9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74632</xdr:rowOff>
    </xdr:from>
    <xdr:to>
      <xdr:col>6</xdr:col>
      <xdr:colOff>38100</xdr:colOff>
      <xdr:row>59</xdr:row>
      <xdr:rowOff>4782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167359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11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160496</xdr:rowOff>
    </xdr:from>
    <xdr:to>
      <xdr:col>24</xdr:col>
      <xdr:colOff>63500</xdr:colOff>
      <xdr:row>73</xdr:row>
      <xdr:rowOff>90812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504896"/>
          <a:ext cx="838200" cy="10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95347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4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160496</xdr:rowOff>
    </xdr:from>
    <xdr:to>
      <xdr:col>19</xdr:col>
      <xdr:colOff>177800</xdr:colOff>
      <xdr:row>74</xdr:row>
      <xdr:rowOff>28653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504896"/>
          <a:ext cx="889000" cy="21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152778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26817</xdr:rowOff>
    </xdr:from>
    <xdr:to>
      <xdr:col>15</xdr:col>
      <xdr:colOff>50800</xdr:colOff>
      <xdr:row>74</xdr:row>
      <xdr:rowOff>28653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714117"/>
          <a:ext cx="889000" cy="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26817</xdr:rowOff>
    </xdr:from>
    <xdr:to>
      <xdr:col>10</xdr:col>
      <xdr:colOff>114300</xdr:colOff>
      <xdr:row>74</xdr:row>
      <xdr:rowOff>119126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14117"/>
          <a:ext cx="889000" cy="9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40012</xdr:rowOff>
    </xdr:from>
    <xdr:to>
      <xdr:col>24</xdr:col>
      <xdr:colOff>114300</xdr:colOff>
      <xdr:row>73</xdr:row>
      <xdr:rowOff>141612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5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62889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0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109696</xdr:rowOff>
    </xdr:from>
    <xdr:to>
      <xdr:col>20</xdr:col>
      <xdr:colOff>38100</xdr:colOff>
      <xdr:row>73</xdr:row>
      <xdr:rowOff>39846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5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56373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149303</xdr:rowOff>
    </xdr:from>
    <xdr:to>
      <xdr:col>15</xdr:col>
      <xdr:colOff>101600</xdr:colOff>
      <xdr:row>74</xdr:row>
      <xdr:rowOff>79453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6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95980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147467</xdr:rowOff>
    </xdr:from>
    <xdr:to>
      <xdr:col>10</xdr:col>
      <xdr:colOff>165100</xdr:colOff>
      <xdr:row>74</xdr:row>
      <xdr:rowOff>77617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6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94144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3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68326</xdr:rowOff>
    </xdr:from>
    <xdr:to>
      <xdr:col>6</xdr:col>
      <xdr:colOff>38100</xdr:colOff>
      <xdr:row>74</xdr:row>
      <xdr:rowOff>169926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15003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3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76708</xdr:rowOff>
    </xdr:from>
    <xdr:to>
      <xdr:col>24</xdr:col>
      <xdr:colOff>63500</xdr:colOff>
      <xdr:row>98</xdr:row>
      <xdr:rowOff>90013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78808"/>
          <a:ext cx="8382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24444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26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90013</xdr:rowOff>
    </xdr:from>
    <xdr:to>
      <xdr:col>19</xdr:col>
      <xdr:colOff>177800</xdr:colOff>
      <xdr:row>98</xdr:row>
      <xdr:rowOff>95225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92113"/>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148003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5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95225</xdr:rowOff>
    </xdr:from>
    <xdr:to>
      <xdr:col>15</xdr:col>
      <xdr:colOff>50800</xdr:colOff>
      <xdr:row>98</xdr:row>
      <xdr:rowOff>99498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97325"/>
          <a:ext cx="889000" cy="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160337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99498</xdr:rowOff>
    </xdr:from>
    <xdr:to>
      <xdr:col>10</xdr:col>
      <xdr:colOff>114300</xdr:colOff>
      <xdr:row>98</xdr:row>
      <xdr:rowOff>118197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01598"/>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166149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25908</xdr:rowOff>
    </xdr:from>
    <xdr:to>
      <xdr:col>24</xdr:col>
      <xdr:colOff>114300</xdr:colOff>
      <xdr:row>98</xdr:row>
      <xdr:rowOff>127508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2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156735</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1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39213</xdr:rowOff>
    </xdr:from>
    <xdr:to>
      <xdr:col>20</xdr:col>
      <xdr:colOff>38100</xdr:colOff>
      <xdr:row>98</xdr:row>
      <xdr:rowOff>140813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157340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1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44425</xdr:rowOff>
    </xdr:from>
    <xdr:to>
      <xdr:col>15</xdr:col>
      <xdr:colOff>101600</xdr:colOff>
      <xdr:row>98</xdr:row>
      <xdr:rowOff>146025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162552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2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48698</xdr:rowOff>
    </xdr:from>
    <xdr:to>
      <xdr:col>10</xdr:col>
      <xdr:colOff>165100</xdr:colOff>
      <xdr:row>98</xdr:row>
      <xdr:rowOff>150298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5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166825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2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67397</xdr:rowOff>
    </xdr:from>
    <xdr:to>
      <xdr:col>6</xdr:col>
      <xdr:colOff>38100</xdr:colOff>
      <xdr:row>98</xdr:row>
      <xdr:rowOff>168997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6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160124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115910</xdr:rowOff>
    </xdr:from>
    <xdr:to>
      <xdr:col>55</xdr:col>
      <xdr:colOff>0</xdr:colOff>
      <xdr:row>57</xdr:row>
      <xdr:rowOff>147271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888560"/>
          <a:ext cx="838200" cy="3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06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115910</xdr:rowOff>
    </xdr:from>
    <xdr:to>
      <xdr:col>50</xdr:col>
      <xdr:colOff>114300</xdr:colOff>
      <xdr:row>57</xdr:row>
      <xdr:rowOff>133048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88560"/>
          <a:ext cx="889000" cy="1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64466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100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133048</xdr:rowOff>
    </xdr:from>
    <xdr:to>
      <xdr:col>45</xdr:col>
      <xdr:colOff>177800</xdr:colOff>
      <xdr:row>58</xdr:row>
      <xdr:rowOff>8156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05698"/>
          <a:ext cx="889000" cy="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87730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1003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144566</xdr:rowOff>
    </xdr:from>
    <xdr:to>
      <xdr:col>41</xdr:col>
      <xdr:colOff>50800</xdr:colOff>
      <xdr:row>58</xdr:row>
      <xdr:rowOff>8156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17216"/>
          <a:ext cx="889000" cy="3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78391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2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85866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96471</xdr:rowOff>
    </xdr:from>
    <xdr:to>
      <xdr:col>55</xdr:col>
      <xdr:colOff>50800</xdr:colOff>
      <xdr:row>58</xdr:row>
      <xdr:rowOff>26621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6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119348</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2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65110</xdr:rowOff>
    </xdr:from>
    <xdr:to>
      <xdr:col>50</xdr:col>
      <xdr:colOff>165100</xdr:colOff>
      <xdr:row>57</xdr:row>
      <xdr:rowOff>166710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3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11787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61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82248</xdr:rowOff>
    </xdr:from>
    <xdr:to>
      <xdr:col>46</xdr:col>
      <xdr:colOff>38100</xdr:colOff>
      <xdr:row>58</xdr:row>
      <xdr:rowOff>12398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28925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63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128806</xdr:rowOff>
    </xdr:from>
    <xdr:to>
      <xdr:col>41</xdr:col>
      <xdr:colOff>101600</xdr:colOff>
      <xdr:row>58</xdr:row>
      <xdr:rowOff>58956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0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75483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67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93766</xdr:rowOff>
    </xdr:from>
    <xdr:to>
      <xdr:col>36</xdr:col>
      <xdr:colOff>165100</xdr:colOff>
      <xdr:row>58</xdr:row>
      <xdr:rowOff>23916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6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40443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6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64373</xdr:rowOff>
    </xdr:from>
    <xdr:to>
      <xdr:col>55</xdr:col>
      <xdr:colOff>0</xdr:colOff>
      <xdr:row>79</xdr:row>
      <xdr:rowOff>1626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37473"/>
          <a:ext cx="838200" cy="10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1626</xdr:rowOff>
    </xdr:from>
    <xdr:to>
      <xdr:col>50</xdr:col>
      <xdr:colOff>114300</xdr:colOff>
      <xdr:row>79</xdr:row>
      <xdr:rowOff>8156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546176"/>
          <a:ext cx="889000" cy="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163288</xdr:rowOff>
    </xdr:from>
    <xdr:to>
      <xdr:col>45</xdr:col>
      <xdr:colOff>177800</xdr:colOff>
      <xdr:row>79</xdr:row>
      <xdr:rowOff>8156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536388"/>
          <a:ext cx="889000" cy="1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151667</xdr:rowOff>
    </xdr:from>
    <xdr:to>
      <xdr:col>41</xdr:col>
      <xdr:colOff>50800</xdr:colOff>
      <xdr:row>78</xdr:row>
      <xdr:rowOff>163288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24767"/>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13573</xdr:rowOff>
    </xdr:from>
    <xdr:to>
      <xdr:col>55</xdr:col>
      <xdr:colOff>50800</xdr:colOff>
      <xdr:row>78</xdr:row>
      <xdr:rowOff>115173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8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163450</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122276</xdr:rowOff>
    </xdr:from>
    <xdr:to>
      <xdr:col>50</xdr:col>
      <xdr:colOff>165100</xdr:colOff>
      <xdr:row>79</xdr:row>
      <xdr:rowOff>52426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9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43553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8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128806</xdr:rowOff>
    </xdr:from>
    <xdr:to>
      <xdr:col>46</xdr:col>
      <xdr:colOff>38100</xdr:colOff>
      <xdr:row>79</xdr:row>
      <xdr:rowOff>58956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50083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9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112488</xdr:rowOff>
    </xdr:from>
    <xdr:to>
      <xdr:col>41</xdr:col>
      <xdr:colOff>101600</xdr:colOff>
      <xdr:row>79</xdr:row>
      <xdr:rowOff>42638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8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33765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7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100867</xdr:rowOff>
    </xdr:from>
    <xdr:to>
      <xdr:col>36</xdr:col>
      <xdr:colOff>165100</xdr:colOff>
      <xdr:row>79</xdr:row>
      <xdr:rowOff>31017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7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22144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6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61075</xdr:rowOff>
    </xdr:from>
    <xdr:to>
      <xdr:col>55</xdr:col>
      <xdr:colOff>0</xdr:colOff>
      <xdr:row>96</xdr:row>
      <xdr:rowOff>126935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520275"/>
          <a:ext cx="838200" cy="6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35447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94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126935</xdr:rowOff>
    </xdr:from>
    <xdr:to>
      <xdr:col>50</xdr:col>
      <xdr:colOff>114300</xdr:colOff>
      <xdr:row>96</xdr:row>
      <xdr:rowOff>148712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586135"/>
          <a:ext cx="889000" cy="2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134246</xdr:rowOff>
    </xdr:from>
    <xdr:to>
      <xdr:col>45</xdr:col>
      <xdr:colOff>177800</xdr:colOff>
      <xdr:row>96</xdr:row>
      <xdr:rowOff>148712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593446"/>
          <a:ext cx="889000" cy="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134246</xdr:rowOff>
    </xdr:from>
    <xdr:to>
      <xdr:col>41</xdr:col>
      <xdr:colOff>50800</xdr:colOff>
      <xdr:row>96</xdr:row>
      <xdr:rowOff>137131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93446"/>
          <a:ext cx="889000" cy="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10275</xdr:rowOff>
    </xdr:from>
    <xdr:to>
      <xdr:col>55</xdr:col>
      <xdr:colOff>50800</xdr:colOff>
      <xdr:row>96</xdr:row>
      <xdr:rowOff>111875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33152</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32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76135</xdr:rowOff>
    </xdr:from>
    <xdr:to>
      <xdr:col>50</xdr:col>
      <xdr:colOff>165100</xdr:colOff>
      <xdr:row>97</xdr:row>
      <xdr:rowOff>6285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168862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97912</xdr:rowOff>
    </xdr:from>
    <xdr:to>
      <xdr:col>46</xdr:col>
      <xdr:colOff>38100</xdr:colOff>
      <xdr:row>97</xdr:row>
      <xdr:rowOff>28062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19189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83446</xdr:rowOff>
    </xdr:from>
    <xdr:to>
      <xdr:col>41</xdr:col>
      <xdr:colOff>101600</xdr:colOff>
      <xdr:row>97</xdr:row>
      <xdr:rowOff>13596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4723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3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86331</xdr:rowOff>
    </xdr:from>
    <xdr:to>
      <xdr:col>36</xdr:col>
      <xdr:colOff>165100</xdr:colOff>
      <xdr:row>97</xdr:row>
      <xdr:rowOff>16481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4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7608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3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108915</xdr:rowOff>
    </xdr:from>
    <xdr:to>
      <xdr:col>85</xdr:col>
      <xdr:colOff>127000</xdr:colOff>
      <xdr:row>37</xdr:row>
      <xdr:rowOff>150197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52565"/>
          <a:ext cx="838200" cy="4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150101</xdr:rowOff>
    </xdr:from>
    <xdr:to>
      <xdr:col>81</xdr:col>
      <xdr:colOff>50800</xdr:colOff>
      <xdr:row>37</xdr:row>
      <xdr:rowOff>108915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322301"/>
          <a:ext cx="889000" cy="13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150101</xdr:rowOff>
    </xdr:from>
    <xdr:to>
      <xdr:col>76</xdr:col>
      <xdr:colOff>114300</xdr:colOff>
      <xdr:row>37</xdr:row>
      <xdr:rowOff>55499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22301"/>
          <a:ext cx="889000" cy="7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64374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0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46184</xdr:rowOff>
    </xdr:from>
    <xdr:to>
      <xdr:col>71</xdr:col>
      <xdr:colOff>177800</xdr:colOff>
      <xdr:row>37</xdr:row>
      <xdr:rowOff>55499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5704034"/>
          <a:ext cx="889000" cy="69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112761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148176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99397</xdr:rowOff>
    </xdr:from>
    <xdr:to>
      <xdr:col>85</xdr:col>
      <xdr:colOff>177800</xdr:colOff>
      <xdr:row>38</xdr:row>
      <xdr:rowOff>29547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4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77824</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2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58115</xdr:rowOff>
    </xdr:from>
    <xdr:to>
      <xdr:col>81</xdr:col>
      <xdr:colOff>101600</xdr:colOff>
      <xdr:row>37</xdr:row>
      <xdr:rowOff>159715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150842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9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99301</xdr:rowOff>
    </xdr:from>
    <xdr:to>
      <xdr:col>76</xdr:col>
      <xdr:colOff>165100</xdr:colOff>
      <xdr:row>37</xdr:row>
      <xdr:rowOff>29451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7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45978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04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4699</xdr:rowOff>
    </xdr:from>
    <xdr:to>
      <xdr:col>72</xdr:col>
      <xdr:colOff>38100</xdr:colOff>
      <xdr:row>37</xdr:row>
      <xdr:rowOff>106299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122826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12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166834</xdr:rowOff>
    </xdr:from>
    <xdr:to>
      <xdr:col>67</xdr:col>
      <xdr:colOff>101600</xdr:colOff>
      <xdr:row>33</xdr:row>
      <xdr:rowOff>96984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65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113511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42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43189</xdr:rowOff>
    </xdr:from>
    <xdr:to>
      <xdr:col>85</xdr:col>
      <xdr:colOff>127000</xdr:colOff>
      <xdr:row>57</xdr:row>
      <xdr:rowOff>145628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15839"/>
          <a:ext cx="838200" cy="10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146457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4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134583</xdr:rowOff>
    </xdr:from>
    <xdr:to>
      <xdr:col>81</xdr:col>
      <xdr:colOff>50800</xdr:colOff>
      <xdr:row>57</xdr:row>
      <xdr:rowOff>145628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07233"/>
          <a:ext cx="889000" cy="1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111007</xdr:rowOff>
    </xdr:from>
    <xdr:to>
      <xdr:col>76</xdr:col>
      <xdr:colOff>114300</xdr:colOff>
      <xdr:row>57</xdr:row>
      <xdr:rowOff>134583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83657"/>
          <a:ext cx="889000" cy="2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116337</xdr:rowOff>
    </xdr:from>
    <xdr:to>
      <xdr:col>71</xdr:col>
      <xdr:colOff>177800</xdr:colOff>
      <xdr:row>57</xdr:row>
      <xdr:rowOff>111007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717537"/>
          <a:ext cx="889000" cy="16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159449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163839</xdr:rowOff>
    </xdr:from>
    <xdr:to>
      <xdr:col>85</xdr:col>
      <xdr:colOff>177800</xdr:colOff>
      <xdr:row>57</xdr:row>
      <xdr:rowOff>93989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6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15266</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1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94828</xdr:rowOff>
    </xdr:from>
    <xdr:to>
      <xdr:col>81</xdr:col>
      <xdr:colOff>101600</xdr:colOff>
      <xdr:row>58</xdr:row>
      <xdr:rowOff>24978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6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16105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6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83783</xdr:rowOff>
    </xdr:from>
    <xdr:to>
      <xdr:col>76</xdr:col>
      <xdr:colOff>165100</xdr:colOff>
      <xdr:row>58</xdr:row>
      <xdr:rowOff>13933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5060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4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60207</xdr:rowOff>
    </xdr:from>
    <xdr:to>
      <xdr:col>72</xdr:col>
      <xdr:colOff>38100</xdr:colOff>
      <xdr:row>57</xdr:row>
      <xdr:rowOff>161807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3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152934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2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65537</xdr:rowOff>
    </xdr:from>
    <xdr:to>
      <xdr:col>67</xdr:col>
      <xdr:colOff>101600</xdr:colOff>
      <xdr:row>56</xdr:row>
      <xdr:rowOff>167137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66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12214</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44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153477</xdr:rowOff>
    </xdr:from>
    <xdr:to>
      <xdr:col>85</xdr:col>
      <xdr:colOff>127000</xdr:colOff>
      <xdr:row>79</xdr:row>
      <xdr:rowOff>12522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26577"/>
          <a:ext cx="838200" cy="3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12522</xdr:rowOff>
    </xdr:from>
    <xdr:to>
      <xdr:col>81</xdr:col>
      <xdr:colOff>50800</xdr:colOff>
      <xdr:row>79</xdr:row>
      <xdr:rowOff>36418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57072"/>
          <a:ext cx="889000" cy="2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7555</xdr:rowOff>
    </xdr:from>
    <xdr:to>
      <xdr:col>76</xdr:col>
      <xdr:colOff>114300</xdr:colOff>
      <xdr:row>79</xdr:row>
      <xdr:rowOff>36418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52105"/>
          <a:ext cx="889000" cy="2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54829</xdr:rowOff>
    </xdr:from>
    <xdr:to>
      <xdr:col>71</xdr:col>
      <xdr:colOff>177800</xdr:colOff>
      <xdr:row>79</xdr:row>
      <xdr:rowOff>7555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427929"/>
          <a:ext cx="889000" cy="12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161579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53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102677</xdr:rowOff>
    </xdr:from>
    <xdr:to>
      <xdr:col>85</xdr:col>
      <xdr:colOff>177800</xdr:colOff>
      <xdr:row>79</xdr:row>
      <xdr:rowOff>32827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7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80022</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133172</xdr:rowOff>
    </xdr:from>
    <xdr:to>
      <xdr:col>81</xdr:col>
      <xdr:colOff>101600</xdr:colOff>
      <xdr:row>79</xdr:row>
      <xdr:rowOff>63322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0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54449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59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157068</xdr:rowOff>
    </xdr:from>
    <xdr:to>
      <xdr:col>76</xdr:col>
      <xdr:colOff>165100</xdr:colOff>
      <xdr:row>79</xdr:row>
      <xdr:rowOff>87218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78345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2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128205</xdr:rowOff>
    </xdr:from>
    <xdr:to>
      <xdr:col>72</xdr:col>
      <xdr:colOff>38100</xdr:colOff>
      <xdr:row>79</xdr:row>
      <xdr:rowOff>58355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0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49482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59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4029</xdr:rowOff>
    </xdr:from>
    <xdr:to>
      <xdr:col>67</xdr:col>
      <xdr:colOff>101600</xdr:colOff>
      <xdr:row>78</xdr:row>
      <xdr:rowOff>105629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7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122156</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15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54245</xdr:rowOff>
    </xdr:from>
    <xdr:to>
      <xdr:col>85</xdr:col>
      <xdr:colOff>127000</xdr:colOff>
      <xdr:row>95</xdr:row>
      <xdr:rowOff>84063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341995"/>
          <a:ext cx="838200" cy="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13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84063</xdr:rowOff>
    </xdr:from>
    <xdr:to>
      <xdr:col>81</xdr:col>
      <xdr:colOff>50800</xdr:colOff>
      <xdr:row>95</xdr:row>
      <xdr:rowOff>125740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371813"/>
          <a:ext cx="889000" cy="4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118193</xdr:rowOff>
    </xdr:from>
    <xdr:to>
      <xdr:col>76</xdr:col>
      <xdr:colOff>114300</xdr:colOff>
      <xdr:row>95</xdr:row>
      <xdr:rowOff>125740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405943"/>
          <a:ext cx="889000" cy="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152712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118193</xdr:rowOff>
    </xdr:from>
    <xdr:to>
      <xdr:col>71</xdr:col>
      <xdr:colOff>177800</xdr:colOff>
      <xdr:row>96</xdr:row>
      <xdr:rowOff>35199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405943"/>
          <a:ext cx="889000" cy="8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156424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143504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7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3445</xdr:rowOff>
    </xdr:from>
    <xdr:to>
      <xdr:col>85</xdr:col>
      <xdr:colOff>177800</xdr:colOff>
      <xdr:row>95</xdr:row>
      <xdr:rowOff>105045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2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26322</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14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33263</xdr:rowOff>
    </xdr:from>
    <xdr:to>
      <xdr:col>81</xdr:col>
      <xdr:colOff>101600</xdr:colOff>
      <xdr:row>95</xdr:row>
      <xdr:rowOff>134863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32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151390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0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74940</xdr:rowOff>
    </xdr:from>
    <xdr:to>
      <xdr:col>76</xdr:col>
      <xdr:colOff>165100</xdr:colOff>
      <xdr:row>96</xdr:row>
      <xdr:rowOff>5090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36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21617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137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67393</xdr:rowOff>
    </xdr:from>
    <xdr:to>
      <xdr:col>72</xdr:col>
      <xdr:colOff>38100</xdr:colOff>
      <xdr:row>95</xdr:row>
      <xdr:rowOff>168993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35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14070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13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155849</xdr:rowOff>
    </xdr:from>
    <xdr:to>
      <xdr:col>67</xdr:col>
      <xdr:colOff>101600</xdr:colOff>
      <xdr:row>96</xdr:row>
      <xdr:rowOff>85999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44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102526</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21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民生費、公債費について、住民一人あたりの割合が、類似団体と比べ非常に高い水準にある。民生費については、高齢化が進み介護保険</a:t>
          </a:r>
          <a:r>
            <a:rPr kumimoji="1" lang="ja-JP" altLang="en-US" sz="1100" b="0" i="0" u="none" strike="noStrike" kern="0" cap="none" spc="0" normalizeH="0" baseline="0" noProof="0">
              <a:ln>
                <a:noFill/>
              </a:ln>
              <a:solidFill>
                <a:prstClr val="black"/>
              </a:solidFill>
              <a:effectLst/>
              <a:uLnTx/>
              <a:uFillTx/>
              <a:latin typeface="+mn-lt"/>
              <a:ea typeface="+mn-ea"/>
              <a:cs typeface="+mn-cs"/>
            </a:rPr>
            <a:t>（事業勘定）</a:t>
          </a:r>
          <a:r>
            <a:rPr kumimoji="1" lang="ja-JP" altLang="ja-JP" sz="1100" b="0" i="0" u="none" strike="noStrike" kern="0" cap="none" spc="0" normalizeH="0" baseline="0" noProof="0">
              <a:ln>
                <a:noFill/>
              </a:ln>
              <a:solidFill>
                <a:prstClr val="black"/>
              </a:solidFill>
              <a:effectLst/>
              <a:uLnTx/>
              <a:uFillTx/>
              <a:latin typeface="+mn-lt"/>
              <a:ea typeface="+mn-ea"/>
              <a:cs typeface="+mn-cs"/>
            </a:rPr>
            <a:t>事業特別会計繰出金をはじめとした社会保障経費が大きくなっていることが主な要因である。</a:t>
          </a:r>
          <a:r>
            <a:rPr kumimoji="0" lang="ja-JP" altLang="ja-JP" sz="1100" b="0" i="0" u="none" strike="noStrike" kern="0" cap="none" spc="0" normalizeH="0" baseline="0" noProof="0">
              <a:ln>
                <a:noFill/>
              </a:ln>
              <a:solidFill>
                <a:prstClr val="black"/>
              </a:solidFill>
              <a:effectLst/>
              <a:uLnTx/>
              <a:uFillTx/>
              <a:latin typeface="+mn-lt"/>
              <a:ea typeface="+mn-ea"/>
              <a:cs typeface="+mn-cs"/>
            </a:rPr>
            <a:t>公債費については、合併特例債の借入により元利償還金が増加していることが主な要因である。</a:t>
          </a:r>
          <a:r>
            <a:rPr kumimoji="1" lang="ja-JP" altLang="ja-JP" sz="1100" b="0" i="0" u="none" strike="noStrike" kern="0" cap="none" spc="0" normalizeH="0" baseline="0" noProof="0">
              <a:ln>
                <a:noFill/>
              </a:ln>
              <a:solidFill>
                <a:prstClr val="black"/>
              </a:solidFill>
              <a:effectLst/>
              <a:uLnTx/>
              <a:uFillTx/>
              <a:latin typeface="+mn-lt"/>
              <a:ea typeface="+mn-ea"/>
              <a:cs typeface="+mn-cs"/>
            </a:rPr>
            <a:t>衛生費において、住民一人当たりのコストが類似団体より高くなっているのは、</a:t>
          </a:r>
          <a:r>
            <a:rPr kumimoji="0" lang="ja-JP" altLang="ja-JP" sz="1100" b="0" i="0" u="none" strike="noStrike" kern="0" cap="none" spc="0" normalizeH="0" baseline="0" noProof="0">
              <a:ln>
                <a:noFill/>
              </a:ln>
              <a:solidFill>
                <a:prstClr val="black"/>
              </a:solidFill>
              <a:effectLst/>
              <a:uLnTx/>
              <a:uFillTx/>
              <a:latin typeface="+mn-lt"/>
              <a:ea typeface="+mn-ea"/>
              <a:cs typeface="+mn-cs"/>
            </a:rPr>
            <a:t>町立半田病院への繰出金が令和元年度より大きく増加していることが主な要因である。その他の項目については、類似団体と同程度若しくは低い水準となっており、今後も、住民サービスの低下を招かない範囲内で水準を確保していくことが重要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徳島県つるぎ町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平成２９年度より一般財源の確保（交付税の減少等）が厳しくなり、取り崩しに転じていたが、物件費の抑制をはじめとした経常的な経費の削減による効果が表れてきたこともあり、</a:t>
          </a:r>
          <a:r>
            <a:rPr kumimoji="0" lang="ja-JP" altLang="en-US" sz="1100" b="0" i="0" u="none" strike="noStrike" kern="0" cap="none" spc="0" normalizeH="0" baseline="0" noProof="0">
              <a:ln>
                <a:noFill/>
              </a:ln>
              <a:solidFill>
                <a:prstClr val="black"/>
              </a:solidFill>
              <a:effectLst/>
              <a:uLnTx/>
              <a:uFillTx/>
              <a:latin typeface="+mn-lt"/>
              <a:ea typeface="+mn-ea"/>
              <a:cs typeface="+mn-cs"/>
            </a:rPr>
            <a:t>令和２年度以降は、</a:t>
          </a:r>
          <a:r>
            <a:rPr kumimoji="0" lang="ja-JP" altLang="ja-JP" sz="1100" b="0" i="0" u="none" strike="noStrike" kern="0" cap="none" spc="0" normalizeH="0" baseline="0" noProof="0">
              <a:ln>
                <a:noFill/>
              </a:ln>
              <a:solidFill>
                <a:prstClr val="black"/>
              </a:solidFill>
              <a:effectLst/>
              <a:uLnTx/>
              <a:uFillTx/>
              <a:latin typeface="+mn-lt"/>
              <a:ea typeface="+mn-ea"/>
              <a:cs typeface="+mn-cs"/>
            </a:rPr>
            <a:t>財政調整基金の取り崩しがな</a:t>
          </a:r>
          <a:r>
            <a:rPr kumimoji="0" lang="ja-JP" altLang="en-US" sz="1100" b="0" i="0" u="none" strike="noStrike" kern="0" cap="none" spc="0" normalizeH="0" baseline="0" noProof="0">
              <a:ln>
                <a:noFill/>
              </a:ln>
              <a:solidFill>
                <a:prstClr val="black"/>
              </a:solidFill>
              <a:effectLst/>
              <a:uLnTx/>
              <a:uFillTx/>
              <a:latin typeface="+mn-lt"/>
              <a:ea typeface="+mn-ea"/>
              <a:cs typeface="+mn-cs"/>
            </a:rPr>
            <a:t>いため</a:t>
          </a:r>
          <a:r>
            <a:rPr kumimoji="0" lang="ja-JP" altLang="ja-JP" sz="1100" b="0" i="0" u="none" strike="noStrike" kern="0" cap="none" spc="0" normalizeH="0" baseline="0" noProof="0">
              <a:ln>
                <a:noFill/>
              </a:ln>
              <a:solidFill>
                <a:prstClr val="black"/>
              </a:solidFill>
              <a:effectLst/>
              <a:uLnTx/>
              <a:uFillTx/>
              <a:latin typeface="+mn-lt"/>
              <a:ea typeface="+mn-ea"/>
              <a:cs typeface="+mn-cs"/>
            </a:rPr>
            <a:t>改善している。今後は、予算規模を標準財政規模に近づけていくため、歳出全体の抑制を図り、健全な財政運営に努める。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徳島県つるぎ町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現在のところ、各会計において赤字は生じていない。今後においても赤字補填等の繰出がないように各会計において健全な財政運営に努める。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徳島県つるぎ町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公営企業会計及び一部事務組合地方債元利償還金については年々減少しているものの、合併特例債の元金償還が開始され、元利償還金が増加しており悪化の要因となっている。普通交付税の動向に大きく左右されるが、令和４年度</a:t>
          </a:r>
          <a:r>
            <a:rPr kumimoji="0" lang="ja-JP" altLang="en-US" sz="1100" b="0" i="0" u="none" strike="noStrike" kern="0" cap="none" spc="0" normalizeH="0" baseline="0" noProof="0">
              <a:ln>
                <a:noFill/>
              </a:ln>
              <a:solidFill>
                <a:prstClr val="black"/>
              </a:solidFill>
              <a:effectLst/>
              <a:uLnTx/>
              <a:uFillTx/>
              <a:latin typeface="+mn-lt"/>
              <a:ea typeface="+mn-ea"/>
              <a:cs typeface="+mn-cs"/>
            </a:rPr>
            <a:t>で合併特例債の</a:t>
          </a:r>
          <a:r>
            <a:rPr kumimoji="0" lang="ja-JP" altLang="ja-JP" sz="1100" b="0" i="0" u="none" strike="noStrike" kern="0" cap="none" spc="0" normalizeH="0" baseline="0" noProof="0">
              <a:ln>
                <a:noFill/>
              </a:ln>
              <a:solidFill>
                <a:prstClr val="black"/>
              </a:solidFill>
              <a:effectLst/>
              <a:uLnTx/>
              <a:uFillTx/>
              <a:latin typeface="+mn-lt"/>
              <a:ea typeface="+mn-ea"/>
              <a:cs typeface="+mn-cs"/>
            </a:rPr>
            <a:t>元利償還金返済のピー</a:t>
          </a:r>
          <a:r>
            <a:rPr kumimoji="0" lang="ja-JP" altLang="en-US" sz="1100" b="0" i="0" u="none" strike="noStrike" kern="0" cap="none" spc="0" normalizeH="0" baseline="0" noProof="0">
              <a:ln>
                <a:noFill/>
              </a:ln>
              <a:solidFill>
                <a:prstClr val="black"/>
              </a:solidFill>
              <a:effectLst/>
              <a:uLnTx/>
              <a:uFillTx/>
              <a:latin typeface="+mn-lt"/>
              <a:ea typeface="+mn-ea"/>
              <a:cs typeface="+mn-cs"/>
            </a:rPr>
            <a:t>クが終了するため、令和５年度以降は、改善していく見込みである。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徳島県つるぎ町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公営企業会計及び一部事務組合の地方債現在高については、順調に減少している。また、地方債発行の抑制により一般会計地方債現在高も大きく減少している。平成２９年度より一般財源の確保（交付税の減少等）が厳しくなり、取り崩しに転じていたが、令和２年度</a:t>
          </a:r>
          <a:r>
            <a:rPr kumimoji="0" lang="ja-JP" altLang="en-US" sz="1100" b="0" i="0" u="none" strike="noStrike" kern="0" cap="none" spc="0" normalizeH="0" baseline="0" noProof="0">
              <a:ln>
                <a:noFill/>
              </a:ln>
              <a:solidFill>
                <a:prstClr val="black"/>
              </a:solidFill>
              <a:effectLst/>
              <a:uLnTx/>
              <a:uFillTx/>
              <a:latin typeface="+mn-lt"/>
              <a:ea typeface="+mn-ea"/>
              <a:cs typeface="+mn-cs"/>
            </a:rPr>
            <a:t>以降は取り崩しがないことに加えて</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令和４年度は、減債基金に１８０，０００千円の積み増しを行ったため、</a:t>
          </a:r>
          <a:r>
            <a:rPr kumimoji="0" lang="ja-JP" altLang="ja-JP" sz="1100" b="0" i="0" u="none" strike="noStrike" kern="0" cap="none" spc="0" normalizeH="0" baseline="0" noProof="0">
              <a:ln>
                <a:noFill/>
              </a:ln>
              <a:solidFill>
                <a:prstClr val="black"/>
              </a:solidFill>
              <a:effectLst/>
              <a:uLnTx/>
              <a:uFillTx/>
              <a:latin typeface="+mn-lt"/>
              <a:ea typeface="+mn-ea"/>
              <a:cs typeface="+mn-cs"/>
            </a:rPr>
            <a:t>充当可能基金現在高</a:t>
          </a:r>
          <a:r>
            <a:rPr kumimoji="0" lang="ja-JP" altLang="en-US" sz="1100" b="0" i="0" u="none" strike="noStrike" kern="0" cap="none" spc="0" normalizeH="0" baseline="0" noProof="0">
              <a:ln>
                <a:noFill/>
              </a:ln>
              <a:solidFill>
                <a:prstClr val="black"/>
              </a:solidFill>
              <a:effectLst/>
              <a:uLnTx/>
              <a:uFillTx/>
              <a:latin typeface="+mn-lt"/>
              <a:ea typeface="+mn-ea"/>
              <a:cs typeface="+mn-cs"/>
            </a:rPr>
            <a:t>が増加したことにより、</a:t>
          </a:r>
          <a:r>
            <a:rPr kumimoji="0" lang="ja-JP" altLang="ja-JP" sz="1100" b="0" i="0" u="none" strike="noStrike" kern="0" cap="none" spc="0" normalizeH="0" baseline="0" noProof="0">
              <a:ln>
                <a:noFill/>
              </a:ln>
              <a:solidFill>
                <a:prstClr val="black"/>
              </a:solidFill>
              <a:effectLst/>
              <a:uLnTx/>
              <a:uFillTx/>
              <a:latin typeface="+mn-lt"/>
              <a:ea typeface="+mn-ea"/>
              <a:cs typeface="+mn-cs"/>
            </a:rPr>
            <a:t>数値が</a:t>
          </a:r>
          <a:r>
            <a:rPr kumimoji="0" lang="ja-JP" altLang="en-US" sz="1100" b="0" i="0" u="none" strike="noStrike" kern="0" cap="none" spc="0" normalizeH="0" baseline="0" noProof="0">
              <a:ln>
                <a:noFill/>
              </a:ln>
              <a:solidFill>
                <a:prstClr val="black"/>
              </a:solidFill>
              <a:effectLst/>
              <a:uLnTx/>
              <a:uFillTx/>
              <a:latin typeface="+mn-lt"/>
              <a:ea typeface="+mn-ea"/>
              <a:cs typeface="+mn-cs"/>
            </a:rPr>
            <a:t>大きく</a:t>
          </a:r>
          <a:r>
            <a:rPr kumimoji="0" lang="ja-JP" altLang="ja-JP" sz="1100" b="0" i="0" u="none" strike="noStrike" kern="0" cap="none" spc="0" normalizeH="0" baseline="0" noProof="0">
              <a:ln>
                <a:noFill/>
              </a:ln>
              <a:solidFill>
                <a:prstClr val="black"/>
              </a:solidFill>
              <a:effectLst/>
              <a:uLnTx/>
              <a:uFillTx/>
              <a:latin typeface="+mn-lt"/>
              <a:ea typeface="+mn-ea"/>
              <a:cs typeface="+mn-cs"/>
            </a:rPr>
            <a:t>改善している。普通交付税の動向に大きく左右されるが、令和４年度</a:t>
          </a:r>
          <a:r>
            <a:rPr kumimoji="0" lang="ja-JP" altLang="en-US" sz="1100" b="0" i="0" u="none" strike="noStrike" kern="0" cap="none" spc="0" normalizeH="0" baseline="0" noProof="0">
              <a:ln>
                <a:noFill/>
              </a:ln>
              <a:solidFill>
                <a:prstClr val="black"/>
              </a:solidFill>
              <a:effectLst/>
              <a:uLnTx/>
              <a:uFillTx/>
              <a:latin typeface="+mn-lt"/>
              <a:ea typeface="+mn-ea"/>
              <a:cs typeface="+mn-cs"/>
            </a:rPr>
            <a:t>で合併特例債の</a:t>
          </a:r>
          <a:r>
            <a:rPr kumimoji="0" lang="ja-JP" altLang="ja-JP" sz="1100" b="0" i="0" u="none" strike="noStrike" kern="0" cap="none" spc="0" normalizeH="0" baseline="0" noProof="0">
              <a:ln>
                <a:noFill/>
              </a:ln>
              <a:solidFill>
                <a:prstClr val="black"/>
              </a:solidFill>
              <a:effectLst/>
              <a:uLnTx/>
              <a:uFillTx/>
              <a:latin typeface="+mn-lt"/>
              <a:ea typeface="+mn-ea"/>
              <a:cs typeface="+mn-cs"/>
            </a:rPr>
            <a:t>元利償還金返済のピー</a:t>
          </a:r>
          <a:r>
            <a:rPr kumimoji="0" lang="ja-JP" altLang="en-US" sz="1100" b="0" i="0" u="none" strike="noStrike" kern="0" cap="none" spc="0" normalizeH="0" baseline="0" noProof="0">
              <a:ln>
                <a:noFill/>
              </a:ln>
              <a:solidFill>
                <a:prstClr val="black"/>
              </a:solidFill>
              <a:effectLst/>
              <a:uLnTx/>
              <a:uFillTx/>
              <a:latin typeface="+mn-lt"/>
              <a:ea typeface="+mn-ea"/>
              <a:cs typeface="+mn-cs"/>
            </a:rPr>
            <a:t>クも終了することや、</a:t>
          </a:r>
          <a:r>
            <a:rPr kumimoji="0" lang="ja-JP" altLang="ja-JP" sz="1100" b="0" i="0" u="none" strike="noStrike" kern="0" cap="none" spc="0" normalizeH="0" baseline="0" noProof="0">
              <a:ln>
                <a:noFill/>
              </a:ln>
              <a:solidFill>
                <a:prstClr val="black"/>
              </a:solidFill>
              <a:effectLst/>
              <a:uLnTx/>
              <a:uFillTx/>
              <a:latin typeface="+mn-lt"/>
              <a:ea typeface="+mn-ea"/>
              <a:cs typeface="+mn-cs"/>
            </a:rPr>
            <a:t>地方債発行の抑制</a:t>
          </a:r>
          <a:r>
            <a:rPr kumimoji="0" lang="ja-JP" altLang="en-US" sz="1100" b="0" i="0" u="none" strike="noStrike" kern="0" cap="none" spc="0" normalizeH="0" baseline="0" noProof="0">
              <a:ln>
                <a:noFill/>
              </a:ln>
              <a:solidFill>
                <a:prstClr val="black"/>
              </a:solidFill>
              <a:effectLst/>
              <a:uLnTx/>
              <a:uFillTx/>
              <a:latin typeface="+mn-lt"/>
              <a:ea typeface="+mn-ea"/>
              <a:cs typeface="+mn-cs"/>
            </a:rPr>
            <a:t>が</a:t>
          </a:r>
          <a:r>
            <a:rPr kumimoji="0" lang="ja-JP" altLang="ja-JP" sz="1100" b="0" i="0" u="none" strike="noStrike" kern="0" cap="none" spc="0" normalizeH="0" baseline="0" noProof="0">
              <a:ln>
                <a:noFill/>
              </a:ln>
              <a:solidFill>
                <a:prstClr val="black"/>
              </a:solidFill>
              <a:effectLst/>
              <a:uLnTx/>
              <a:uFillTx/>
              <a:latin typeface="+mn-lt"/>
              <a:ea typeface="+mn-ea"/>
              <a:cs typeface="+mn-cs"/>
            </a:rPr>
            <a:t>継続的にできており、</a:t>
          </a:r>
          <a:r>
            <a:rPr kumimoji="0" lang="ja-JP" altLang="en-US" sz="1100" b="0" i="0" u="none" strike="noStrike" kern="0" cap="none" spc="0" normalizeH="0" baseline="0" noProof="0">
              <a:ln>
                <a:noFill/>
              </a:ln>
              <a:solidFill>
                <a:prstClr val="black"/>
              </a:solidFill>
              <a:effectLst/>
              <a:uLnTx/>
              <a:uFillTx/>
              <a:latin typeface="+mn-lt"/>
              <a:ea typeface="+mn-ea"/>
              <a:cs typeface="+mn-cs"/>
            </a:rPr>
            <a:t>令和５年度以降も改善していく見込みである。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徳島県つるぎ町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平成２９年度より一般財源の確保（交付税の減少等）が厳しくなり、取り崩しに転じていたが、令和２年度以降は取り崩しが発生していない。令和３年度に引き続き減債基金に１８０，０００千円の積み増しを行ったこと、過疎対策事業債を原資とした過疎地域持続的発展事業基金に３４，３００千円の積み立てを行った</a:t>
          </a:r>
          <a:r>
            <a:rPr kumimoji="1" lang="ja-JP" altLang="ja-JP" sz="1100" b="0" i="0" u="none" strike="noStrike" kern="0" cap="none" spc="0" normalizeH="0" baseline="0" noProof="0">
              <a:ln>
                <a:noFill/>
              </a:ln>
              <a:solidFill>
                <a:prstClr val="black"/>
              </a:solidFill>
              <a:effectLst/>
              <a:uLnTx/>
              <a:uFillTx/>
              <a:latin typeface="+mn-lt"/>
              <a:ea typeface="+mn-ea"/>
              <a:cs typeface="+mn-cs"/>
            </a:rPr>
            <a:t>ことなどにより、基金現在高は、</a:t>
          </a:r>
          <a:r>
            <a:rPr kumimoji="1" lang="ja-JP" altLang="en-US" sz="1100" b="0" i="0" u="none" strike="noStrike" kern="0" cap="none" spc="0" normalizeH="0" baseline="0" noProof="0">
              <a:ln>
                <a:noFill/>
              </a:ln>
              <a:solidFill>
                <a:prstClr val="black"/>
              </a:solidFill>
              <a:effectLst/>
              <a:uLnTx/>
              <a:uFillTx/>
              <a:latin typeface="+mn-lt"/>
              <a:ea typeface="+mn-ea"/>
              <a:cs typeface="+mn-cs"/>
            </a:rPr>
            <a:t>大きく</a:t>
          </a:r>
          <a:r>
            <a:rPr kumimoji="1" lang="ja-JP" altLang="ja-JP" sz="1100" b="0" i="0" u="none" strike="noStrike" kern="0" cap="none" spc="0" normalizeH="0" baseline="0" noProof="0">
              <a:ln>
                <a:noFill/>
              </a:ln>
              <a:solidFill>
                <a:prstClr val="black"/>
              </a:solidFill>
              <a:effectLst/>
              <a:uLnTx/>
              <a:uFillTx/>
              <a:latin typeface="+mn-lt"/>
              <a:ea typeface="+mn-ea"/>
              <a:cs typeface="+mn-cs"/>
            </a:rPr>
            <a:t>増加している。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b="0" i="0" baseline="0">
              <a:solidFill>
                <a:schemeClr val="dk1"/>
              </a:solidFill>
              <a:effectLst/>
              <a:latin typeface="+mn-lt"/>
              <a:ea typeface="+mn-ea"/>
              <a:cs typeface="+mn-cs"/>
            </a:rPr>
            <a:t>基金の使途明確化を図り、予算編成の段階で積極的に特定目的基金を取り崩していくことを予定している。</a:t>
          </a:r>
          <a:endParaRPr lang="ja-JP" altLang="ja-JP" sz="1400">
            <a:effectLst/>
          </a:endParaRPr>
        </a:p>
        <a:p>
          <a:pPr eaLnBrk="1" fontAlgn="auto" latinLnBrk="0" hangingPunct="1"/>
          <a:r>
            <a:rPr kumimoji="0" lang="ja-JP" altLang="ja-JP" sz="1100" b="0" i="0" u="none" strike="noStrike" kern="0" cap="none" spc="0" normalizeH="0" baseline="0" noProof="0">
              <a:ln>
                <a:noFill/>
              </a:ln>
              <a:solidFill>
                <a:prstClr val="black"/>
              </a:solidFill>
              <a:effectLst/>
              <a:uLnTx/>
              <a:uFillTx/>
              <a:latin typeface="+mn-lt"/>
              <a:ea typeface="+mn-ea"/>
              <a:cs typeface="+mn-cs"/>
            </a:rPr>
            <a:t>令和４年度</a:t>
          </a:r>
          <a:r>
            <a:rPr kumimoji="0" lang="ja-JP" altLang="en-US" sz="1100" b="0" i="0" u="none" strike="noStrike" kern="0" cap="none" spc="0" normalizeH="0" baseline="0" noProof="0">
              <a:ln>
                <a:noFill/>
              </a:ln>
              <a:solidFill>
                <a:prstClr val="black"/>
              </a:solidFill>
              <a:effectLst/>
              <a:uLnTx/>
              <a:uFillTx/>
              <a:latin typeface="+mn-lt"/>
              <a:ea typeface="+mn-ea"/>
              <a:cs typeface="+mn-cs"/>
            </a:rPr>
            <a:t>で合併特例債の</a:t>
          </a:r>
          <a:r>
            <a:rPr kumimoji="0" lang="ja-JP" altLang="ja-JP" sz="1100" b="0" i="0" u="none" strike="noStrike" kern="0" cap="none" spc="0" normalizeH="0" baseline="0" noProof="0">
              <a:ln>
                <a:noFill/>
              </a:ln>
              <a:solidFill>
                <a:prstClr val="black"/>
              </a:solidFill>
              <a:effectLst/>
              <a:uLnTx/>
              <a:uFillTx/>
              <a:latin typeface="+mn-lt"/>
              <a:ea typeface="+mn-ea"/>
              <a:cs typeface="+mn-cs"/>
            </a:rPr>
            <a:t>元利償還金返済のピー</a:t>
          </a:r>
          <a:r>
            <a:rPr kumimoji="0" lang="ja-JP" altLang="en-US" sz="1100" b="0" i="0" u="none" strike="noStrike" kern="0" cap="none" spc="0" normalizeH="0" baseline="0" noProof="0">
              <a:ln>
                <a:noFill/>
              </a:ln>
              <a:solidFill>
                <a:prstClr val="black"/>
              </a:solidFill>
              <a:effectLst/>
              <a:uLnTx/>
              <a:uFillTx/>
              <a:latin typeface="+mn-lt"/>
              <a:ea typeface="+mn-ea"/>
              <a:cs typeface="+mn-cs"/>
            </a:rPr>
            <a:t>クも終了することや、</a:t>
          </a:r>
          <a:r>
            <a:rPr kumimoji="0" lang="ja-JP" altLang="ja-JP" sz="1100" b="0" i="0" u="none" strike="noStrike" kern="0" cap="none" spc="0" normalizeH="0" baseline="0" noProof="0">
              <a:ln>
                <a:noFill/>
              </a:ln>
              <a:solidFill>
                <a:prstClr val="black"/>
              </a:solidFill>
              <a:effectLst/>
              <a:uLnTx/>
              <a:uFillTx/>
              <a:latin typeface="+mn-lt"/>
              <a:ea typeface="+mn-ea"/>
              <a:cs typeface="+mn-cs"/>
            </a:rPr>
            <a:t>地方債発行の抑制</a:t>
          </a:r>
          <a:r>
            <a:rPr kumimoji="0" lang="ja-JP" altLang="en-US" sz="1100" b="0" i="0" u="none" strike="noStrike" kern="0" cap="none" spc="0" normalizeH="0" baseline="0" noProof="0">
              <a:ln>
                <a:noFill/>
              </a:ln>
              <a:solidFill>
                <a:prstClr val="black"/>
              </a:solidFill>
              <a:effectLst/>
              <a:uLnTx/>
              <a:uFillTx/>
              <a:latin typeface="+mn-lt"/>
              <a:ea typeface="+mn-ea"/>
              <a:cs typeface="+mn-cs"/>
            </a:rPr>
            <a:t>が</a:t>
          </a:r>
          <a:r>
            <a:rPr kumimoji="0" lang="ja-JP" altLang="ja-JP" sz="1100" b="0" i="0" u="none" strike="noStrike" kern="0" cap="none" spc="0" normalizeH="0" baseline="0" noProof="0">
              <a:ln>
                <a:noFill/>
              </a:ln>
              <a:solidFill>
                <a:prstClr val="black"/>
              </a:solidFill>
              <a:effectLst/>
              <a:uLnTx/>
              <a:uFillTx/>
              <a:latin typeface="+mn-lt"/>
              <a:ea typeface="+mn-ea"/>
              <a:cs typeface="+mn-cs"/>
            </a:rPr>
            <a:t>継続的にできており、</a:t>
          </a:r>
          <a:r>
            <a:rPr lang="ja-JP" altLang="ja-JP" sz="1100" b="0" i="0" baseline="0">
              <a:solidFill>
                <a:schemeClr val="dk1"/>
              </a:solidFill>
              <a:effectLst/>
              <a:latin typeface="+mn-lt"/>
              <a:ea typeface="+mn-ea"/>
              <a:cs typeface="+mn-cs"/>
            </a:rPr>
            <a:t>現状では、大きな基金の取り崩しは発生しない見込みである。</a:t>
          </a:r>
          <a:endParaRPr lang="ja-JP" altLang="ja-JP" sz="1400">
            <a:effectLst/>
          </a:endParaRPr>
        </a:p>
        <a:p>
          <a:r>
            <a:rPr lang="ja-JP" altLang="ja-JP" sz="1100" b="0" i="0" baseline="0">
              <a:solidFill>
                <a:schemeClr val="dk1"/>
              </a:solidFill>
              <a:effectLst/>
              <a:latin typeface="+mn-lt"/>
              <a:ea typeface="+mn-ea"/>
              <a:cs typeface="+mn-cs"/>
            </a:rPr>
            <a:t>しかし、普通交付税の動向に大きく左右される状況に変わりはないため、歳出全体の抑制を図り、予算規模の縮小と財政基盤の強化に努める。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まちづくり事業基金：地域における住民の連帯感の醸成及び個性ある地域づくりの振興を図る。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災害対策基金：地震や風水害など、あらゆる災害により甚大な被害が発生した場合の応急対策及び復興対策を円滑に推進する。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地域振興基金：福祉活動の促進及び快適な生活環境の形成等を図る。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過疎地域持続的発展事業基金：過疎対策事業債を原資とし積み立てを実施したため３４，３００千円増加している。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災害対策</a:t>
          </a:r>
          <a:r>
            <a:rPr kumimoji="1" lang="ja-JP" altLang="ja-JP" sz="1100" b="0" i="0" u="none" strike="noStrike" kern="0" cap="none" spc="0" normalizeH="0" baseline="0" noProof="0">
              <a:ln>
                <a:noFill/>
              </a:ln>
              <a:solidFill>
                <a:prstClr val="black"/>
              </a:solidFill>
              <a:effectLst/>
              <a:uLnTx/>
              <a:uFillTx/>
              <a:latin typeface="+mn-lt"/>
              <a:ea typeface="+mn-ea"/>
              <a:cs typeface="+mn-cs"/>
            </a:rPr>
            <a:t>基金：</a:t>
          </a:r>
          <a:r>
            <a:rPr kumimoji="1" lang="ja-JP" altLang="en-US" sz="1100" b="0" i="0" u="none" strike="noStrike" kern="0" cap="none" spc="0" normalizeH="0" baseline="0" noProof="0">
              <a:ln>
                <a:noFill/>
              </a:ln>
              <a:solidFill>
                <a:prstClr val="black"/>
              </a:solidFill>
              <a:effectLst/>
              <a:uLnTx/>
              <a:uFillTx/>
              <a:latin typeface="+mn-lt"/>
              <a:ea typeface="+mn-ea"/>
              <a:cs typeface="+mn-cs"/>
            </a:rPr>
            <a:t>新型コロナウイル感染症対応地方創生臨時交付金事業の一般財源部分に</a:t>
          </a:r>
          <a:r>
            <a:rPr kumimoji="1" lang="ja-JP" altLang="ja-JP" sz="1100" b="0" i="0" u="none" strike="noStrike" kern="0" cap="none" spc="0" normalizeH="0" baseline="0" noProof="0">
              <a:ln>
                <a:noFill/>
              </a:ln>
              <a:solidFill>
                <a:prstClr val="black"/>
              </a:solidFill>
              <a:effectLst/>
              <a:uLnTx/>
              <a:uFillTx/>
              <a:latin typeface="+mn-lt"/>
              <a:ea typeface="+mn-ea"/>
              <a:cs typeface="+mn-cs"/>
            </a:rPr>
            <a:t>取り崩</a:t>
          </a:r>
          <a:r>
            <a:rPr kumimoji="1" lang="ja-JP" altLang="en-US" sz="1100" b="0" i="0" u="none" strike="noStrike" kern="0" cap="none" spc="0" normalizeH="0" baseline="0" noProof="0">
              <a:ln>
                <a:noFill/>
              </a:ln>
              <a:solidFill>
                <a:prstClr val="black"/>
              </a:solidFill>
              <a:effectLst/>
              <a:uLnTx/>
              <a:uFillTx/>
              <a:latin typeface="+mn-lt"/>
              <a:ea typeface="+mn-ea"/>
              <a:cs typeface="+mn-cs"/>
            </a:rPr>
            <a:t>しを実施したため</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２９</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８３４</a:t>
          </a:r>
          <a:r>
            <a:rPr kumimoji="1" lang="ja-JP" altLang="ja-JP" sz="1100" b="0" i="0" u="none" strike="noStrike" kern="0" cap="none" spc="0" normalizeH="0" baseline="0" noProof="0">
              <a:ln>
                <a:noFill/>
              </a:ln>
              <a:solidFill>
                <a:prstClr val="black"/>
              </a:solidFill>
              <a:effectLst/>
              <a:uLnTx/>
              <a:uFillTx/>
              <a:latin typeface="+mn-lt"/>
              <a:ea typeface="+mn-ea"/>
              <a:cs typeface="+mn-cs"/>
            </a:rPr>
            <a:t>千円</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している。</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基金の使途明確化を図り、予算編成の段階で積極的に特定目的基金を取り崩していくことを予定している。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平成２９年度より一般財源の確保（交付税の減少等）が厳しくなり、取り崩しに転じていたが、令和２年度以降は取り崩しが発生していないことと</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基金運用利息</a:t>
          </a:r>
          <a:r>
            <a:rPr kumimoji="1" lang="ja-JP" altLang="en-US" sz="1100" b="0" i="0" u="none" strike="noStrike" kern="0" cap="none" spc="0" normalizeH="0" baseline="0" noProof="0">
              <a:ln>
                <a:noFill/>
              </a:ln>
              <a:solidFill>
                <a:prstClr val="black"/>
              </a:solidFill>
              <a:effectLst/>
              <a:uLnTx/>
              <a:uFillTx/>
              <a:latin typeface="+mn-lt"/>
              <a:ea typeface="+mn-ea"/>
              <a:cs typeface="+mn-cs"/>
            </a:rPr>
            <a:t>２</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９０６</a:t>
          </a:r>
          <a:r>
            <a:rPr kumimoji="1" lang="ja-JP" altLang="ja-JP" sz="1100" b="0" i="0" u="none" strike="noStrike" kern="0" cap="none" spc="0" normalizeH="0" baseline="0" noProof="0">
              <a:ln>
                <a:noFill/>
              </a:ln>
              <a:solidFill>
                <a:prstClr val="black"/>
              </a:solidFill>
              <a:effectLst/>
              <a:uLnTx/>
              <a:uFillTx/>
              <a:latin typeface="+mn-lt"/>
              <a:ea typeface="+mn-ea"/>
              <a:cs typeface="+mn-cs"/>
            </a:rPr>
            <a:t>千円</a:t>
          </a:r>
          <a:r>
            <a:rPr kumimoji="1" lang="ja-JP" altLang="en-US" sz="1100" b="0" i="0" u="none" strike="noStrike" kern="0" cap="none" spc="0" normalizeH="0" baseline="0" noProof="0">
              <a:ln>
                <a:noFill/>
              </a:ln>
              <a:solidFill>
                <a:prstClr val="black"/>
              </a:solidFill>
              <a:effectLst/>
              <a:uLnTx/>
              <a:uFillTx/>
              <a:latin typeface="+mn-lt"/>
              <a:ea typeface="+mn-ea"/>
              <a:cs typeface="+mn-cs"/>
            </a:rPr>
            <a:t>を</a:t>
          </a:r>
          <a:r>
            <a:rPr kumimoji="1" lang="ja-JP" altLang="ja-JP" sz="1100" b="0" i="0" u="none" strike="noStrike" kern="0" cap="none" spc="0" normalizeH="0" baseline="0" noProof="0">
              <a:ln>
                <a:noFill/>
              </a:ln>
              <a:solidFill>
                <a:prstClr val="black"/>
              </a:solidFill>
              <a:effectLst/>
              <a:uLnTx/>
              <a:uFillTx/>
              <a:latin typeface="+mn-lt"/>
              <a:ea typeface="+mn-ea"/>
              <a:cs typeface="+mn-cs"/>
            </a:rPr>
            <a:t>積み立てたため。</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令和４年度</a:t>
          </a:r>
          <a:r>
            <a:rPr kumimoji="0" lang="ja-JP" altLang="en-US" sz="1100" b="0" i="0" u="none" strike="noStrike" kern="0" cap="none" spc="0" normalizeH="0" baseline="0" noProof="0">
              <a:ln>
                <a:noFill/>
              </a:ln>
              <a:solidFill>
                <a:prstClr val="black"/>
              </a:solidFill>
              <a:effectLst/>
              <a:uLnTx/>
              <a:uFillTx/>
              <a:latin typeface="+mn-lt"/>
              <a:ea typeface="+mn-ea"/>
              <a:cs typeface="+mn-cs"/>
            </a:rPr>
            <a:t>で合併特例債の</a:t>
          </a:r>
          <a:r>
            <a:rPr kumimoji="0" lang="ja-JP" altLang="ja-JP" sz="1100" b="0" i="0" u="none" strike="noStrike" kern="0" cap="none" spc="0" normalizeH="0" baseline="0" noProof="0">
              <a:ln>
                <a:noFill/>
              </a:ln>
              <a:solidFill>
                <a:prstClr val="black"/>
              </a:solidFill>
              <a:effectLst/>
              <a:uLnTx/>
              <a:uFillTx/>
              <a:latin typeface="+mn-lt"/>
              <a:ea typeface="+mn-ea"/>
              <a:cs typeface="+mn-cs"/>
            </a:rPr>
            <a:t>元利償還金返済のピー</a:t>
          </a:r>
          <a:r>
            <a:rPr kumimoji="0" lang="ja-JP" altLang="en-US" sz="1100" b="0" i="0" u="none" strike="noStrike" kern="0" cap="none" spc="0" normalizeH="0" baseline="0" noProof="0">
              <a:ln>
                <a:noFill/>
              </a:ln>
              <a:solidFill>
                <a:prstClr val="black"/>
              </a:solidFill>
              <a:effectLst/>
              <a:uLnTx/>
              <a:uFillTx/>
              <a:latin typeface="+mn-lt"/>
              <a:ea typeface="+mn-ea"/>
              <a:cs typeface="+mn-cs"/>
            </a:rPr>
            <a:t>クも終了することや、</a:t>
          </a:r>
          <a:r>
            <a:rPr kumimoji="0" lang="ja-JP" altLang="ja-JP" sz="1100" b="0" i="0" u="none" strike="noStrike" kern="0" cap="none" spc="0" normalizeH="0" baseline="0" noProof="0">
              <a:ln>
                <a:noFill/>
              </a:ln>
              <a:solidFill>
                <a:prstClr val="black"/>
              </a:solidFill>
              <a:effectLst/>
              <a:uLnTx/>
              <a:uFillTx/>
              <a:latin typeface="+mn-lt"/>
              <a:ea typeface="+mn-ea"/>
              <a:cs typeface="+mn-cs"/>
            </a:rPr>
            <a:t>地方債発行の抑制</a:t>
          </a:r>
          <a:r>
            <a:rPr kumimoji="0" lang="ja-JP" altLang="en-US" sz="1100" b="0" i="0" u="none" strike="noStrike" kern="0" cap="none" spc="0" normalizeH="0" baseline="0" noProof="0">
              <a:ln>
                <a:noFill/>
              </a:ln>
              <a:solidFill>
                <a:prstClr val="black"/>
              </a:solidFill>
              <a:effectLst/>
              <a:uLnTx/>
              <a:uFillTx/>
              <a:latin typeface="+mn-lt"/>
              <a:ea typeface="+mn-ea"/>
              <a:cs typeface="+mn-cs"/>
            </a:rPr>
            <a:t>が</a:t>
          </a:r>
          <a:r>
            <a:rPr kumimoji="0" lang="ja-JP" altLang="ja-JP" sz="1100" b="0" i="0" u="none" strike="noStrike" kern="0" cap="none" spc="0" normalizeH="0" baseline="0" noProof="0">
              <a:ln>
                <a:noFill/>
              </a:ln>
              <a:solidFill>
                <a:prstClr val="black"/>
              </a:solidFill>
              <a:effectLst/>
              <a:uLnTx/>
              <a:uFillTx/>
              <a:latin typeface="+mn-lt"/>
              <a:ea typeface="+mn-ea"/>
              <a:cs typeface="+mn-cs"/>
            </a:rPr>
            <a:t>継続的にできており、現状では、大きな基金の取り崩しは発生しない見込みである。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しかし、普通交付税の動向に大きく左右される状況に変わりはないため、歳出全体の抑制を図り、予算規模の縮小と財政基盤の強化に努める。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平成２９年度より一般財源の確保（交付税の減少等）が厳しくなり、取り崩しに転じていたが、令和２年度以降は取り崩しが発生していないことと</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令和３年度に引き続き</a:t>
          </a:r>
          <a:r>
            <a:rPr kumimoji="1" lang="ja-JP" altLang="en-US" sz="1100" b="0" i="0" u="none" strike="noStrike" kern="0" cap="none" spc="0" normalizeH="0" baseline="0" noProof="0">
              <a:ln>
                <a:noFill/>
              </a:ln>
              <a:solidFill>
                <a:prstClr val="black"/>
              </a:solidFill>
              <a:effectLst/>
              <a:uLnTx/>
              <a:uFillTx/>
              <a:latin typeface="+mn-lt"/>
              <a:ea typeface="+mn-ea"/>
              <a:cs typeface="+mn-cs"/>
            </a:rPr>
            <a:t>１８０，０００千円の積み増しを行った</a:t>
          </a:r>
          <a:r>
            <a:rPr kumimoji="1" lang="ja-JP" altLang="ja-JP" sz="1100" b="0" i="0" u="none" strike="noStrike" kern="0" cap="none" spc="0" normalizeH="0" baseline="0" noProof="0">
              <a:ln>
                <a:noFill/>
              </a:ln>
              <a:solidFill>
                <a:prstClr val="black"/>
              </a:solidFill>
              <a:effectLst/>
              <a:uLnTx/>
              <a:uFillTx/>
              <a:latin typeface="+mn-lt"/>
              <a:ea typeface="+mn-ea"/>
              <a:cs typeface="+mn-cs"/>
            </a:rPr>
            <a:t>ため。</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令和４年度</a:t>
          </a:r>
          <a:r>
            <a:rPr kumimoji="0" lang="ja-JP" altLang="en-US" sz="1100" b="0" i="0" u="none" strike="noStrike" kern="0" cap="none" spc="0" normalizeH="0" baseline="0" noProof="0">
              <a:ln>
                <a:noFill/>
              </a:ln>
              <a:solidFill>
                <a:prstClr val="black"/>
              </a:solidFill>
              <a:effectLst/>
              <a:uLnTx/>
              <a:uFillTx/>
              <a:latin typeface="+mn-lt"/>
              <a:ea typeface="+mn-ea"/>
              <a:cs typeface="+mn-cs"/>
            </a:rPr>
            <a:t>で合併特例債の</a:t>
          </a:r>
          <a:r>
            <a:rPr kumimoji="0" lang="ja-JP" altLang="ja-JP" sz="1100" b="0" i="0" u="none" strike="noStrike" kern="0" cap="none" spc="0" normalizeH="0" baseline="0" noProof="0">
              <a:ln>
                <a:noFill/>
              </a:ln>
              <a:solidFill>
                <a:prstClr val="black"/>
              </a:solidFill>
              <a:effectLst/>
              <a:uLnTx/>
              <a:uFillTx/>
              <a:latin typeface="+mn-lt"/>
              <a:ea typeface="+mn-ea"/>
              <a:cs typeface="+mn-cs"/>
            </a:rPr>
            <a:t>元利償還金返済のピー</a:t>
          </a:r>
          <a:r>
            <a:rPr kumimoji="0" lang="ja-JP" altLang="en-US" sz="1100" b="0" i="0" u="none" strike="noStrike" kern="0" cap="none" spc="0" normalizeH="0" baseline="0" noProof="0">
              <a:ln>
                <a:noFill/>
              </a:ln>
              <a:solidFill>
                <a:prstClr val="black"/>
              </a:solidFill>
              <a:effectLst/>
              <a:uLnTx/>
              <a:uFillTx/>
              <a:latin typeface="+mn-lt"/>
              <a:ea typeface="+mn-ea"/>
              <a:cs typeface="+mn-cs"/>
            </a:rPr>
            <a:t>クも終了することや、</a:t>
          </a:r>
          <a:r>
            <a:rPr kumimoji="0" lang="ja-JP" altLang="ja-JP" sz="1100" b="0" i="0" u="none" strike="noStrike" kern="0" cap="none" spc="0" normalizeH="0" baseline="0" noProof="0">
              <a:ln>
                <a:noFill/>
              </a:ln>
              <a:solidFill>
                <a:prstClr val="black"/>
              </a:solidFill>
              <a:effectLst/>
              <a:uLnTx/>
              <a:uFillTx/>
              <a:latin typeface="+mn-lt"/>
              <a:ea typeface="+mn-ea"/>
              <a:cs typeface="+mn-cs"/>
            </a:rPr>
            <a:t>地方債発行の抑制</a:t>
          </a:r>
          <a:r>
            <a:rPr kumimoji="0" lang="ja-JP" altLang="en-US" sz="1100" b="0" i="0" u="none" strike="noStrike" kern="0" cap="none" spc="0" normalizeH="0" baseline="0" noProof="0">
              <a:ln>
                <a:noFill/>
              </a:ln>
              <a:solidFill>
                <a:prstClr val="black"/>
              </a:solidFill>
              <a:effectLst/>
              <a:uLnTx/>
              <a:uFillTx/>
              <a:latin typeface="+mn-lt"/>
              <a:ea typeface="+mn-ea"/>
              <a:cs typeface="+mn-cs"/>
            </a:rPr>
            <a:t>が</a:t>
          </a:r>
          <a:r>
            <a:rPr kumimoji="0" lang="ja-JP" altLang="ja-JP" sz="1100" b="0" i="0" u="none" strike="noStrike" kern="0" cap="none" spc="0" normalizeH="0" baseline="0" noProof="0">
              <a:ln>
                <a:noFill/>
              </a:ln>
              <a:solidFill>
                <a:prstClr val="black"/>
              </a:solidFill>
              <a:effectLst/>
              <a:uLnTx/>
              <a:uFillTx/>
              <a:latin typeface="+mn-lt"/>
              <a:ea typeface="+mn-ea"/>
              <a:cs typeface="+mn-cs"/>
            </a:rPr>
            <a:t>継続的にできており、</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現状では、大きな基金の取り崩しは発生しない見込みである。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しかし、普通交付税の動向に大きく左右される状況に変わりはないため、歳出全体の抑制を図り、予算規模の縮小と財政基盤の強化に努める。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B7BF2DE-DF7F-4097-BB70-67B3C7AE30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842226D-1731-44D4-A884-5572D306A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D21F552-4F71-478D-96E2-7D7B1CE2EDF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EFBD197-F721-4317-8739-B3301504D2D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8918118-A0C4-4D8C-A0B1-EC8D2E24B97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49E612D-C966-41BD-BE2A-A1D5C83AB5A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89EDF30-51B3-4C78-887D-4E4D8AD661A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DC69437-78E9-4FFE-A7EB-9EDD1112596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A5A26D1-1B8B-4804-B661-AE76EC8534D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AD11495-6207-4567-9066-D61A1807B63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4043DA4-3C18-48D1-A211-BB7856C86C4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128AA93-F9C3-40DD-A230-6089055E16E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7,893
7,860
194.84
8,359,650
8,183,530
169,864
5,206,144
9,112,867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A76D01F-F805-4A4C-B2E3-5548951CFB1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A1C95EB-7FD4-4898-88AF-0F8D18F48E4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1B785D8-A253-4622-B5AF-C2FB06A579D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0D38A03-2592-454E-BD1D-636FEB0FAAB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4BB5A0D-9467-49D2-8367-C6F9B8E6913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5975D33-301B-4E22-8759-9C63D7FB5E2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85A1CF8-8714-43BC-8943-F40F4AECF35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4FB50B3-3C88-47BC-A37B-5DE87A0E5DE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1DF241B-9028-4B4D-A67D-93EDFB0FEB6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F964632-C8CA-44C2-8FF8-443FCD7055D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FFEDD80-1018-456B-9933-8910CE6831F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713B2E7-EF5A-4933-81E6-3BF73E9D718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406FC2A-BCBA-49F9-8659-E33B85D4386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3C8A6AB-4BAF-4F4C-9C5F-AB4061BDFE3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D3512CF-EA81-4F8F-8279-737AC24659E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51B45BA-4350-4075-9BF1-5DF77684AC0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5E21AD8-313F-425B-8B25-41E338F21BD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EDD866D-68EC-4C4C-ACF9-4B70CD47C0B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C611965-2526-4F6C-8ACE-8442252E78D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93B5834-1D0C-4A5D-BA60-82DC5A92A80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51A5FF9C-938B-429E-9D43-81122EFFC9D4}"/>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117E650-BA10-41BD-B9E0-E3C7D2771F2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E31A27C-6E1F-415B-BF67-E5136861B46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EA4D92A-6AB0-42C0-8F41-6AEA89E728D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637A824-E530-4761-B72C-2CA10E26199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9690AC2-EF08-43D2-9E5E-05AAB28509F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5A70313-392C-4F66-A1FE-23AD05AD842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E21375A-EE69-4A7F-B1BE-0E27997B61B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A649F78-9F13-4B7F-9DA8-270D9C1FB60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619AAFA-39EA-4B70-A1E2-779DD7A7FCE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092DE73-54DB-4A5D-906B-4873370E71A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4E112F9-0D95-42FD-9186-1F2469A87F5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65F60B9-B2ED-462D-A204-807841EB573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E338F51-79E8-4912-9F05-DA8181B28C5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7CC7872-BA84-45E8-8FCA-307BC738950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近年はほぼ横ばいに推移している。類似団体平均と比較すると依然として大きく上回っている状況であり、施設設備が軒並み老朽化していく中で、維持補修等に対する投資が少なかったことが伺える。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本町では財政計画により単年度地方債発行額を</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億円以内に抑制するよう努めているため、それによって投資的経費が伸びなかったことが要因の一つである。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公共施設等総合管理計画に基づき、効率的な投資や未利用資産の除売却等を行い、人口規模に見合った管理を進めていく。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F87B54C-EA45-4992-B611-CD9A5855405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A30765F-9A95-41B3-936E-7D983115543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7AA1DBD-C0CE-4EF6-A3EB-698A1E4BCB9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E22C8DFF-835A-4C05-A2BB-FD3744FAEB0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817C1C92-2D07-4ECD-BF0E-8FCE3F7FEA81}"/>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12C67BC3-D569-459A-900A-2FDE1CDC45A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670D8815-B339-4965-BA1E-00C461673FD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A98DC49-A0C7-4FE6-8C11-09987370B57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BF765727-C86C-43C3-9D12-02A6A935F6D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E963831-29C9-42B5-9513-7C4EB4BA765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D0D8C4A5-8E15-43BE-A8F5-58352117E40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F537EB47-2A59-45F2-B642-E35073210C7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706034BB-BE4B-433F-890A-5ECC4D9A46B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313AC213-D72E-4914-8457-A625A216BFC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4DB74C48-D9D8-4638-9320-E1BAB2242AA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112D1612-B0EA-4F40-9BC9-2FBE5CD48CE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65" name="直線コネクタ 64">
          <a:extLst>
            <a:ext uri="{FF2B5EF4-FFF2-40B4-BE49-F238E27FC236}">
              <a16:creationId xmlns:a16="http://schemas.microsoft.com/office/drawing/2014/main" id="{4CD3F769-427C-47EA-8F12-747C225D400C}"/>
            </a:ext>
          </a:extLst>
        </xdr:cNvPr>
        <xdr:cNvCxnSpPr/>
      </xdr:nvCxnSpPr>
      <xdr:spPr>
        <a:xfrm flipV="1">
          <a:off x="4760595" y="5204883"/>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66" name="有形固定資産減価償却率最小値テキスト">
          <a:extLst>
            <a:ext uri="{FF2B5EF4-FFF2-40B4-BE49-F238E27FC236}">
              <a16:creationId xmlns:a16="http://schemas.microsoft.com/office/drawing/2014/main" id="{1097C0DF-51BB-4D8A-8866-356AC1A4C918}"/>
            </a:ext>
          </a:extLst>
        </xdr:cNvPr>
        <xdr:cNvSpPr txBox="1"/>
      </xdr:nvSpPr>
      <xdr:spPr>
        <a:xfrm>
          <a:off x="4813300" y="681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67" name="直線コネクタ 66">
          <a:extLst>
            <a:ext uri="{FF2B5EF4-FFF2-40B4-BE49-F238E27FC236}">
              <a16:creationId xmlns:a16="http://schemas.microsoft.com/office/drawing/2014/main" id="{DB42ADE4-D8CD-4B4C-848D-AE1F94C79076}"/>
            </a:ext>
          </a:extLst>
        </xdr:cNvPr>
        <xdr:cNvCxnSpPr/>
      </xdr:nvCxnSpPr>
      <xdr:spPr>
        <a:xfrm>
          <a:off x="4673600" y="681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68" name="有形固定資産減価償却率最大値テキスト">
          <a:extLst>
            <a:ext uri="{FF2B5EF4-FFF2-40B4-BE49-F238E27FC236}">
              <a16:creationId xmlns:a16="http://schemas.microsoft.com/office/drawing/2014/main" id="{C8181F4B-C80B-4AB2-BB1C-7EA1B5E83CD4}"/>
            </a:ext>
          </a:extLst>
        </xdr:cNvPr>
        <xdr:cNvSpPr txBox="1"/>
      </xdr:nvSpPr>
      <xdr:spPr>
        <a:xfrm>
          <a:off x="4813300" y="49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69" name="直線コネクタ 68">
          <a:extLst>
            <a:ext uri="{FF2B5EF4-FFF2-40B4-BE49-F238E27FC236}">
              <a16:creationId xmlns:a16="http://schemas.microsoft.com/office/drawing/2014/main" id="{C7E7EE4F-2C5B-481C-BF03-A02611FD27CE}"/>
            </a:ext>
          </a:extLst>
        </xdr:cNvPr>
        <xdr:cNvCxnSpPr/>
      </xdr:nvCxnSpPr>
      <xdr:spPr>
        <a:xfrm>
          <a:off x="4673600" y="52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26052</xdr:rowOff>
    </xdr:from>
    <xdr:ext cx="405111" cy="259045"/>
    <xdr:sp macro="" textlink="">
      <xdr:nvSpPr>
        <xdr:cNvPr id="70" name="有形固定資産減価償却率平均値テキスト">
          <a:extLst>
            <a:ext uri="{FF2B5EF4-FFF2-40B4-BE49-F238E27FC236}">
              <a16:creationId xmlns:a16="http://schemas.microsoft.com/office/drawing/2014/main" id="{B33AAFD2-0892-48D3-97FF-F673B38E6A63}"/>
            </a:ext>
          </a:extLst>
        </xdr:cNvPr>
        <xdr:cNvSpPr txBox="1"/>
      </xdr:nvSpPr>
      <xdr:spPr>
        <a:xfrm>
          <a:off x="4813300" y="5941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1" name="フローチャート: 判断 70">
          <a:extLst>
            <a:ext uri="{FF2B5EF4-FFF2-40B4-BE49-F238E27FC236}">
              <a16:creationId xmlns:a16="http://schemas.microsoft.com/office/drawing/2014/main" id="{61BDBADD-C7F2-4E10-9739-E0397B131C4E}"/>
            </a:ext>
          </a:extLst>
        </xdr:cNvPr>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a:extLst>
            <a:ext uri="{FF2B5EF4-FFF2-40B4-BE49-F238E27FC236}">
              <a16:creationId xmlns:a16="http://schemas.microsoft.com/office/drawing/2014/main" id="{7AE9B016-DCF4-441E-9E83-B5208DE3F9FC}"/>
            </a:ext>
          </a:extLst>
        </xdr:cNvPr>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73" name="フローチャート: 判断 72">
          <a:extLst>
            <a:ext uri="{FF2B5EF4-FFF2-40B4-BE49-F238E27FC236}">
              <a16:creationId xmlns:a16="http://schemas.microsoft.com/office/drawing/2014/main" id="{08E4C1F6-04A9-47E2-A2EC-DEBDEE9C4F0B}"/>
            </a:ext>
          </a:extLst>
        </xdr:cNvPr>
        <xdr:cNvSpPr/>
      </xdr:nvSpPr>
      <xdr:spPr>
        <a:xfrm>
          <a:off x="3238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74" name="フローチャート: 判断 73">
          <a:extLst>
            <a:ext uri="{FF2B5EF4-FFF2-40B4-BE49-F238E27FC236}">
              <a16:creationId xmlns:a16="http://schemas.microsoft.com/office/drawing/2014/main" id="{E599FBB2-6EB4-4FA4-8DE2-429A7238A8F3}"/>
            </a:ext>
          </a:extLst>
        </xdr:cNvPr>
        <xdr:cNvSpPr/>
      </xdr:nvSpPr>
      <xdr:spPr>
        <a:xfrm>
          <a:off x="247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75" name="フローチャート: 判断 74">
          <a:extLst>
            <a:ext uri="{FF2B5EF4-FFF2-40B4-BE49-F238E27FC236}">
              <a16:creationId xmlns:a16="http://schemas.microsoft.com/office/drawing/2014/main" id="{46852681-7434-4016-A4B0-1DBF0A0F3294}"/>
            </a:ext>
          </a:extLst>
        </xdr:cNvPr>
        <xdr:cNvSpPr/>
      </xdr:nvSpPr>
      <xdr:spPr>
        <a:xfrm>
          <a:off x="1714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AD3CB70-6385-4431-A6C1-5CEBA1589E7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47CADBF-603C-46F8-AA1A-3C652892344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7477402-F085-4CC6-B8DC-364560FE18F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C5C1EB8-C6DE-458B-A082-F38B5F07DB1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CC6F9FA-2EFC-4AE7-A4FB-1D5D8F5B604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90805</xdr:rowOff>
    </xdr:from>
    <xdr:to>
      <xdr:col>23</xdr:col>
      <xdr:colOff>136525</xdr:colOff>
      <xdr:row>33</xdr:row>
      <xdr:rowOff>20955</xdr:rowOff>
    </xdr:to>
    <xdr:sp macro="" textlink="">
      <xdr:nvSpPr>
        <xdr:cNvPr id="81" name="楕円 80">
          <a:extLst>
            <a:ext uri="{FF2B5EF4-FFF2-40B4-BE49-F238E27FC236}">
              <a16:creationId xmlns:a16="http://schemas.microsoft.com/office/drawing/2014/main" id="{EC2FC0FF-28A2-44AE-83B7-CDAE86B2F570}"/>
            </a:ext>
          </a:extLst>
        </xdr:cNvPr>
        <xdr:cNvSpPr/>
      </xdr:nvSpPr>
      <xdr:spPr>
        <a:xfrm>
          <a:off x="47117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69232</xdr:rowOff>
    </xdr:from>
    <xdr:ext cx="405111" cy="259045"/>
    <xdr:sp macro="" textlink="">
      <xdr:nvSpPr>
        <xdr:cNvPr id="82" name="有形固定資産減価償却率該当値テキスト">
          <a:extLst>
            <a:ext uri="{FF2B5EF4-FFF2-40B4-BE49-F238E27FC236}">
              <a16:creationId xmlns:a16="http://schemas.microsoft.com/office/drawing/2014/main" id="{50196B8F-4C76-4931-8AA0-4CC3C8322C0E}"/>
            </a:ext>
          </a:extLst>
        </xdr:cNvPr>
        <xdr:cNvSpPr txBox="1"/>
      </xdr:nvSpPr>
      <xdr:spPr>
        <a:xfrm>
          <a:off x="4813300"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51223</xdr:rowOff>
    </xdr:from>
    <xdr:to>
      <xdr:col>19</xdr:col>
      <xdr:colOff>187325</xdr:colOff>
      <xdr:row>32</xdr:row>
      <xdr:rowOff>152823</xdr:rowOff>
    </xdr:to>
    <xdr:sp macro="" textlink="">
      <xdr:nvSpPr>
        <xdr:cNvPr id="83" name="楕円 82">
          <a:extLst>
            <a:ext uri="{FF2B5EF4-FFF2-40B4-BE49-F238E27FC236}">
              <a16:creationId xmlns:a16="http://schemas.microsoft.com/office/drawing/2014/main" id="{330A0572-537C-4153-B9B3-A54C8B4DCDA6}"/>
            </a:ext>
          </a:extLst>
        </xdr:cNvPr>
        <xdr:cNvSpPr/>
      </xdr:nvSpPr>
      <xdr:spPr>
        <a:xfrm>
          <a:off x="4000500" y="63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102023</xdr:rowOff>
    </xdr:from>
    <xdr:to>
      <xdr:col>23</xdr:col>
      <xdr:colOff>85725</xdr:colOff>
      <xdr:row>32</xdr:row>
      <xdr:rowOff>141605</xdr:rowOff>
    </xdr:to>
    <xdr:cxnSp macro="">
      <xdr:nvCxnSpPr>
        <xdr:cNvPr id="84" name="直線コネクタ 83">
          <a:extLst>
            <a:ext uri="{FF2B5EF4-FFF2-40B4-BE49-F238E27FC236}">
              <a16:creationId xmlns:a16="http://schemas.microsoft.com/office/drawing/2014/main" id="{7E16B845-985D-4A7A-9DBF-F587EFCB3CFE}"/>
            </a:ext>
          </a:extLst>
        </xdr:cNvPr>
        <xdr:cNvCxnSpPr/>
      </xdr:nvCxnSpPr>
      <xdr:spPr>
        <a:xfrm>
          <a:off x="4051300" y="6359948"/>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112395</xdr:rowOff>
    </xdr:from>
    <xdr:to>
      <xdr:col>15</xdr:col>
      <xdr:colOff>187325</xdr:colOff>
      <xdr:row>33</xdr:row>
      <xdr:rowOff>42545</xdr:rowOff>
    </xdr:to>
    <xdr:sp macro="" textlink="">
      <xdr:nvSpPr>
        <xdr:cNvPr id="85" name="楕円 84">
          <a:extLst>
            <a:ext uri="{FF2B5EF4-FFF2-40B4-BE49-F238E27FC236}">
              <a16:creationId xmlns:a16="http://schemas.microsoft.com/office/drawing/2014/main" id="{ABC45810-8EC7-4DDB-9F94-559F68852325}"/>
            </a:ext>
          </a:extLst>
        </xdr:cNvPr>
        <xdr:cNvSpPr/>
      </xdr:nvSpPr>
      <xdr:spPr>
        <a:xfrm>
          <a:off x="3238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102023</xdr:rowOff>
    </xdr:from>
    <xdr:to>
      <xdr:col>19</xdr:col>
      <xdr:colOff>136525</xdr:colOff>
      <xdr:row>32</xdr:row>
      <xdr:rowOff>163195</xdr:rowOff>
    </xdr:to>
    <xdr:cxnSp macro="">
      <xdr:nvCxnSpPr>
        <xdr:cNvPr id="86" name="直線コネクタ 85">
          <a:extLst>
            <a:ext uri="{FF2B5EF4-FFF2-40B4-BE49-F238E27FC236}">
              <a16:creationId xmlns:a16="http://schemas.microsoft.com/office/drawing/2014/main" id="{FE0AF2DB-49D3-4224-9159-2C24181020F4}"/>
            </a:ext>
          </a:extLst>
        </xdr:cNvPr>
        <xdr:cNvCxnSpPr/>
      </xdr:nvCxnSpPr>
      <xdr:spPr>
        <a:xfrm flipV="1">
          <a:off x="3289300" y="6359948"/>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150707</xdr:rowOff>
    </xdr:from>
    <xdr:to>
      <xdr:col>11</xdr:col>
      <xdr:colOff>187325</xdr:colOff>
      <xdr:row>32</xdr:row>
      <xdr:rowOff>80857</xdr:rowOff>
    </xdr:to>
    <xdr:sp macro="" textlink="">
      <xdr:nvSpPr>
        <xdr:cNvPr id="87" name="楕円 86">
          <a:extLst>
            <a:ext uri="{FF2B5EF4-FFF2-40B4-BE49-F238E27FC236}">
              <a16:creationId xmlns:a16="http://schemas.microsoft.com/office/drawing/2014/main" id="{FEEE8164-ADD1-48C3-A351-1A7ED8115436}"/>
            </a:ext>
          </a:extLst>
        </xdr:cNvPr>
        <xdr:cNvSpPr/>
      </xdr:nvSpPr>
      <xdr:spPr>
        <a:xfrm>
          <a:off x="2476500" y="62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30057</xdr:rowOff>
    </xdr:from>
    <xdr:to>
      <xdr:col>15</xdr:col>
      <xdr:colOff>136525</xdr:colOff>
      <xdr:row>32</xdr:row>
      <xdr:rowOff>163195</xdr:rowOff>
    </xdr:to>
    <xdr:cxnSp macro="">
      <xdr:nvCxnSpPr>
        <xdr:cNvPr id="88" name="直線コネクタ 87">
          <a:extLst>
            <a:ext uri="{FF2B5EF4-FFF2-40B4-BE49-F238E27FC236}">
              <a16:creationId xmlns:a16="http://schemas.microsoft.com/office/drawing/2014/main" id="{017517B6-2E27-4AA1-9659-AC133DCAD71B}"/>
            </a:ext>
          </a:extLst>
        </xdr:cNvPr>
        <xdr:cNvCxnSpPr/>
      </xdr:nvCxnSpPr>
      <xdr:spPr>
        <a:xfrm>
          <a:off x="2527300" y="6287982"/>
          <a:ext cx="762000" cy="13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103928</xdr:rowOff>
    </xdr:from>
    <xdr:to>
      <xdr:col>7</xdr:col>
      <xdr:colOff>187325</xdr:colOff>
      <xdr:row>32</xdr:row>
      <xdr:rowOff>34078</xdr:rowOff>
    </xdr:to>
    <xdr:sp macro="" textlink="">
      <xdr:nvSpPr>
        <xdr:cNvPr id="89" name="楕円 88">
          <a:extLst>
            <a:ext uri="{FF2B5EF4-FFF2-40B4-BE49-F238E27FC236}">
              <a16:creationId xmlns:a16="http://schemas.microsoft.com/office/drawing/2014/main" id="{1CFFE2CE-3B6A-4EC9-B98C-C3DC79A1F973}"/>
            </a:ext>
          </a:extLst>
        </xdr:cNvPr>
        <xdr:cNvSpPr/>
      </xdr:nvSpPr>
      <xdr:spPr>
        <a:xfrm>
          <a:off x="1714500" y="61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154728</xdr:rowOff>
    </xdr:from>
    <xdr:to>
      <xdr:col>11</xdr:col>
      <xdr:colOff>136525</xdr:colOff>
      <xdr:row>32</xdr:row>
      <xdr:rowOff>30057</xdr:rowOff>
    </xdr:to>
    <xdr:cxnSp macro="">
      <xdr:nvCxnSpPr>
        <xdr:cNvPr id="90" name="直線コネクタ 89">
          <a:extLst>
            <a:ext uri="{FF2B5EF4-FFF2-40B4-BE49-F238E27FC236}">
              <a16:creationId xmlns:a16="http://schemas.microsoft.com/office/drawing/2014/main" id="{660C5F3A-59B1-41C3-9EEF-D44289005894}"/>
            </a:ext>
          </a:extLst>
        </xdr:cNvPr>
        <xdr:cNvCxnSpPr/>
      </xdr:nvCxnSpPr>
      <xdr:spPr>
        <a:xfrm>
          <a:off x="1765300" y="624120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91" name="n_1aveValue有形固定資産減価償却率">
          <a:extLst>
            <a:ext uri="{FF2B5EF4-FFF2-40B4-BE49-F238E27FC236}">
              <a16:creationId xmlns:a16="http://schemas.microsoft.com/office/drawing/2014/main" id="{9C2FBCD2-FC23-4F7B-BAC1-1CDEEC0D0FC9}"/>
            </a:ext>
          </a:extLst>
        </xdr:cNvPr>
        <xdr:cNvSpPr txBox="1"/>
      </xdr:nvSpPr>
      <xdr:spPr>
        <a:xfrm>
          <a:off x="38360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114105</xdr:rowOff>
    </xdr:from>
    <xdr:ext cx="405111" cy="259045"/>
    <xdr:sp macro="" textlink="">
      <xdr:nvSpPr>
        <xdr:cNvPr id="92" name="n_2aveValue有形固定資産減価償却率">
          <a:extLst>
            <a:ext uri="{FF2B5EF4-FFF2-40B4-BE49-F238E27FC236}">
              <a16:creationId xmlns:a16="http://schemas.microsoft.com/office/drawing/2014/main" id="{4EC96013-1833-4A0A-8E2F-D07DE7908ABD}"/>
            </a:ext>
          </a:extLst>
        </xdr:cNvPr>
        <xdr:cNvSpPr txBox="1"/>
      </xdr:nvSpPr>
      <xdr:spPr>
        <a:xfrm>
          <a:off x="30867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132097</xdr:rowOff>
    </xdr:from>
    <xdr:ext cx="405111" cy="259045"/>
    <xdr:sp macro="" textlink="">
      <xdr:nvSpPr>
        <xdr:cNvPr id="93" name="n_3aveValue有形固定資産減価償却率">
          <a:extLst>
            <a:ext uri="{FF2B5EF4-FFF2-40B4-BE49-F238E27FC236}">
              <a16:creationId xmlns:a16="http://schemas.microsoft.com/office/drawing/2014/main" id="{E9A55049-511B-48F6-9A27-DA16B6B2BF3D}"/>
            </a:ext>
          </a:extLst>
        </xdr:cNvPr>
        <xdr:cNvSpPr txBox="1"/>
      </xdr:nvSpPr>
      <xdr:spPr>
        <a:xfrm>
          <a:off x="2324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135695</xdr:rowOff>
    </xdr:from>
    <xdr:ext cx="405111" cy="259045"/>
    <xdr:sp macro="" textlink="">
      <xdr:nvSpPr>
        <xdr:cNvPr id="94" name="n_4aveValue有形固定資産減価償却率">
          <a:extLst>
            <a:ext uri="{FF2B5EF4-FFF2-40B4-BE49-F238E27FC236}">
              <a16:creationId xmlns:a16="http://schemas.microsoft.com/office/drawing/2014/main" id="{59001A2E-4D26-4BA2-8B0F-435D32577F59}"/>
            </a:ext>
          </a:extLst>
        </xdr:cNvPr>
        <xdr:cNvSpPr txBox="1"/>
      </xdr:nvSpPr>
      <xdr:spPr>
        <a:xfrm>
          <a:off x="1562744" y="58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143950</xdr:rowOff>
    </xdr:from>
    <xdr:ext cx="405111" cy="259045"/>
    <xdr:sp macro="" textlink="">
      <xdr:nvSpPr>
        <xdr:cNvPr id="95" name="n_1mainValue有形固定資産減価償却率">
          <a:extLst>
            <a:ext uri="{FF2B5EF4-FFF2-40B4-BE49-F238E27FC236}">
              <a16:creationId xmlns:a16="http://schemas.microsoft.com/office/drawing/2014/main" id="{2670B47F-0498-4C99-B389-3D54623890C6}"/>
            </a:ext>
          </a:extLst>
        </xdr:cNvPr>
        <xdr:cNvSpPr txBox="1"/>
      </xdr:nvSpPr>
      <xdr:spPr>
        <a:xfrm>
          <a:off x="3836044" y="640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33672</xdr:rowOff>
    </xdr:from>
    <xdr:ext cx="405111" cy="259045"/>
    <xdr:sp macro="" textlink="">
      <xdr:nvSpPr>
        <xdr:cNvPr id="96" name="n_2mainValue有形固定資産減価償却率">
          <a:extLst>
            <a:ext uri="{FF2B5EF4-FFF2-40B4-BE49-F238E27FC236}">
              <a16:creationId xmlns:a16="http://schemas.microsoft.com/office/drawing/2014/main" id="{E8500261-B11E-4473-8541-E1E61F96B32D}"/>
            </a:ext>
          </a:extLst>
        </xdr:cNvPr>
        <xdr:cNvSpPr txBox="1"/>
      </xdr:nvSpPr>
      <xdr:spPr>
        <a:xfrm>
          <a:off x="30867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71984</xdr:rowOff>
    </xdr:from>
    <xdr:ext cx="405111" cy="259045"/>
    <xdr:sp macro="" textlink="">
      <xdr:nvSpPr>
        <xdr:cNvPr id="97" name="n_3mainValue有形固定資産減価償却率">
          <a:extLst>
            <a:ext uri="{FF2B5EF4-FFF2-40B4-BE49-F238E27FC236}">
              <a16:creationId xmlns:a16="http://schemas.microsoft.com/office/drawing/2014/main" id="{01291216-135A-4938-AA88-BC0D04EFBE2E}"/>
            </a:ext>
          </a:extLst>
        </xdr:cNvPr>
        <xdr:cNvSpPr txBox="1"/>
      </xdr:nvSpPr>
      <xdr:spPr>
        <a:xfrm>
          <a:off x="2324744" y="6329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25205</xdr:rowOff>
    </xdr:from>
    <xdr:ext cx="405111" cy="259045"/>
    <xdr:sp macro="" textlink="">
      <xdr:nvSpPr>
        <xdr:cNvPr id="98" name="n_4mainValue有形固定資産減価償却率">
          <a:extLst>
            <a:ext uri="{FF2B5EF4-FFF2-40B4-BE49-F238E27FC236}">
              <a16:creationId xmlns:a16="http://schemas.microsoft.com/office/drawing/2014/main" id="{0859C98F-70C1-4D0D-8BB2-1C7CEC8126D8}"/>
            </a:ext>
          </a:extLst>
        </xdr:cNvPr>
        <xdr:cNvSpPr txBox="1"/>
      </xdr:nvSpPr>
      <xdr:spPr>
        <a:xfrm>
          <a:off x="1562744" y="628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5D8857BD-FD9A-4969-A07E-2AC2F94D46B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4104660D-A967-467A-8186-0588D3E9861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B9DC801C-AA75-4EB4-849F-4AE94950899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05B9F72-39D5-40F2-8F89-697406D85C3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8E1B211B-BA89-413C-90F8-EE1607D0B0A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19CB717B-CCB6-425E-90A4-C48BD212191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94F63F19-6FCA-4C6C-86E2-E3D54CF63E7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5DEF527E-358C-421C-B0DE-C4FF3413F8B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3D69896E-FBF2-4108-B0B5-6A68A737B5D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72C745D-71FC-4E5A-BCC0-E9FA33740E4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E5D8FAD-3EBA-4AFC-BFD3-6002F467A7F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E6091C40-ADAB-4D52-B03E-2940BC453E2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FAAC067-9CFC-4849-B5F8-89E2203821A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本指標では数値が改善している。元利償還のピークを迎えたこと、地方債の発行を抑制していることで、地方債現在高が順調に減少していることが要因であり、今後も徐々に改善していく見込みである。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今後も経常経費の削減に努め、健全化を図るが、当該数値は主要歳入である普通交付税の動向にも大きく左右されるため、自助努力だけではどうすることもできない部分もある。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350298C2-BF8A-4B9A-8672-10E68EFC7E0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33094417-363E-4F77-B771-ED9C238483F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35D71D3C-FD1E-4AAA-B21A-143D08C2740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561B3190-8A8B-46C5-8C0C-6A4CB4874EE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66439886-FAD0-421A-B569-09BA7B27D0E3}"/>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D3F9DA8E-F2A5-4DA7-A748-C48BE0C4982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FA4D5D27-2698-43C1-BE24-57AB4AD4AA02}"/>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ECB3A616-D8EA-4AD8-B7CC-876BFB36917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5CE3327E-9D0C-4BD2-A326-285EEB706F23}"/>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86C5593-4A7F-4670-85E9-DAE618419D2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559CD585-46F2-47B0-A8B3-5495211BFF34}"/>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CFC2BBF8-68A5-43EB-A281-DC82309E4E9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9D5D1CA1-4240-4656-B477-108E18ACCB6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C0E665BB-577F-483C-877E-20B94A80B64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2C9A3E41-A9A3-423B-9085-F8C3A50E9ABC}"/>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D510782-DD11-4564-9A01-346F8A8BAC1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E560940-8374-45F2-AAD1-29721F2615A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29" name="直線コネクタ 128">
          <a:extLst>
            <a:ext uri="{FF2B5EF4-FFF2-40B4-BE49-F238E27FC236}">
              <a16:creationId xmlns:a16="http://schemas.microsoft.com/office/drawing/2014/main" id="{F5FA26FA-7108-4268-8221-0373AB888AF1}"/>
            </a:ext>
          </a:extLst>
        </xdr:cNvPr>
        <xdr:cNvCxnSpPr/>
      </xdr:nvCxnSpPr>
      <xdr:spPr>
        <a:xfrm flipV="1">
          <a:off x="14793595" y="5261428"/>
          <a:ext cx="1269" cy="147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30" name="債務償還比率最小値テキスト">
          <a:extLst>
            <a:ext uri="{FF2B5EF4-FFF2-40B4-BE49-F238E27FC236}">
              <a16:creationId xmlns:a16="http://schemas.microsoft.com/office/drawing/2014/main" id="{872E2BCE-29DE-4476-8198-D025269C570B}"/>
            </a:ext>
          </a:extLst>
        </xdr:cNvPr>
        <xdr:cNvSpPr txBox="1"/>
      </xdr:nvSpPr>
      <xdr:spPr>
        <a:xfrm>
          <a:off x="14846300" y="67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31" name="直線コネクタ 130">
          <a:extLst>
            <a:ext uri="{FF2B5EF4-FFF2-40B4-BE49-F238E27FC236}">
              <a16:creationId xmlns:a16="http://schemas.microsoft.com/office/drawing/2014/main" id="{86BC7D07-0830-4441-8CA3-CD09A95B04D5}"/>
            </a:ext>
          </a:extLst>
        </xdr:cNvPr>
        <xdr:cNvCxnSpPr/>
      </xdr:nvCxnSpPr>
      <xdr:spPr>
        <a:xfrm>
          <a:off x="14706600" y="674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DBC2AC09-C7F5-4A8A-9A08-76DC2BA34E24}"/>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9163ACEA-5CAF-4122-901E-A691CA9E5909}"/>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24437</xdr:rowOff>
    </xdr:from>
    <xdr:ext cx="469744" cy="259045"/>
    <xdr:sp macro="" textlink="">
      <xdr:nvSpPr>
        <xdr:cNvPr id="134" name="債務償還比率平均値テキスト">
          <a:extLst>
            <a:ext uri="{FF2B5EF4-FFF2-40B4-BE49-F238E27FC236}">
              <a16:creationId xmlns:a16="http://schemas.microsoft.com/office/drawing/2014/main" id="{23CEDB37-01F9-4F62-B566-4DC23089AA32}"/>
            </a:ext>
          </a:extLst>
        </xdr:cNvPr>
        <xdr:cNvSpPr txBox="1"/>
      </xdr:nvSpPr>
      <xdr:spPr>
        <a:xfrm>
          <a:off x="14846300" y="5596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35" name="フローチャート: 判断 134">
          <a:extLst>
            <a:ext uri="{FF2B5EF4-FFF2-40B4-BE49-F238E27FC236}">
              <a16:creationId xmlns:a16="http://schemas.microsoft.com/office/drawing/2014/main" id="{77F71C7B-6CC2-43EE-8A8E-3410241B54FD}"/>
            </a:ext>
          </a:extLst>
        </xdr:cNvPr>
        <xdr:cNvSpPr/>
      </xdr:nvSpPr>
      <xdr:spPr>
        <a:xfrm>
          <a:off x="14744700" y="57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36" name="フローチャート: 判断 135">
          <a:extLst>
            <a:ext uri="{FF2B5EF4-FFF2-40B4-BE49-F238E27FC236}">
              <a16:creationId xmlns:a16="http://schemas.microsoft.com/office/drawing/2014/main" id="{BA58FE82-DDC3-4B5E-964E-EA57729F0005}"/>
            </a:ext>
          </a:extLst>
        </xdr:cNvPr>
        <xdr:cNvSpPr/>
      </xdr:nvSpPr>
      <xdr:spPr>
        <a:xfrm>
          <a:off x="140335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37" name="フローチャート: 判断 136">
          <a:extLst>
            <a:ext uri="{FF2B5EF4-FFF2-40B4-BE49-F238E27FC236}">
              <a16:creationId xmlns:a16="http://schemas.microsoft.com/office/drawing/2014/main" id="{75FAFE28-F42B-4DBD-9DA6-24C4F14F0D59}"/>
            </a:ext>
          </a:extLst>
        </xdr:cNvPr>
        <xdr:cNvSpPr/>
      </xdr:nvSpPr>
      <xdr:spPr>
        <a:xfrm>
          <a:off x="13271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38" name="フローチャート: 判断 137">
          <a:extLst>
            <a:ext uri="{FF2B5EF4-FFF2-40B4-BE49-F238E27FC236}">
              <a16:creationId xmlns:a16="http://schemas.microsoft.com/office/drawing/2014/main" id="{9C992D90-45E6-433E-8579-0C8325F07D06}"/>
            </a:ext>
          </a:extLst>
        </xdr:cNvPr>
        <xdr:cNvSpPr/>
      </xdr:nvSpPr>
      <xdr:spPr>
        <a:xfrm>
          <a:off x="12509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39" name="フローチャート: 判断 138">
          <a:extLst>
            <a:ext uri="{FF2B5EF4-FFF2-40B4-BE49-F238E27FC236}">
              <a16:creationId xmlns:a16="http://schemas.microsoft.com/office/drawing/2014/main" id="{DEED5700-466C-43F8-85A9-12C82C34F9BD}"/>
            </a:ext>
          </a:extLst>
        </xdr:cNvPr>
        <xdr:cNvSpPr/>
      </xdr:nvSpPr>
      <xdr:spPr>
        <a:xfrm>
          <a:off x="11747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7C8F86E-8C10-4937-BA73-212D34902AC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6659F99-6248-474B-BCF0-26E0ACC43AA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2B0A824-9680-4B92-BB34-B4F28059DD3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60AE68B-ACA4-4E7B-9AF3-5D79BE42105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F4F29CD-F02B-4B0D-87F1-7AD55C691C5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150994</xdr:rowOff>
    </xdr:from>
    <xdr:to>
      <xdr:col>76</xdr:col>
      <xdr:colOff>73025</xdr:colOff>
      <xdr:row>30</xdr:row>
      <xdr:rowOff>81144</xdr:rowOff>
    </xdr:to>
    <xdr:sp macro="" textlink="">
      <xdr:nvSpPr>
        <xdr:cNvPr id="145" name="楕円 144">
          <a:extLst>
            <a:ext uri="{FF2B5EF4-FFF2-40B4-BE49-F238E27FC236}">
              <a16:creationId xmlns:a16="http://schemas.microsoft.com/office/drawing/2014/main" id="{7D054A7D-435D-439C-BBC3-91D7BE44604F}"/>
            </a:ext>
          </a:extLst>
        </xdr:cNvPr>
        <xdr:cNvSpPr/>
      </xdr:nvSpPr>
      <xdr:spPr>
        <a:xfrm>
          <a:off x="14744700" y="589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129421</xdr:rowOff>
    </xdr:from>
    <xdr:ext cx="469744" cy="259045"/>
    <xdr:sp macro="" textlink="">
      <xdr:nvSpPr>
        <xdr:cNvPr id="146" name="債務償還比率該当値テキスト">
          <a:extLst>
            <a:ext uri="{FF2B5EF4-FFF2-40B4-BE49-F238E27FC236}">
              <a16:creationId xmlns:a16="http://schemas.microsoft.com/office/drawing/2014/main" id="{77A3B403-2F09-4303-9715-70555520EA3F}"/>
            </a:ext>
          </a:extLst>
        </xdr:cNvPr>
        <xdr:cNvSpPr txBox="1"/>
      </xdr:nvSpPr>
      <xdr:spPr>
        <a:xfrm>
          <a:off x="14846300" y="587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154078</xdr:rowOff>
    </xdr:from>
    <xdr:to>
      <xdr:col>72</xdr:col>
      <xdr:colOff>123825</xdr:colOff>
      <xdr:row>30</xdr:row>
      <xdr:rowOff>84228</xdr:rowOff>
    </xdr:to>
    <xdr:sp macro="" textlink="">
      <xdr:nvSpPr>
        <xdr:cNvPr id="147" name="楕円 146">
          <a:extLst>
            <a:ext uri="{FF2B5EF4-FFF2-40B4-BE49-F238E27FC236}">
              <a16:creationId xmlns:a16="http://schemas.microsoft.com/office/drawing/2014/main" id="{DD0798C5-473D-4A0E-8EE4-15679BB81135}"/>
            </a:ext>
          </a:extLst>
        </xdr:cNvPr>
        <xdr:cNvSpPr/>
      </xdr:nvSpPr>
      <xdr:spPr>
        <a:xfrm>
          <a:off x="14033500" y="589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30344</xdr:rowOff>
    </xdr:from>
    <xdr:to>
      <xdr:col>76</xdr:col>
      <xdr:colOff>22225</xdr:colOff>
      <xdr:row>30</xdr:row>
      <xdr:rowOff>33428</xdr:rowOff>
    </xdr:to>
    <xdr:cxnSp macro="">
      <xdr:nvCxnSpPr>
        <xdr:cNvPr id="148" name="直線コネクタ 147">
          <a:extLst>
            <a:ext uri="{FF2B5EF4-FFF2-40B4-BE49-F238E27FC236}">
              <a16:creationId xmlns:a16="http://schemas.microsoft.com/office/drawing/2014/main" id="{67804F97-8885-49F1-90C5-12722F18A1BE}"/>
            </a:ext>
          </a:extLst>
        </xdr:cNvPr>
        <xdr:cNvCxnSpPr/>
      </xdr:nvCxnSpPr>
      <xdr:spPr>
        <a:xfrm flipV="1">
          <a:off x="14084300" y="5945369"/>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69487</xdr:rowOff>
    </xdr:from>
    <xdr:to>
      <xdr:col>68</xdr:col>
      <xdr:colOff>123825</xdr:colOff>
      <xdr:row>31</xdr:row>
      <xdr:rowOff>171087</xdr:rowOff>
    </xdr:to>
    <xdr:sp macro="" textlink="">
      <xdr:nvSpPr>
        <xdr:cNvPr id="149" name="楕円 148">
          <a:extLst>
            <a:ext uri="{FF2B5EF4-FFF2-40B4-BE49-F238E27FC236}">
              <a16:creationId xmlns:a16="http://schemas.microsoft.com/office/drawing/2014/main" id="{7FC3A655-FEFC-402A-BDE2-6E21E33351ED}"/>
            </a:ext>
          </a:extLst>
        </xdr:cNvPr>
        <xdr:cNvSpPr/>
      </xdr:nvSpPr>
      <xdr:spPr>
        <a:xfrm>
          <a:off x="13271500" y="615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33428</xdr:rowOff>
    </xdr:from>
    <xdr:to>
      <xdr:col>72</xdr:col>
      <xdr:colOff>73025</xdr:colOff>
      <xdr:row>31</xdr:row>
      <xdr:rowOff>120287</xdr:rowOff>
    </xdr:to>
    <xdr:cxnSp macro="">
      <xdr:nvCxnSpPr>
        <xdr:cNvPr id="150" name="直線コネクタ 149">
          <a:extLst>
            <a:ext uri="{FF2B5EF4-FFF2-40B4-BE49-F238E27FC236}">
              <a16:creationId xmlns:a16="http://schemas.microsoft.com/office/drawing/2014/main" id="{864BB8DB-281A-48C7-9D07-F89DC5D0EE7F}"/>
            </a:ext>
          </a:extLst>
        </xdr:cNvPr>
        <xdr:cNvCxnSpPr/>
      </xdr:nvCxnSpPr>
      <xdr:spPr>
        <a:xfrm flipV="1">
          <a:off x="13322300" y="5948453"/>
          <a:ext cx="762000" cy="25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37447</xdr:rowOff>
    </xdr:from>
    <xdr:to>
      <xdr:col>64</xdr:col>
      <xdr:colOff>123825</xdr:colOff>
      <xdr:row>32</xdr:row>
      <xdr:rowOff>139047</xdr:rowOff>
    </xdr:to>
    <xdr:sp macro="" textlink="">
      <xdr:nvSpPr>
        <xdr:cNvPr id="151" name="楕円 150">
          <a:extLst>
            <a:ext uri="{FF2B5EF4-FFF2-40B4-BE49-F238E27FC236}">
              <a16:creationId xmlns:a16="http://schemas.microsoft.com/office/drawing/2014/main" id="{DA6F92F0-E34E-424F-9EA5-AF1300089878}"/>
            </a:ext>
          </a:extLst>
        </xdr:cNvPr>
        <xdr:cNvSpPr/>
      </xdr:nvSpPr>
      <xdr:spPr>
        <a:xfrm>
          <a:off x="12509500" y="62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120287</xdr:rowOff>
    </xdr:from>
    <xdr:to>
      <xdr:col>68</xdr:col>
      <xdr:colOff>73025</xdr:colOff>
      <xdr:row>32</xdr:row>
      <xdr:rowOff>88247</xdr:rowOff>
    </xdr:to>
    <xdr:cxnSp macro="">
      <xdr:nvCxnSpPr>
        <xdr:cNvPr id="152" name="直線コネクタ 151">
          <a:extLst>
            <a:ext uri="{FF2B5EF4-FFF2-40B4-BE49-F238E27FC236}">
              <a16:creationId xmlns:a16="http://schemas.microsoft.com/office/drawing/2014/main" id="{B13008EB-E338-44B9-B4A9-15D1D6C299BC}"/>
            </a:ext>
          </a:extLst>
        </xdr:cNvPr>
        <xdr:cNvCxnSpPr/>
      </xdr:nvCxnSpPr>
      <xdr:spPr>
        <a:xfrm flipV="1">
          <a:off x="12560300" y="6206762"/>
          <a:ext cx="762000" cy="13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82051</xdr:rowOff>
    </xdr:from>
    <xdr:to>
      <xdr:col>60</xdr:col>
      <xdr:colOff>123825</xdr:colOff>
      <xdr:row>34</xdr:row>
      <xdr:rowOff>12201</xdr:rowOff>
    </xdr:to>
    <xdr:sp macro="" textlink="">
      <xdr:nvSpPr>
        <xdr:cNvPr id="153" name="楕円 152">
          <a:extLst>
            <a:ext uri="{FF2B5EF4-FFF2-40B4-BE49-F238E27FC236}">
              <a16:creationId xmlns:a16="http://schemas.microsoft.com/office/drawing/2014/main" id="{6A27DC47-92CD-4BBC-8C23-EBD823FBD2D8}"/>
            </a:ext>
          </a:extLst>
        </xdr:cNvPr>
        <xdr:cNvSpPr/>
      </xdr:nvSpPr>
      <xdr:spPr>
        <a:xfrm>
          <a:off x="11747500" y="65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88247</xdr:rowOff>
    </xdr:from>
    <xdr:to>
      <xdr:col>64</xdr:col>
      <xdr:colOff>73025</xdr:colOff>
      <xdr:row>33</xdr:row>
      <xdr:rowOff>132851</xdr:rowOff>
    </xdr:to>
    <xdr:cxnSp macro="">
      <xdr:nvCxnSpPr>
        <xdr:cNvPr id="154" name="直線コネクタ 153">
          <a:extLst>
            <a:ext uri="{FF2B5EF4-FFF2-40B4-BE49-F238E27FC236}">
              <a16:creationId xmlns:a16="http://schemas.microsoft.com/office/drawing/2014/main" id="{BDE4B45F-A84C-470C-985A-7D1B10B37782}"/>
            </a:ext>
          </a:extLst>
        </xdr:cNvPr>
        <xdr:cNvCxnSpPr/>
      </xdr:nvCxnSpPr>
      <xdr:spPr>
        <a:xfrm flipV="1">
          <a:off x="11798300" y="6346172"/>
          <a:ext cx="762000" cy="2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114907</xdr:rowOff>
    </xdr:from>
    <xdr:ext cx="469744" cy="259045"/>
    <xdr:sp macro="" textlink="">
      <xdr:nvSpPr>
        <xdr:cNvPr id="155" name="n_1aveValue債務償還比率">
          <a:extLst>
            <a:ext uri="{FF2B5EF4-FFF2-40B4-BE49-F238E27FC236}">
              <a16:creationId xmlns:a16="http://schemas.microsoft.com/office/drawing/2014/main" id="{988EE407-A420-4849-BC12-56A6E0B5DBB7}"/>
            </a:ext>
          </a:extLst>
        </xdr:cNvPr>
        <xdr:cNvSpPr txBox="1"/>
      </xdr:nvSpPr>
      <xdr:spPr>
        <a:xfrm>
          <a:off x="13836727" y="551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157197</xdr:rowOff>
    </xdr:from>
    <xdr:ext cx="469744" cy="259045"/>
    <xdr:sp macro="" textlink="">
      <xdr:nvSpPr>
        <xdr:cNvPr id="156" name="n_2aveValue債務償還比率">
          <a:extLst>
            <a:ext uri="{FF2B5EF4-FFF2-40B4-BE49-F238E27FC236}">
              <a16:creationId xmlns:a16="http://schemas.microsoft.com/office/drawing/2014/main" id="{714F0A7B-9E3A-4F2F-B7B8-0EB98531A1CD}"/>
            </a:ext>
          </a:extLst>
        </xdr:cNvPr>
        <xdr:cNvSpPr txBox="1"/>
      </xdr:nvSpPr>
      <xdr:spPr>
        <a:xfrm>
          <a:off x="130874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17824</xdr:rowOff>
    </xdr:from>
    <xdr:ext cx="469744" cy="259045"/>
    <xdr:sp macro="" textlink="">
      <xdr:nvSpPr>
        <xdr:cNvPr id="157" name="n_3aveValue債務償還比率">
          <a:extLst>
            <a:ext uri="{FF2B5EF4-FFF2-40B4-BE49-F238E27FC236}">
              <a16:creationId xmlns:a16="http://schemas.microsoft.com/office/drawing/2014/main" id="{888B6923-8D67-4D83-85F6-CDBF7899188C}"/>
            </a:ext>
          </a:extLst>
        </xdr:cNvPr>
        <xdr:cNvSpPr txBox="1"/>
      </xdr:nvSpPr>
      <xdr:spPr>
        <a:xfrm>
          <a:off x="12325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54373</xdr:rowOff>
    </xdr:from>
    <xdr:ext cx="469744" cy="259045"/>
    <xdr:sp macro="" textlink="">
      <xdr:nvSpPr>
        <xdr:cNvPr id="158" name="n_4aveValue債務償還比率">
          <a:extLst>
            <a:ext uri="{FF2B5EF4-FFF2-40B4-BE49-F238E27FC236}">
              <a16:creationId xmlns:a16="http://schemas.microsoft.com/office/drawing/2014/main" id="{6DF895B3-BAD5-4326-A055-5EBA36FCB653}"/>
            </a:ext>
          </a:extLst>
        </xdr:cNvPr>
        <xdr:cNvSpPr txBox="1"/>
      </xdr:nvSpPr>
      <xdr:spPr>
        <a:xfrm>
          <a:off x="11563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75355</xdr:rowOff>
    </xdr:from>
    <xdr:ext cx="469744" cy="259045"/>
    <xdr:sp macro="" textlink="">
      <xdr:nvSpPr>
        <xdr:cNvPr id="159" name="n_1mainValue債務償還比率">
          <a:extLst>
            <a:ext uri="{FF2B5EF4-FFF2-40B4-BE49-F238E27FC236}">
              <a16:creationId xmlns:a16="http://schemas.microsoft.com/office/drawing/2014/main" id="{BADD2F52-60F5-466B-9F02-B9587E7D2EB4}"/>
            </a:ext>
          </a:extLst>
        </xdr:cNvPr>
        <xdr:cNvSpPr txBox="1"/>
      </xdr:nvSpPr>
      <xdr:spPr>
        <a:xfrm>
          <a:off x="13836727" y="599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162214</xdr:rowOff>
    </xdr:from>
    <xdr:ext cx="469744" cy="259045"/>
    <xdr:sp macro="" textlink="">
      <xdr:nvSpPr>
        <xdr:cNvPr id="160" name="n_2mainValue債務償還比率">
          <a:extLst>
            <a:ext uri="{FF2B5EF4-FFF2-40B4-BE49-F238E27FC236}">
              <a16:creationId xmlns:a16="http://schemas.microsoft.com/office/drawing/2014/main" id="{60B272C7-BD30-4770-8C6A-7AC7341BAD98}"/>
            </a:ext>
          </a:extLst>
        </xdr:cNvPr>
        <xdr:cNvSpPr txBox="1"/>
      </xdr:nvSpPr>
      <xdr:spPr>
        <a:xfrm>
          <a:off x="13087427" y="624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130174</xdr:rowOff>
    </xdr:from>
    <xdr:ext cx="469744" cy="259045"/>
    <xdr:sp macro="" textlink="">
      <xdr:nvSpPr>
        <xdr:cNvPr id="161" name="n_3mainValue債務償還比率">
          <a:extLst>
            <a:ext uri="{FF2B5EF4-FFF2-40B4-BE49-F238E27FC236}">
              <a16:creationId xmlns:a16="http://schemas.microsoft.com/office/drawing/2014/main" id="{B95A8FD0-8BD2-4E3D-8E99-C51CEE40CBA0}"/>
            </a:ext>
          </a:extLst>
        </xdr:cNvPr>
        <xdr:cNvSpPr txBox="1"/>
      </xdr:nvSpPr>
      <xdr:spPr>
        <a:xfrm>
          <a:off x="12325427" y="638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3328</xdr:rowOff>
    </xdr:from>
    <xdr:ext cx="469744" cy="259045"/>
    <xdr:sp macro="" textlink="">
      <xdr:nvSpPr>
        <xdr:cNvPr id="162" name="n_4mainValue債務償還比率">
          <a:extLst>
            <a:ext uri="{FF2B5EF4-FFF2-40B4-BE49-F238E27FC236}">
              <a16:creationId xmlns:a16="http://schemas.microsoft.com/office/drawing/2014/main" id="{CE9BAECE-309E-4249-A4F8-491F83F84D3F}"/>
            </a:ext>
          </a:extLst>
        </xdr:cNvPr>
        <xdr:cNvSpPr txBox="1"/>
      </xdr:nvSpPr>
      <xdr:spPr>
        <a:xfrm>
          <a:off x="11563427" y="66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CDB890CC-C686-4FE0-870E-325C2E43C4F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E5CDB435-C11C-405E-AB1A-8D59C822DD8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2408B4CF-1688-4DD3-9877-FFBF8D382F2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F022FDC7-6186-452E-AC57-9A7D3031FC2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7906C3C7-EBB6-4C70-9A6A-5D4D07D78A4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17A187C1-0D30-4F67-A16A-A2420E01478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6FE043B-5006-4D06-8463-B90A37F455A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BD1A005-D852-4B3D-B44B-F9A1714CDA6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C0FD439-608A-420B-9A73-790EE7E185D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39CA81E-5F7F-4FB0-9370-0212DCC44E2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7EF9424-460C-4453-993B-6EC517D60C4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BBF510A-530B-496C-BBE8-80C2A93FD80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DE7DD6E-E032-4C39-8269-18F00843177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30BC752-91BB-4452-8B0A-77A1626727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E53B633-CC4E-4761-927E-A03B5A2E081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5C623CF-3762-459E-9ECD-9A96CF3CF38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7,893
7,860
194.84
8,359,650
8,183,530
169,864
5,206,144
9,112,867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267FF26-7E4F-4685-A508-4355232EC8A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0DA0393-0E22-45CC-BC34-FB94B76DEE2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A68F011-ED14-470F-AF98-03DAC21C7E7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07DFAA8-6FAB-4C1A-A9A3-820581299D7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3B556B6-37C5-44E0-855E-AAEF7F570EE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F016AB4-AD9D-4ED5-A99C-B1B729716E9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6FCAB44-2B41-43B8-83E7-852CCCE9987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249FF47-7A0F-43D8-9B7E-5C0EF6DCD53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55A19FF-EE80-40DC-BD23-DE140B5EDA3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8E5A106-8573-4E59-8B8A-EB04E615B9C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0DE4BF0-6B20-4383-AE4C-887A6AAFD5A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10532FA-71D6-45D6-A8D9-9FA05EB3BD9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13EEB3F-50A5-413B-A03E-36258E1283C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244A928-93F6-4428-BCB3-77C3FB9ECD2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DD0D61A-0FE4-42A4-B0C4-D7F4DA62A90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875138B-2CC5-4A12-B368-8F99DC85FB5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65DAC2D-AABA-4730-8AF9-92FB1C1DDD3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E7AC7A0-339B-40A0-9235-844E90727F4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051488F-37A1-4075-99E4-47E7F7E9377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52E9FC8-8704-4604-B29F-26ADA65E50D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CB46B34-32DE-4E90-B9BD-189737FDA7F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BDAA55E-21A8-4B23-99C2-36E7F11565C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A8613DF-94BA-4B50-A24A-7A806C5AB71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EB5B7A9-9684-4DB6-9039-4788F8A84F0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8CD3964-A498-42B6-AC59-83C536BAEBA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E01AD64-1D36-47D9-9D1D-5777536C81C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7F1F516-A715-493A-B5BD-D8F7889D6E0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3C99E09-C32F-4B2B-A59F-4107C66A3E3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C80247B-4CBF-4196-A089-78B1D57B893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E38C7E1-A82E-405B-AD4F-E8963B5EE03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DB64BF3-0414-468D-8DBA-C8159C2A8B3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0E3BC2D-A229-4E39-B3E4-4D3609C0CA1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24F9C75-5E49-45B0-840E-91178E801E3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618C60D-CF52-4E1A-B6B1-3E8C0157E10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2797270-D09D-4F8F-B48B-682037E49BF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2E257E6-ACD4-4699-A831-C412A8B8A36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708CA80-22D9-4E3E-94F8-9D810A3F829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781127E-AB05-43CD-8124-FE2C9BA5FAB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08111F6-EF11-4CCF-BD5C-831DFFF9F05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17F5975-3777-47B0-87E2-B09A6DFE81E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A654091-C9BB-4DF4-8EB7-E576D57ACF6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6B76B4B-D50D-4F07-BD2A-7421482A823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CE1D1C9-F226-423D-91E5-B957305384D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F84992E-5978-4CA6-BC49-70B6CD5AEEA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DFC452B-5572-4AD3-93CC-37FB3CF2ED8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D5998221-E102-46B3-8CFF-A0D5BE0BA385}"/>
            </a:ext>
          </a:extLst>
        </xdr:cNvPr>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5AA7417F-4DE1-45CE-BCDF-37552D0A66BC}"/>
            </a:ext>
          </a:extLst>
        </xdr:cNvPr>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46474E7C-4DCD-473F-85E2-7541B28F1C52}"/>
            </a:ext>
          </a:extLst>
        </xdr:cNvPr>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F637A70E-1495-49AC-9316-BFF7E3E69F23}"/>
            </a:ext>
          </a:extLst>
        </xdr:cNvPr>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B87FF463-6AD7-42B2-B18D-176E6C98D27A}"/>
            </a:ext>
          </a:extLst>
        </xdr:cNvPr>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2" name="【道路】&#10;有形固定資産減価償却率平均値テキスト">
          <a:extLst>
            <a:ext uri="{FF2B5EF4-FFF2-40B4-BE49-F238E27FC236}">
              <a16:creationId xmlns:a16="http://schemas.microsoft.com/office/drawing/2014/main" id="{D9CD5CC6-B7D2-4E9D-B995-7ACA85061CE2}"/>
            </a:ext>
          </a:extLst>
        </xdr:cNvPr>
        <xdr:cNvSpPr txBox="1"/>
      </xdr:nvSpPr>
      <xdr:spPr>
        <a:xfrm>
          <a:off x="4673600" y="638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AE81E8BC-3FE8-44D9-B966-38C6D2594E0D}"/>
            </a:ext>
          </a:extLst>
        </xdr:cNvPr>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97F2B607-7459-40A8-9C17-AD0E40025216}"/>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EEF5A3F4-A550-43C5-9DD5-D815A8468625}"/>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9A0F00F4-7F4D-4FF6-99A0-F3FFFF65FC1E}"/>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DB845895-3CA2-4B31-BF9D-9FDFA9EC5A7A}"/>
            </a:ext>
          </a:extLst>
        </xdr:cNvPr>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5818AB9-5F13-4352-A1C5-689F2C9A54E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1CD6505-5E60-4D88-8F0F-8B454FF361D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6B87900-EE83-4716-8B49-8413255BA00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684821A-2B05-4BE2-A667-720E609F69D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E8D4F63-50A6-4863-BC60-52A12618AD0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57785</xdr:rowOff>
    </xdr:from>
    <xdr:to>
      <xdr:col>24</xdr:col>
      <xdr:colOff>114300</xdr:colOff>
      <xdr:row>38</xdr:row>
      <xdr:rowOff>159385</xdr:rowOff>
    </xdr:to>
    <xdr:sp macro="" textlink="">
      <xdr:nvSpPr>
        <xdr:cNvPr id="73" name="楕円 72">
          <a:extLst>
            <a:ext uri="{FF2B5EF4-FFF2-40B4-BE49-F238E27FC236}">
              <a16:creationId xmlns:a16="http://schemas.microsoft.com/office/drawing/2014/main" id="{FDFB116E-4CA5-4F54-BA29-0C105031185F}"/>
            </a:ext>
          </a:extLst>
        </xdr:cNvPr>
        <xdr:cNvSpPr/>
      </xdr:nvSpPr>
      <xdr:spPr>
        <a:xfrm>
          <a:off x="4584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36212</xdr:rowOff>
    </xdr:from>
    <xdr:ext cx="405111" cy="259045"/>
    <xdr:sp macro="" textlink="">
      <xdr:nvSpPr>
        <xdr:cNvPr id="74" name="【道路】&#10;有形固定資産減価償却率該当値テキスト">
          <a:extLst>
            <a:ext uri="{FF2B5EF4-FFF2-40B4-BE49-F238E27FC236}">
              <a16:creationId xmlns:a16="http://schemas.microsoft.com/office/drawing/2014/main" id="{6D51B4D5-455A-450D-83F0-533B3C69DBDD}"/>
            </a:ext>
          </a:extLst>
        </xdr:cNvPr>
        <xdr:cNvSpPr txBox="1"/>
      </xdr:nvSpPr>
      <xdr:spPr>
        <a:xfrm>
          <a:off x="4673600"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38735</xdr:rowOff>
    </xdr:from>
    <xdr:to>
      <xdr:col>20</xdr:col>
      <xdr:colOff>38100</xdr:colOff>
      <xdr:row>38</xdr:row>
      <xdr:rowOff>140335</xdr:rowOff>
    </xdr:to>
    <xdr:sp macro="" textlink="">
      <xdr:nvSpPr>
        <xdr:cNvPr id="75" name="楕円 74">
          <a:extLst>
            <a:ext uri="{FF2B5EF4-FFF2-40B4-BE49-F238E27FC236}">
              <a16:creationId xmlns:a16="http://schemas.microsoft.com/office/drawing/2014/main" id="{79C2509F-7A50-482E-BFC8-67D03879569D}"/>
            </a:ext>
          </a:extLst>
        </xdr:cNvPr>
        <xdr:cNvSpPr/>
      </xdr:nvSpPr>
      <xdr:spPr>
        <a:xfrm>
          <a:off x="3746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89535</xdr:rowOff>
    </xdr:from>
    <xdr:to>
      <xdr:col>24</xdr:col>
      <xdr:colOff>63500</xdr:colOff>
      <xdr:row>38</xdr:row>
      <xdr:rowOff>108585</xdr:rowOff>
    </xdr:to>
    <xdr:cxnSp macro="">
      <xdr:nvCxnSpPr>
        <xdr:cNvPr id="76" name="直線コネクタ 75">
          <a:extLst>
            <a:ext uri="{FF2B5EF4-FFF2-40B4-BE49-F238E27FC236}">
              <a16:creationId xmlns:a16="http://schemas.microsoft.com/office/drawing/2014/main" id="{349AB34A-E3CE-4864-A961-7896E72C2E7F}"/>
            </a:ext>
          </a:extLst>
        </xdr:cNvPr>
        <xdr:cNvCxnSpPr/>
      </xdr:nvCxnSpPr>
      <xdr:spPr>
        <a:xfrm>
          <a:off x="3797300" y="660463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27305</xdr:rowOff>
    </xdr:from>
    <xdr:to>
      <xdr:col>15</xdr:col>
      <xdr:colOff>101600</xdr:colOff>
      <xdr:row>38</xdr:row>
      <xdr:rowOff>128905</xdr:rowOff>
    </xdr:to>
    <xdr:sp macro="" textlink="">
      <xdr:nvSpPr>
        <xdr:cNvPr id="77" name="楕円 76">
          <a:extLst>
            <a:ext uri="{FF2B5EF4-FFF2-40B4-BE49-F238E27FC236}">
              <a16:creationId xmlns:a16="http://schemas.microsoft.com/office/drawing/2014/main" id="{ACE59801-14FA-4B1E-846F-E0BFE83735F6}"/>
            </a:ext>
          </a:extLst>
        </xdr:cNvPr>
        <xdr:cNvSpPr/>
      </xdr:nvSpPr>
      <xdr:spPr>
        <a:xfrm>
          <a:off x="2857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78105</xdr:rowOff>
    </xdr:from>
    <xdr:to>
      <xdr:col>19</xdr:col>
      <xdr:colOff>177800</xdr:colOff>
      <xdr:row>38</xdr:row>
      <xdr:rowOff>89535</xdr:rowOff>
    </xdr:to>
    <xdr:cxnSp macro="">
      <xdr:nvCxnSpPr>
        <xdr:cNvPr id="78" name="直線コネクタ 77">
          <a:extLst>
            <a:ext uri="{FF2B5EF4-FFF2-40B4-BE49-F238E27FC236}">
              <a16:creationId xmlns:a16="http://schemas.microsoft.com/office/drawing/2014/main" id="{A3F3D6AE-26B1-4FF6-A0B9-C9B45D04F029}"/>
            </a:ext>
          </a:extLst>
        </xdr:cNvPr>
        <xdr:cNvCxnSpPr/>
      </xdr:nvCxnSpPr>
      <xdr:spPr>
        <a:xfrm>
          <a:off x="2908300" y="65932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15875</xdr:rowOff>
    </xdr:from>
    <xdr:to>
      <xdr:col>10</xdr:col>
      <xdr:colOff>165100</xdr:colOff>
      <xdr:row>38</xdr:row>
      <xdr:rowOff>117475</xdr:rowOff>
    </xdr:to>
    <xdr:sp macro="" textlink="">
      <xdr:nvSpPr>
        <xdr:cNvPr id="79" name="楕円 78">
          <a:extLst>
            <a:ext uri="{FF2B5EF4-FFF2-40B4-BE49-F238E27FC236}">
              <a16:creationId xmlns:a16="http://schemas.microsoft.com/office/drawing/2014/main" id="{0C67868B-77A8-451A-830F-E9623965102D}"/>
            </a:ext>
          </a:extLst>
        </xdr:cNvPr>
        <xdr:cNvSpPr/>
      </xdr:nvSpPr>
      <xdr:spPr>
        <a:xfrm>
          <a:off x="1968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66675</xdr:rowOff>
    </xdr:from>
    <xdr:to>
      <xdr:col>15</xdr:col>
      <xdr:colOff>50800</xdr:colOff>
      <xdr:row>38</xdr:row>
      <xdr:rowOff>78105</xdr:rowOff>
    </xdr:to>
    <xdr:cxnSp macro="">
      <xdr:nvCxnSpPr>
        <xdr:cNvPr id="80" name="直線コネクタ 79">
          <a:extLst>
            <a:ext uri="{FF2B5EF4-FFF2-40B4-BE49-F238E27FC236}">
              <a16:creationId xmlns:a16="http://schemas.microsoft.com/office/drawing/2014/main" id="{6C4AD162-1B17-4201-9083-81698E3916BC}"/>
            </a:ext>
          </a:extLst>
        </xdr:cNvPr>
        <xdr:cNvCxnSpPr/>
      </xdr:nvCxnSpPr>
      <xdr:spPr>
        <a:xfrm>
          <a:off x="2019300" y="65817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81" name="楕円 80">
          <a:extLst>
            <a:ext uri="{FF2B5EF4-FFF2-40B4-BE49-F238E27FC236}">
              <a16:creationId xmlns:a16="http://schemas.microsoft.com/office/drawing/2014/main" id="{8ABC1A2E-7D22-4792-A76A-AB2B0DD0F855}"/>
            </a:ext>
          </a:extLst>
        </xdr:cNvPr>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66675</xdr:rowOff>
    </xdr:to>
    <xdr:cxnSp macro="">
      <xdr:nvCxnSpPr>
        <xdr:cNvPr id="82" name="直線コネクタ 81">
          <a:extLst>
            <a:ext uri="{FF2B5EF4-FFF2-40B4-BE49-F238E27FC236}">
              <a16:creationId xmlns:a16="http://schemas.microsoft.com/office/drawing/2014/main" id="{537AD232-650D-4991-9470-BE6B5D930794}"/>
            </a:ext>
          </a:extLst>
        </xdr:cNvPr>
        <xdr:cNvCxnSpPr/>
      </xdr:nvCxnSpPr>
      <xdr:spPr>
        <a:xfrm>
          <a:off x="1130300" y="65684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83" name="n_1aveValue【道路】&#10;有形固定資産減価償却率">
          <a:extLst>
            <a:ext uri="{FF2B5EF4-FFF2-40B4-BE49-F238E27FC236}">
              <a16:creationId xmlns:a16="http://schemas.microsoft.com/office/drawing/2014/main" id="{B6BD6B06-2D7B-43DB-9283-FA70F593A940}"/>
            </a:ext>
          </a:extLst>
        </xdr:cNvPr>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4" name="n_2aveValue【道路】&#10;有形固定資産減価償却率">
          <a:extLst>
            <a:ext uri="{FF2B5EF4-FFF2-40B4-BE49-F238E27FC236}">
              <a16:creationId xmlns:a16="http://schemas.microsoft.com/office/drawing/2014/main" id="{63D53428-3B5D-4BAF-A154-FF1CA4968FEA}"/>
            </a:ext>
          </a:extLst>
        </xdr:cNvPr>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5" name="n_3aveValue【道路】&#10;有形固定資産減価償却率">
          <a:extLst>
            <a:ext uri="{FF2B5EF4-FFF2-40B4-BE49-F238E27FC236}">
              <a16:creationId xmlns:a16="http://schemas.microsoft.com/office/drawing/2014/main" id="{BEBC7A6D-D7AB-498D-9790-8B70D6AFCFEF}"/>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86" name="n_4aveValue【道路】&#10;有形固定資産減価償却率">
          <a:extLst>
            <a:ext uri="{FF2B5EF4-FFF2-40B4-BE49-F238E27FC236}">
              <a16:creationId xmlns:a16="http://schemas.microsoft.com/office/drawing/2014/main" id="{0B60139C-B3D0-4CFD-BF1B-98F956EB67BA}"/>
            </a:ext>
          </a:extLst>
        </xdr:cNvPr>
        <xdr:cNvSpPr txBox="1"/>
      </xdr:nvSpPr>
      <xdr:spPr>
        <a:xfrm>
          <a:off x="927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131462</xdr:rowOff>
    </xdr:from>
    <xdr:ext cx="405111" cy="259045"/>
    <xdr:sp macro="" textlink="">
      <xdr:nvSpPr>
        <xdr:cNvPr id="87" name="n_1mainValue【道路】&#10;有形固定資産減価償却率">
          <a:extLst>
            <a:ext uri="{FF2B5EF4-FFF2-40B4-BE49-F238E27FC236}">
              <a16:creationId xmlns:a16="http://schemas.microsoft.com/office/drawing/2014/main" id="{37864C92-EF38-4848-8036-C35399E0052E}"/>
            </a:ext>
          </a:extLst>
        </xdr:cNvPr>
        <xdr:cNvSpPr txBox="1"/>
      </xdr:nvSpPr>
      <xdr:spPr>
        <a:xfrm>
          <a:off x="3582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88" name="n_2mainValue【道路】&#10;有形固定資産減価償却率">
          <a:extLst>
            <a:ext uri="{FF2B5EF4-FFF2-40B4-BE49-F238E27FC236}">
              <a16:creationId xmlns:a16="http://schemas.microsoft.com/office/drawing/2014/main" id="{A2F8A4FB-DF9B-4E0A-8F5B-A5913FB52374}"/>
            </a:ext>
          </a:extLst>
        </xdr:cNvPr>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108602</xdr:rowOff>
    </xdr:from>
    <xdr:ext cx="405111" cy="259045"/>
    <xdr:sp macro="" textlink="">
      <xdr:nvSpPr>
        <xdr:cNvPr id="89" name="n_3mainValue【道路】&#10;有形固定資産減価償却率">
          <a:extLst>
            <a:ext uri="{FF2B5EF4-FFF2-40B4-BE49-F238E27FC236}">
              <a16:creationId xmlns:a16="http://schemas.microsoft.com/office/drawing/2014/main" id="{96A2FDC1-16DA-466B-9B48-C811A2B437C8}"/>
            </a:ext>
          </a:extLst>
        </xdr:cNvPr>
        <xdr:cNvSpPr txBox="1"/>
      </xdr:nvSpPr>
      <xdr:spPr>
        <a:xfrm>
          <a:off x="1816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120667</xdr:rowOff>
    </xdr:from>
    <xdr:ext cx="405111" cy="259045"/>
    <xdr:sp macro="" textlink="">
      <xdr:nvSpPr>
        <xdr:cNvPr id="90" name="n_4mainValue【道路】&#10;有形固定資産減価償却率">
          <a:extLst>
            <a:ext uri="{FF2B5EF4-FFF2-40B4-BE49-F238E27FC236}">
              <a16:creationId xmlns:a16="http://schemas.microsoft.com/office/drawing/2014/main" id="{7E7450B1-5C65-4BE3-B7E4-696AFED15CDD}"/>
            </a:ext>
          </a:extLst>
        </xdr:cNvPr>
        <xdr:cNvSpPr txBox="1"/>
      </xdr:nvSpPr>
      <xdr:spPr>
        <a:xfrm>
          <a:off x="927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FD25172-4996-4B54-8BC5-66ADE9D7962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4D8B7C4-6EF6-4AAE-983E-833F5930255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B3F2976-5DDE-40BC-8A07-54DDAEB5E6E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7C54BC2-90B6-429F-AB7D-26B621B3194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A7EA92B-73A6-4EFD-BDC9-BAAC504C1CC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850CCE0-67DA-4FEC-ADF8-99921D5794A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0041116-D690-4CFE-A982-81FF7CB6448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F87B80C-55F6-42C1-A146-F10DB442FC7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AA9B551-7712-4938-BA4F-0994616FA3A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F0AD465-FE45-4836-AE1B-D863D388A1D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A49B96B-9988-4D80-AA1C-42D7FEE4FD7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6BAE974F-CDFE-430A-89B5-071A7C0F29F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0ADDA50-C2A7-4AFF-9647-F77BCDF6719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31D27D15-7D3E-4758-A24D-18B88D2C507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EE6034A-668C-44B6-AEA1-EC8C764CC7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1C1C4698-D8A3-44C4-B76F-6EA341F2B45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80EE35E-16CC-4A4C-A939-A569E175284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213F86F6-4A02-4D50-A466-D9EFECDACA97}"/>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82E6E6D1-2EDD-436A-A335-1BF279101E3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62EE8718-2B75-4E47-9282-2F3E7B45DFC3}"/>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A3166B1-0C84-42EB-98F8-6C2DDE2F13C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AB795D7E-BAF3-4D8E-A442-8AB7A043D43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C5C85FA-28DA-4AEE-AB25-A66B21C90C8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1D60493A-092F-493C-AEEB-B6B201625368}"/>
            </a:ext>
          </a:extLst>
        </xdr:cNvPr>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7621C40D-B020-43EB-90B7-A916D17C6724}"/>
            </a:ext>
          </a:extLst>
        </xdr:cNvPr>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B48EF53B-DAA9-4F62-AE4E-2FEFD716F8D7}"/>
            </a:ext>
          </a:extLst>
        </xdr:cNvPr>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E7291D8F-8168-402D-BF55-49141C23C06F}"/>
            </a:ext>
          </a:extLst>
        </xdr:cNvPr>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B36AE41D-8E3C-4761-9398-ADA6FBF4296A}"/>
            </a:ext>
          </a:extLst>
        </xdr:cNvPr>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59974</xdr:rowOff>
    </xdr:from>
    <xdr:ext cx="534377" cy="259045"/>
    <xdr:sp macro="" textlink="">
      <xdr:nvSpPr>
        <xdr:cNvPr id="119" name="【道路】&#10;一人当たり延長平均値テキスト">
          <a:extLst>
            <a:ext uri="{FF2B5EF4-FFF2-40B4-BE49-F238E27FC236}">
              <a16:creationId xmlns:a16="http://schemas.microsoft.com/office/drawing/2014/main" id="{B8079ADB-E314-42EF-9405-178490C68EA1}"/>
            </a:ext>
          </a:extLst>
        </xdr:cNvPr>
        <xdr:cNvSpPr txBox="1"/>
      </xdr:nvSpPr>
      <xdr:spPr>
        <a:xfrm>
          <a:off x="10515600" y="674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693B5B02-090D-4E89-97F4-3ED3F19656CC}"/>
            </a:ext>
          </a:extLst>
        </xdr:cNvPr>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372D519A-CA28-4A58-8DEA-CD546430420E}"/>
            </a:ext>
          </a:extLst>
        </xdr:cNvPr>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a:extLst>
            <a:ext uri="{FF2B5EF4-FFF2-40B4-BE49-F238E27FC236}">
              <a16:creationId xmlns:a16="http://schemas.microsoft.com/office/drawing/2014/main" id="{5A1053BD-0648-4905-8D49-65EBD3536980}"/>
            </a:ext>
          </a:extLst>
        </xdr:cNvPr>
        <xdr:cNvSpPr/>
      </xdr:nvSpPr>
      <xdr:spPr>
        <a:xfrm>
          <a:off x="8699500" y="67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a:extLst>
            <a:ext uri="{FF2B5EF4-FFF2-40B4-BE49-F238E27FC236}">
              <a16:creationId xmlns:a16="http://schemas.microsoft.com/office/drawing/2014/main" id="{FFCE3662-2DA4-456D-8A92-108F558FBB98}"/>
            </a:ext>
          </a:extLst>
        </xdr:cNvPr>
        <xdr:cNvSpPr/>
      </xdr:nvSpPr>
      <xdr:spPr>
        <a:xfrm>
          <a:off x="7810500" y="67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a:extLst>
            <a:ext uri="{FF2B5EF4-FFF2-40B4-BE49-F238E27FC236}">
              <a16:creationId xmlns:a16="http://schemas.microsoft.com/office/drawing/2014/main" id="{AD4AF3A2-E72C-409D-9D17-57841CBFC213}"/>
            </a:ext>
          </a:extLst>
        </xdr:cNvPr>
        <xdr:cNvSpPr/>
      </xdr:nvSpPr>
      <xdr:spPr>
        <a:xfrm>
          <a:off x="6921500" y="678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269DF30-2897-478B-ABD6-7175CF80499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D024B3D-4DAC-4910-86E6-F7A23BEB4B4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8D2010F-77CD-40A6-8E7B-5F8C7BE9010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C13DBB6-AF27-45A2-B989-BC01DAB4AA9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307B4FD-22C6-42D1-95AC-EC7FC7396F6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39078</xdr:rowOff>
    </xdr:from>
    <xdr:to>
      <xdr:col>55</xdr:col>
      <xdr:colOff>50800</xdr:colOff>
      <xdr:row>34</xdr:row>
      <xdr:rowOff>140678</xdr:rowOff>
    </xdr:to>
    <xdr:sp macro="" textlink="">
      <xdr:nvSpPr>
        <xdr:cNvPr id="130" name="楕円 129">
          <a:extLst>
            <a:ext uri="{FF2B5EF4-FFF2-40B4-BE49-F238E27FC236}">
              <a16:creationId xmlns:a16="http://schemas.microsoft.com/office/drawing/2014/main" id="{0E3E4BE6-9E93-4F8D-A2D8-80603C1599DD}"/>
            </a:ext>
          </a:extLst>
        </xdr:cNvPr>
        <xdr:cNvSpPr/>
      </xdr:nvSpPr>
      <xdr:spPr>
        <a:xfrm>
          <a:off x="10426700" y="586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61955</xdr:rowOff>
    </xdr:from>
    <xdr:ext cx="599010" cy="259045"/>
    <xdr:sp macro="" textlink="">
      <xdr:nvSpPr>
        <xdr:cNvPr id="131" name="【道路】&#10;一人当たり延長該当値テキスト">
          <a:extLst>
            <a:ext uri="{FF2B5EF4-FFF2-40B4-BE49-F238E27FC236}">
              <a16:creationId xmlns:a16="http://schemas.microsoft.com/office/drawing/2014/main" id="{0D770DE7-9729-4395-B907-93714CFF473A}"/>
            </a:ext>
          </a:extLst>
        </xdr:cNvPr>
        <xdr:cNvSpPr txBox="1"/>
      </xdr:nvSpPr>
      <xdr:spPr>
        <a:xfrm>
          <a:off x="10515600" y="571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83299</xdr:rowOff>
    </xdr:from>
    <xdr:to>
      <xdr:col>50</xdr:col>
      <xdr:colOff>165100</xdr:colOff>
      <xdr:row>35</xdr:row>
      <xdr:rowOff>13449</xdr:rowOff>
    </xdr:to>
    <xdr:sp macro="" textlink="">
      <xdr:nvSpPr>
        <xdr:cNvPr id="132" name="楕円 131">
          <a:extLst>
            <a:ext uri="{FF2B5EF4-FFF2-40B4-BE49-F238E27FC236}">
              <a16:creationId xmlns:a16="http://schemas.microsoft.com/office/drawing/2014/main" id="{CE89FF22-98D9-4E67-B29F-CA62BA14EC8F}"/>
            </a:ext>
          </a:extLst>
        </xdr:cNvPr>
        <xdr:cNvSpPr/>
      </xdr:nvSpPr>
      <xdr:spPr>
        <a:xfrm>
          <a:off x="9588500" y="59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89878</xdr:rowOff>
    </xdr:from>
    <xdr:to>
      <xdr:col>55</xdr:col>
      <xdr:colOff>0</xdr:colOff>
      <xdr:row>34</xdr:row>
      <xdr:rowOff>134099</xdr:rowOff>
    </xdr:to>
    <xdr:cxnSp macro="">
      <xdr:nvCxnSpPr>
        <xdr:cNvPr id="133" name="直線コネクタ 132">
          <a:extLst>
            <a:ext uri="{FF2B5EF4-FFF2-40B4-BE49-F238E27FC236}">
              <a16:creationId xmlns:a16="http://schemas.microsoft.com/office/drawing/2014/main" id="{92F98804-237F-4430-A598-CF5AA9E13AF3}"/>
            </a:ext>
          </a:extLst>
        </xdr:cNvPr>
        <xdr:cNvCxnSpPr/>
      </xdr:nvCxnSpPr>
      <xdr:spPr>
        <a:xfrm flipV="1">
          <a:off x="9639300" y="5919178"/>
          <a:ext cx="838200" cy="4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128981</xdr:rowOff>
    </xdr:from>
    <xdr:to>
      <xdr:col>46</xdr:col>
      <xdr:colOff>38100</xdr:colOff>
      <xdr:row>35</xdr:row>
      <xdr:rowOff>59131</xdr:rowOff>
    </xdr:to>
    <xdr:sp macro="" textlink="">
      <xdr:nvSpPr>
        <xdr:cNvPr id="134" name="楕円 133">
          <a:extLst>
            <a:ext uri="{FF2B5EF4-FFF2-40B4-BE49-F238E27FC236}">
              <a16:creationId xmlns:a16="http://schemas.microsoft.com/office/drawing/2014/main" id="{EF88CD8F-C477-4B86-8032-9A33E6C3114F}"/>
            </a:ext>
          </a:extLst>
        </xdr:cNvPr>
        <xdr:cNvSpPr/>
      </xdr:nvSpPr>
      <xdr:spPr>
        <a:xfrm>
          <a:off x="8699500" y="59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134099</xdr:rowOff>
    </xdr:from>
    <xdr:to>
      <xdr:col>50</xdr:col>
      <xdr:colOff>114300</xdr:colOff>
      <xdr:row>35</xdr:row>
      <xdr:rowOff>8331</xdr:rowOff>
    </xdr:to>
    <xdr:cxnSp macro="">
      <xdr:nvCxnSpPr>
        <xdr:cNvPr id="135" name="直線コネクタ 134">
          <a:extLst>
            <a:ext uri="{FF2B5EF4-FFF2-40B4-BE49-F238E27FC236}">
              <a16:creationId xmlns:a16="http://schemas.microsoft.com/office/drawing/2014/main" id="{5E86E3A0-4B2F-457A-8F67-1134A21DF85E}"/>
            </a:ext>
          </a:extLst>
        </xdr:cNvPr>
        <xdr:cNvCxnSpPr/>
      </xdr:nvCxnSpPr>
      <xdr:spPr>
        <a:xfrm flipV="1">
          <a:off x="8750300" y="5963399"/>
          <a:ext cx="889000" cy="4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162789</xdr:rowOff>
    </xdr:from>
    <xdr:to>
      <xdr:col>41</xdr:col>
      <xdr:colOff>101600</xdr:colOff>
      <xdr:row>35</xdr:row>
      <xdr:rowOff>92939</xdr:rowOff>
    </xdr:to>
    <xdr:sp macro="" textlink="">
      <xdr:nvSpPr>
        <xdr:cNvPr id="136" name="楕円 135">
          <a:extLst>
            <a:ext uri="{FF2B5EF4-FFF2-40B4-BE49-F238E27FC236}">
              <a16:creationId xmlns:a16="http://schemas.microsoft.com/office/drawing/2014/main" id="{E9BB4E83-D0D6-4F97-8294-33098754A596}"/>
            </a:ext>
          </a:extLst>
        </xdr:cNvPr>
        <xdr:cNvSpPr/>
      </xdr:nvSpPr>
      <xdr:spPr>
        <a:xfrm>
          <a:off x="7810500" y="59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8331</xdr:rowOff>
    </xdr:from>
    <xdr:to>
      <xdr:col>45</xdr:col>
      <xdr:colOff>177800</xdr:colOff>
      <xdr:row>35</xdr:row>
      <xdr:rowOff>42139</xdr:rowOff>
    </xdr:to>
    <xdr:cxnSp macro="">
      <xdr:nvCxnSpPr>
        <xdr:cNvPr id="137" name="直線コネクタ 136">
          <a:extLst>
            <a:ext uri="{FF2B5EF4-FFF2-40B4-BE49-F238E27FC236}">
              <a16:creationId xmlns:a16="http://schemas.microsoft.com/office/drawing/2014/main" id="{3640ACAA-7E50-4F1D-9AB2-356E71EB96E7}"/>
            </a:ext>
          </a:extLst>
        </xdr:cNvPr>
        <xdr:cNvCxnSpPr/>
      </xdr:nvCxnSpPr>
      <xdr:spPr>
        <a:xfrm flipV="1">
          <a:off x="7861300" y="6009081"/>
          <a:ext cx="889000" cy="3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26429</xdr:rowOff>
    </xdr:from>
    <xdr:to>
      <xdr:col>36</xdr:col>
      <xdr:colOff>165100</xdr:colOff>
      <xdr:row>35</xdr:row>
      <xdr:rowOff>128029</xdr:rowOff>
    </xdr:to>
    <xdr:sp macro="" textlink="">
      <xdr:nvSpPr>
        <xdr:cNvPr id="138" name="楕円 137">
          <a:extLst>
            <a:ext uri="{FF2B5EF4-FFF2-40B4-BE49-F238E27FC236}">
              <a16:creationId xmlns:a16="http://schemas.microsoft.com/office/drawing/2014/main" id="{EA44028E-5799-437A-A38D-E9E251EEE7B5}"/>
            </a:ext>
          </a:extLst>
        </xdr:cNvPr>
        <xdr:cNvSpPr/>
      </xdr:nvSpPr>
      <xdr:spPr>
        <a:xfrm>
          <a:off x="6921500" y="602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42139</xdr:rowOff>
    </xdr:from>
    <xdr:to>
      <xdr:col>41</xdr:col>
      <xdr:colOff>50800</xdr:colOff>
      <xdr:row>35</xdr:row>
      <xdr:rowOff>77229</xdr:rowOff>
    </xdr:to>
    <xdr:cxnSp macro="">
      <xdr:nvCxnSpPr>
        <xdr:cNvPr id="139" name="直線コネクタ 138">
          <a:extLst>
            <a:ext uri="{FF2B5EF4-FFF2-40B4-BE49-F238E27FC236}">
              <a16:creationId xmlns:a16="http://schemas.microsoft.com/office/drawing/2014/main" id="{0DDF4894-B61C-441D-96DB-78159CA63933}"/>
            </a:ext>
          </a:extLst>
        </xdr:cNvPr>
        <xdr:cNvCxnSpPr/>
      </xdr:nvCxnSpPr>
      <xdr:spPr>
        <a:xfrm flipV="1">
          <a:off x="6972300" y="6042889"/>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15232</xdr:rowOff>
    </xdr:from>
    <xdr:ext cx="534377" cy="259045"/>
    <xdr:sp macro="" textlink="">
      <xdr:nvSpPr>
        <xdr:cNvPr id="140" name="n_1aveValue【道路】&#10;一人当たり延長">
          <a:extLst>
            <a:ext uri="{FF2B5EF4-FFF2-40B4-BE49-F238E27FC236}">
              <a16:creationId xmlns:a16="http://schemas.microsoft.com/office/drawing/2014/main" id="{10EC1C0D-6BFF-4A30-AB0A-30A172F9D755}"/>
            </a:ext>
          </a:extLst>
        </xdr:cNvPr>
        <xdr:cNvSpPr txBox="1"/>
      </xdr:nvSpPr>
      <xdr:spPr>
        <a:xfrm>
          <a:off x="9359411" y="687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30053</xdr:rowOff>
    </xdr:from>
    <xdr:ext cx="534377" cy="259045"/>
    <xdr:sp macro="" textlink="">
      <xdr:nvSpPr>
        <xdr:cNvPr id="141" name="n_2aveValue【道路】&#10;一人当たり延長">
          <a:extLst>
            <a:ext uri="{FF2B5EF4-FFF2-40B4-BE49-F238E27FC236}">
              <a16:creationId xmlns:a16="http://schemas.microsoft.com/office/drawing/2014/main" id="{2933ACB4-539B-4B08-B24F-A7156575043E}"/>
            </a:ext>
          </a:extLst>
        </xdr:cNvPr>
        <xdr:cNvSpPr txBox="1"/>
      </xdr:nvSpPr>
      <xdr:spPr>
        <a:xfrm>
          <a:off x="8483111" y="68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24045</xdr:rowOff>
    </xdr:from>
    <xdr:ext cx="534377" cy="259045"/>
    <xdr:sp macro="" textlink="">
      <xdr:nvSpPr>
        <xdr:cNvPr id="142" name="n_3aveValue【道路】&#10;一人当たり延長">
          <a:extLst>
            <a:ext uri="{FF2B5EF4-FFF2-40B4-BE49-F238E27FC236}">
              <a16:creationId xmlns:a16="http://schemas.microsoft.com/office/drawing/2014/main" id="{28B74E45-D0EC-423D-84AF-3F6CBE6E869E}"/>
            </a:ext>
          </a:extLst>
        </xdr:cNvPr>
        <xdr:cNvSpPr txBox="1"/>
      </xdr:nvSpPr>
      <xdr:spPr>
        <a:xfrm>
          <a:off x="7594111" y="688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21315</xdr:rowOff>
    </xdr:from>
    <xdr:ext cx="534377" cy="259045"/>
    <xdr:sp macro="" textlink="">
      <xdr:nvSpPr>
        <xdr:cNvPr id="143" name="n_4aveValue【道路】&#10;一人当たり延長">
          <a:extLst>
            <a:ext uri="{FF2B5EF4-FFF2-40B4-BE49-F238E27FC236}">
              <a16:creationId xmlns:a16="http://schemas.microsoft.com/office/drawing/2014/main" id="{437AA342-9BF5-432D-9045-ECA14C67BD07}"/>
            </a:ext>
          </a:extLst>
        </xdr:cNvPr>
        <xdr:cNvSpPr txBox="1"/>
      </xdr:nvSpPr>
      <xdr:spPr>
        <a:xfrm>
          <a:off x="6705111" y="68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33</xdr:row>
      <xdr:rowOff>29976</xdr:rowOff>
    </xdr:from>
    <xdr:ext cx="599010" cy="259045"/>
    <xdr:sp macro="" textlink="">
      <xdr:nvSpPr>
        <xdr:cNvPr id="144" name="n_1mainValue【道路】&#10;一人当たり延長">
          <a:extLst>
            <a:ext uri="{FF2B5EF4-FFF2-40B4-BE49-F238E27FC236}">
              <a16:creationId xmlns:a16="http://schemas.microsoft.com/office/drawing/2014/main" id="{D964A0D2-7CC8-421F-983E-6D9C18AC9B92}"/>
            </a:ext>
          </a:extLst>
        </xdr:cNvPr>
        <xdr:cNvSpPr txBox="1"/>
      </xdr:nvSpPr>
      <xdr:spPr>
        <a:xfrm>
          <a:off x="9327094" y="568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75658</xdr:rowOff>
    </xdr:from>
    <xdr:ext cx="534377" cy="259045"/>
    <xdr:sp macro="" textlink="">
      <xdr:nvSpPr>
        <xdr:cNvPr id="145" name="n_2mainValue【道路】&#10;一人当たり延長">
          <a:extLst>
            <a:ext uri="{FF2B5EF4-FFF2-40B4-BE49-F238E27FC236}">
              <a16:creationId xmlns:a16="http://schemas.microsoft.com/office/drawing/2014/main" id="{92C72493-564A-4095-BC9D-BBBD03605EE8}"/>
            </a:ext>
          </a:extLst>
        </xdr:cNvPr>
        <xdr:cNvSpPr txBox="1"/>
      </xdr:nvSpPr>
      <xdr:spPr>
        <a:xfrm>
          <a:off x="8483111" y="573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109466</xdr:rowOff>
    </xdr:from>
    <xdr:ext cx="534377" cy="259045"/>
    <xdr:sp macro="" textlink="">
      <xdr:nvSpPr>
        <xdr:cNvPr id="146" name="n_3mainValue【道路】&#10;一人当たり延長">
          <a:extLst>
            <a:ext uri="{FF2B5EF4-FFF2-40B4-BE49-F238E27FC236}">
              <a16:creationId xmlns:a16="http://schemas.microsoft.com/office/drawing/2014/main" id="{669ABC79-2AF5-4A68-8841-6F795E7C6AC5}"/>
            </a:ext>
          </a:extLst>
        </xdr:cNvPr>
        <xdr:cNvSpPr txBox="1"/>
      </xdr:nvSpPr>
      <xdr:spPr>
        <a:xfrm>
          <a:off x="7594111" y="576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144556</xdr:rowOff>
    </xdr:from>
    <xdr:ext cx="534377" cy="259045"/>
    <xdr:sp macro="" textlink="">
      <xdr:nvSpPr>
        <xdr:cNvPr id="147" name="n_4mainValue【道路】&#10;一人当たり延長">
          <a:extLst>
            <a:ext uri="{FF2B5EF4-FFF2-40B4-BE49-F238E27FC236}">
              <a16:creationId xmlns:a16="http://schemas.microsoft.com/office/drawing/2014/main" id="{9CDB1C39-905C-4C59-860D-8D5CF043F439}"/>
            </a:ext>
          </a:extLst>
        </xdr:cNvPr>
        <xdr:cNvSpPr txBox="1"/>
      </xdr:nvSpPr>
      <xdr:spPr>
        <a:xfrm>
          <a:off x="6705111" y="58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33B5DE0-7EF2-4EFF-B6CE-8A44D33912D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E991C5A-32F8-4552-B766-9582C943D7B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8A66090-ED4B-477A-A4C0-46FA72A9F06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2E3DE297-A7B3-479C-AA2A-CF8672FC735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FC08200-6333-42CE-8C51-39E901C2C5B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9753559-3070-4B97-9B9B-E803D342AD3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7F73534-9D7B-4064-AEA4-8AEACD387C8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016C1D4-415B-4A27-A232-3382C57052A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BF3E941-8CFA-40D1-AB3A-55C060A9F5B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9CF8B23-4641-474C-9A1B-A4211AF6BF6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49F960B-0F6F-4EAE-AABB-86C4FF5A4EA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58DF6DC1-E689-48ED-A927-F67AE527019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B98FBA46-3216-4ABD-9A50-43E152858D0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E30A91A-3050-4FD2-BC36-8164EDE8415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CEC35DD-91F7-457C-8CDA-9C115FA06F5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7351F66D-3F1E-42A8-B8A2-0971D7BE678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2DF4B98-EA5D-410C-BC63-3A60A33F62C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587E8B2-3E16-4982-A9CB-776A628EA95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9DAE9747-BA22-4C10-AED3-161D3A13C81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A29A8820-F1D7-4C76-8CF7-C83698B5052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62DCDBB-F58D-4D68-804F-52C4BDABD4A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C7F966E5-6E28-4200-9D20-380C444D5C9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B3B47549-920A-4050-82B7-4CE530154F1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41587307-7E39-487A-B340-16EE284CE89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4C10D8E-5EF5-472A-BCE6-9A4DBA688EC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56D6AA5B-4766-4A58-BCDD-C2474628C913}"/>
            </a:ext>
          </a:extLst>
        </xdr:cNvPr>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5C9E77F-3EAB-4438-92B7-4E1E7D90A89A}"/>
            </a:ext>
          </a:extLst>
        </xdr:cNvPr>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FEC4027F-C296-49E1-8B91-33570EACBF80}"/>
            </a:ext>
          </a:extLst>
        </xdr:cNvPr>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6ABF4538-E39F-4D10-97DB-3150127D4E28}"/>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7B5629D8-2EF0-4569-8A36-CCD3AB6A6EA1}"/>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99440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275A7506-96FF-4F67-B9D6-24B824EA8478}"/>
            </a:ext>
          </a:extLst>
        </xdr:cNvPr>
        <xdr:cNvSpPr txBox="1"/>
      </xdr:nvSpPr>
      <xdr:spPr>
        <a:xfrm>
          <a:off x="4673600" y="10386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D6299DFD-3133-416D-AE61-19C1377B6A89}"/>
            </a:ext>
          </a:extLst>
        </xdr:cNvPr>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B6F4F700-2097-4C13-B2A4-AB39C764F88D}"/>
            </a:ext>
          </a:extLst>
        </xdr:cNvPr>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a:extLst>
            <a:ext uri="{FF2B5EF4-FFF2-40B4-BE49-F238E27FC236}">
              <a16:creationId xmlns:a16="http://schemas.microsoft.com/office/drawing/2014/main" id="{F112AE30-107D-4F51-AE73-4F29C087EEE0}"/>
            </a:ext>
          </a:extLst>
        </xdr:cNvPr>
        <xdr:cNvSpPr/>
      </xdr:nvSpPr>
      <xdr:spPr>
        <a:xfrm>
          <a:off x="2857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a:extLst>
            <a:ext uri="{FF2B5EF4-FFF2-40B4-BE49-F238E27FC236}">
              <a16:creationId xmlns:a16="http://schemas.microsoft.com/office/drawing/2014/main" id="{647FA823-3891-4F72-BA3A-6BCDE9B6177D}"/>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a:extLst>
            <a:ext uri="{FF2B5EF4-FFF2-40B4-BE49-F238E27FC236}">
              <a16:creationId xmlns:a16="http://schemas.microsoft.com/office/drawing/2014/main" id="{BA2B59AC-34A9-4034-BFFA-3E99C32CF014}"/>
            </a:ext>
          </a:extLst>
        </xdr:cNvPr>
        <xdr:cNvSpPr/>
      </xdr:nvSpPr>
      <xdr:spPr>
        <a:xfrm>
          <a:off x="1079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828C346-0EAB-468E-833A-F4FDB5D6302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F467252-96AB-42A5-BDF1-3516CE2E586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5F953B0-35A5-4D8F-AA5E-83EEC3F0B42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10FC616-FF92-4801-9274-B2251EC9B3E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9426A6F-E83E-4AFB-B8A1-F50C977D575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114119</xdr:rowOff>
    </xdr:from>
    <xdr:to>
      <xdr:col>24</xdr:col>
      <xdr:colOff>114300</xdr:colOff>
      <xdr:row>63</xdr:row>
      <xdr:rowOff>44269</xdr:rowOff>
    </xdr:to>
    <xdr:sp macro="" textlink="">
      <xdr:nvSpPr>
        <xdr:cNvPr id="189" name="楕円 188">
          <a:extLst>
            <a:ext uri="{FF2B5EF4-FFF2-40B4-BE49-F238E27FC236}">
              <a16:creationId xmlns:a16="http://schemas.microsoft.com/office/drawing/2014/main" id="{0DB8DADE-5343-4D46-BED9-1BE3B57CFA0F}"/>
            </a:ext>
          </a:extLst>
        </xdr:cNvPr>
        <xdr:cNvSpPr/>
      </xdr:nvSpPr>
      <xdr:spPr>
        <a:xfrm>
          <a:off x="45847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92546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E4D9522-0EEB-4B0D-A2F2-8C6364324F28}"/>
            </a:ext>
          </a:extLst>
        </xdr:cNvPr>
        <xdr:cNvSpPr txBox="1"/>
      </xdr:nvSpPr>
      <xdr:spPr>
        <a:xfrm>
          <a:off x="4673600"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101056</xdr:rowOff>
    </xdr:from>
    <xdr:to>
      <xdr:col>20</xdr:col>
      <xdr:colOff>38100</xdr:colOff>
      <xdr:row>63</xdr:row>
      <xdr:rowOff>31206</xdr:rowOff>
    </xdr:to>
    <xdr:sp macro="" textlink="">
      <xdr:nvSpPr>
        <xdr:cNvPr id="191" name="楕円 190">
          <a:extLst>
            <a:ext uri="{FF2B5EF4-FFF2-40B4-BE49-F238E27FC236}">
              <a16:creationId xmlns:a16="http://schemas.microsoft.com/office/drawing/2014/main" id="{C39FEE21-3B4E-4555-BD56-2BCF29FED663}"/>
            </a:ext>
          </a:extLst>
        </xdr:cNvPr>
        <xdr:cNvSpPr/>
      </xdr:nvSpPr>
      <xdr:spPr>
        <a:xfrm>
          <a:off x="37465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151856</xdr:rowOff>
    </xdr:from>
    <xdr:to>
      <xdr:col>24</xdr:col>
      <xdr:colOff>63500</xdr:colOff>
      <xdr:row>62</xdr:row>
      <xdr:rowOff>164919</xdr:rowOff>
    </xdr:to>
    <xdr:cxnSp macro="">
      <xdr:nvCxnSpPr>
        <xdr:cNvPr id="192" name="直線コネクタ 191">
          <a:extLst>
            <a:ext uri="{FF2B5EF4-FFF2-40B4-BE49-F238E27FC236}">
              <a16:creationId xmlns:a16="http://schemas.microsoft.com/office/drawing/2014/main" id="{2F014233-87AA-46E2-A45F-1DABB743FC57}"/>
            </a:ext>
          </a:extLst>
        </xdr:cNvPr>
        <xdr:cNvCxnSpPr/>
      </xdr:nvCxnSpPr>
      <xdr:spPr>
        <a:xfrm>
          <a:off x="3797300" y="1078175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79828</xdr:rowOff>
    </xdr:from>
    <xdr:to>
      <xdr:col>15</xdr:col>
      <xdr:colOff>101600</xdr:colOff>
      <xdr:row>63</xdr:row>
      <xdr:rowOff>9978</xdr:rowOff>
    </xdr:to>
    <xdr:sp macro="" textlink="">
      <xdr:nvSpPr>
        <xdr:cNvPr id="193" name="楕円 192">
          <a:extLst>
            <a:ext uri="{FF2B5EF4-FFF2-40B4-BE49-F238E27FC236}">
              <a16:creationId xmlns:a16="http://schemas.microsoft.com/office/drawing/2014/main" id="{7A17BBAD-A24C-43C8-9842-29A65C869FAA}"/>
            </a:ext>
          </a:extLst>
        </xdr:cNvPr>
        <xdr:cNvSpPr/>
      </xdr:nvSpPr>
      <xdr:spPr>
        <a:xfrm>
          <a:off x="2857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130628</xdr:rowOff>
    </xdr:from>
    <xdr:to>
      <xdr:col>19</xdr:col>
      <xdr:colOff>177800</xdr:colOff>
      <xdr:row>62</xdr:row>
      <xdr:rowOff>151856</xdr:rowOff>
    </xdr:to>
    <xdr:cxnSp macro="">
      <xdr:nvCxnSpPr>
        <xdr:cNvPr id="194" name="直線コネクタ 193">
          <a:extLst>
            <a:ext uri="{FF2B5EF4-FFF2-40B4-BE49-F238E27FC236}">
              <a16:creationId xmlns:a16="http://schemas.microsoft.com/office/drawing/2014/main" id="{CD8349B5-F704-4BA4-AD8F-E7EEE8EC682A}"/>
            </a:ext>
          </a:extLst>
        </xdr:cNvPr>
        <xdr:cNvCxnSpPr/>
      </xdr:nvCxnSpPr>
      <xdr:spPr>
        <a:xfrm>
          <a:off x="2908300" y="1076052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66766</xdr:rowOff>
    </xdr:from>
    <xdr:to>
      <xdr:col>10</xdr:col>
      <xdr:colOff>165100</xdr:colOff>
      <xdr:row>62</xdr:row>
      <xdr:rowOff>168366</xdr:rowOff>
    </xdr:to>
    <xdr:sp macro="" textlink="">
      <xdr:nvSpPr>
        <xdr:cNvPr id="195" name="楕円 194">
          <a:extLst>
            <a:ext uri="{FF2B5EF4-FFF2-40B4-BE49-F238E27FC236}">
              <a16:creationId xmlns:a16="http://schemas.microsoft.com/office/drawing/2014/main" id="{8DEE4207-2A27-4892-9D55-06894494BBAB}"/>
            </a:ext>
          </a:extLst>
        </xdr:cNvPr>
        <xdr:cNvSpPr/>
      </xdr:nvSpPr>
      <xdr:spPr>
        <a:xfrm>
          <a:off x="1968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117566</xdr:rowOff>
    </xdr:from>
    <xdr:to>
      <xdr:col>15</xdr:col>
      <xdr:colOff>50800</xdr:colOff>
      <xdr:row>62</xdr:row>
      <xdr:rowOff>130628</xdr:rowOff>
    </xdr:to>
    <xdr:cxnSp macro="">
      <xdr:nvCxnSpPr>
        <xdr:cNvPr id="196" name="直線コネクタ 195">
          <a:extLst>
            <a:ext uri="{FF2B5EF4-FFF2-40B4-BE49-F238E27FC236}">
              <a16:creationId xmlns:a16="http://schemas.microsoft.com/office/drawing/2014/main" id="{12F785F4-8697-4FF4-BA7A-F4BB68174909}"/>
            </a:ext>
          </a:extLst>
        </xdr:cNvPr>
        <xdr:cNvCxnSpPr/>
      </xdr:nvCxnSpPr>
      <xdr:spPr>
        <a:xfrm>
          <a:off x="2019300" y="1074746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104322</xdr:rowOff>
    </xdr:from>
    <xdr:to>
      <xdr:col>6</xdr:col>
      <xdr:colOff>38100</xdr:colOff>
      <xdr:row>63</xdr:row>
      <xdr:rowOff>34472</xdr:rowOff>
    </xdr:to>
    <xdr:sp macro="" textlink="">
      <xdr:nvSpPr>
        <xdr:cNvPr id="197" name="楕円 196">
          <a:extLst>
            <a:ext uri="{FF2B5EF4-FFF2-40B4-BE49-F238E27FC236}">
              <a16:creationId xmlns:a16="http://schemas.microsoft.com/office/drawing/2014/main" id="{7D686292-B2AE-43B4-810A-19E7D5C64EDE}"/>
            </a:ext>
          </a:extLst>
        </xdr:cNvPr>
        <xdr:cNvSpPr/>
      </xdr:nvSpPr>
      <xdr:spPr>
        <a:xfrm>
          <a:off x="10795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117566</xdr:rowOff>
    </xdr:from>
    <xdr:to>
      <xdr:col>10</xdr:col>
      <xdr:colOff>114300</xdr:colOff>
      <xdr:row>62</xdr:row>
      <xdr:rowOff>155122</xdr:rowOff>
    </xdr:to>
    <xdr:cxnSp macro="">
      <xdr:nvCxnSpPr>
        <xdr:cNvPr id="198" name="直線コネクタ 197">
          <a:extLst>
            <a:ext uri="{FF2B5EF4-FFF2-40B4-BE49-F238E27FC236}">
              <a16:creationId xmlns:a16="http://schemas.microsoft.com/office/drawing/2014/main" id="{19E977C0-A761-44CD-A66A-79F1508D8D72}"/>
            </a:ext>
          </a:extLst>
        </xdr:cNvPr>
        <xdr:cNvCxnSpPr/>
      </xdr:nvCxnSpPr>
      <xdr:spPr>
        <a:xfrm flipV="1">
          <a:off x="1130300" y="1074746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15076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ED86042C-CD03-4AA9-A753-72C097716199}"/>
            </a:ext>
          </a:extLst>
        </xdr:cNvPr>
        <xdr:cNvSpPr txBox="1"/>
      </xdr:nvSpPr>
      <xdr:spPr>
        <a:xfrm>
          <a:off x="3582044" y="1030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166931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F585EF51-C707-465C-A923-FFF4D8920DDF}"/>
            </a:ext>
          </a:extLst>
        </xdr:cNvPr>
        <xdr:cNvSpPr txBox="1"/>
      </xdr:nvSpPr>
      <xdr:spPr>
        <a:xfrm>
          <a:off x="27057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FAC5C0E-E7EA-4142-BD27-B589403BC7E5}"/>
            </a:ext>
          </a:extLst>
        </xdr:cNvPr>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153868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2A87CC14-A3B2-4C6B-A7F6-28F725709E92}"/>
            </a:ext>
          </a:extLst>
        </xdr:cNvPr>
        <xdr:cNvSpPr txBox="1"/>
      </xdr:nvSpPr>
      <xdr:spPr>
        <a:xfrm>
          <a:off x="927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22333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4174A88-4817-4E6F-B907-A70029294DBE}"/>
            </a:ext>
          </a:extLst>
        </xdr:cNvPr>
        <xdr:cNvSpPr txBox="1"/>
      </xdr:nvSpPr>
      <xdr:spPr>
        <a:xfrm>
          <a:off x="3582044" y="1082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1105</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FB37F1E-D1A1-4B49-BAF5-2B3ADB4CD9B4}"/>
            </a:ext>
          </a:extLst>
        </xdr:cNvPr>
        <xdr:cNvSpPr txBox="1"/>
      </xdr:nvSpPr>
      <xdr:spPr>
        <a:xfrm>
          <a:off x="27057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159493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6CF0FD8-19B2-401E-B17C-53BCF162B074}"/>
            </a:ext>
          </a:extLst>
        </xdr:cNvPr>
        <xdr:cNvSpPr txBox="1"/>
      </xdr:nvSpPr>
      <xdr:spPr>
        <a:xfrm>
          <a:off x="18167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25599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2B648A7C-763C-400B-BE2D-E2D7EC0F82B1}"/>
            </a:ext>
          </a:extLst>
        </xdr:cNvPr>
        <xdr:cNvSpPr txBox="1"/>
      </xdr:nvSpPr>
      <xdr:spPr>
        <a:xfrm>
          <a:off x="927744" y="1082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D6F24C0-C437-44F9-B4CB-3EA3D21694E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ED477CE-E203-4EBD-A498-2314944B1DD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5DD4EC0-2CC0-44B4-839B-F848A897CA6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AF6DCB0-E713-4A3A-BB7A-1C8BD0B17D7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62F9532-ACBF-49A2-8F06-D12AEC8121C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745BD30-8B84-4B69-BF2F-A59B1FAADBD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E512887-DDEB-4E47-BD16-1E0E61A528A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3E4C1BB-75BA-4883-861E-3960BE11751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3F51D4F-CCB6-49A3-BAFF-E4E58F9C587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1516BA7-703C-4BCE-BE69-28B8830F848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FF8E7991-C529-4732-8370-61376D4CFD1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EFC8F0B4-CA92-4840-9190-F5284BECC46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4883B4F7-3903-406B-A569-4AF70CA1DA1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B0DC77FB-5422-4637-B692-8D4DC392CB83}"/>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B46AEEDB-B996-40D0-884E-5B87CFB30CF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2A2CCA3B-733A-4CF1-B1AC-28A36456FFAC}"/>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EE0F492-8435-440D-B18E-81709567F41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BD18AD82-CC5E-495C-9E15-4DD782CF8BDC}"/>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22CE5493-5F37-4902-875A-774586567F6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A6C6EAE0-4E48-4128-8670-340D72654B9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CF6209C-06AA-437A-88F4-EE85A8664A6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F700EE0-AD20-41CC-A81F-F8BC49ABC14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6FBBE7D-BB9B-4C49-A291-72D396AA05F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4AD8458E-4782-45DD-B071-605C1BEB750D}"/>
            </a:ext>
          </a:extLst>
        </xdr:cNvPr>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7C409539-3FEF-4E57-9367-C5AC1CE17FFF}"/>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9EDFFB43-CDB8-4AAB-B8E7-CE9A8BBBA32F}"/>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D5E8364B-DE80-427E-9952-0B6B5340EB02}"/>
            </a:ext>
          </a:extLst>
        </xdr:cNvPr>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ACE984D6-017B-453C-8203-FC6CECF6166E}"/>
            </a:ext>
          </a:extLst>
        </xdr:cNvPr>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3C69772C-ED92-45F8-A766-F0A1FDDEC989}"/>
            </a:ext>
          </a:extLst>
        </xdr:cNvPr>
        <xdr:cNvSpPr txBox="1"/>
      </xdr:nvSpPr>
      <xdr:spPr>
        <a:xfrm>
          <a:off x="10515600" y="10650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8F57FEAF-97D4-4FA3-82B0-C6D6617F08A0}"/>
            </a:ext>
          </a:extLst>
        </xdr:cNvPr>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E9E25B7F-F1E0-4594-9AC2-31A11E676DAA}"/>
            </a:ext>
          </a:extLst>
        </xdr:cNvPr>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a:extLst>
            <a:ext uri="{FF2B5EF4-FFF2-40B4-BE49-F238E27FC236}">
              <a16:creationId xmlns:a16="http://schemas.microsoft.com/office/drawing/2014/main" id="{5F8FDF83-536E-4A15-AB7A-F0445D18BE63}"/>
            </a:ext>
          </a:extLst>
        </xdr:cNvPr>
        <xdr:cNvSpPr/>
      </xdr:nvSpPr>
      <xdr:spPr>
        <a:xfrm>
          <a:off x="8699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a:extLst>
            <a:ext uri="{FF2B5EF4-FFF2-40B4-BE49-F238E27FC236}">
              <a16:creationId xmlns:a16="http://schemas.microsoft.com/office/drawing/2014/main" id="{912A1E8C-A06B-44FE-8FAB-AF54EF404B4B}"/>
            </a:ext>
          </a:extLst>
        </xdr:cNvPr>
        <xdr:cNvSpPr/>
      </xdr:nvSpPr>
      <xdr:spPr>
        <a:xfrm>
          <a:off x="7810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a:extLst>
            <a:ext uri="{FF2B5EF4-FFF2-40B4-BE49-F238E27FC236}">
              <a16:creationId xmlns:a16="http://schemas.microsoft.com/office/drawing/2014/main" id="{4C51E935-5BC9-499B-9565-F57ED02200D9}"/>
            </a:ext>
          </a:extLst>
        </xdr:cNvPr>
        <xdr:cNvSpPr/>
      </xdr:nvSpPr>
      <xdr:spPr>
        <a:xfrm>
          <a:off x="6921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F03FD0E-06CA-411C-97BA-809D7C0A0A0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8D0387E-17B6-4202-AEC5-D645DA2F405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67F239C-377B-4DDE-B2A5-9C097FB9631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6779AE1-3AEA-48F1-9CB2-3343463D5B0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88229CD-EF06-45A4-ADC7-AF4CDF257F1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103585</xdr:rowOff>
    </xdr:from>
    <xdr:to>
      <xdr:col>55</xdr:col>
      <xdr:colOff>50800</xdr:colOff>
      <xdr:row>64</xdr:row>
      <xdr:rowOff>33735</xdr:rowOff>
    </xdr:to>
    <xdr:sp macro="" textlink="">
      <xdr:nvSpPr>
        <xdr:cNvPr id="246" name="楕円 245">
          <a:extLst>
            <a:ext uri="{FF2B5EF4-FFF2-40B4-BE49-F238E27FC236}">
              <a16:creationId xmlns:a16="http://schemas.microsoft.com/office/drawing/2014/main" id="{96B0EE62-BFFA-4C4C-922B-20C2892635C7}"/>
            </a:ext>
          </a:extLst>
        </xdr:cNvPr>
        <xdr:cNvSpPr/>
      </xdr:nvSpPr>
      <xdr:spPr>
        <a:xfrm>
          <a:off x="10426700" y="1090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18512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CF1B1AED-9E5B-4FFD-8273-C6DBF4D377E5}"/>
            </a:ext>
          </a:extLst>
        </xdr:cNvPr>
        <xdr:cNvSpPr txBox="1"/>
      </xdr:nvSpPr>
      <xdr:spPr>
        <a:xfrm>
          <a:off x="10515600" y="1081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107107</xdr:rowOff>
    </xdr:from>
    <xdr:to>
      <xdr:col>50</xdr:col>
      <xdr:colOff>165100</xdr:colOff>
      <xdr:row>64</xdr:row>
      <xdr:rowOff>37257</xdr:rowOff>
    </xdr:to>
    <xdr:sp macro="" textlink="">
      <xdr:nvSpPr>
        <xdr:cNvPr id="248" name="楕円 247">
          <a:extLst>
            <a:ext uri="{FF2B5EF4-FFF2-40B4-BE49-F238E27FC236}">
              <a16:creationId xmlns:a16="http://schemas.microsoft.com/office/drawing/2014/main" id="{7280DBBC-EFD7-4015-98B7-51BA737A4AD2}"/>
            </a:ext>
          </a:extLst>
        </xdr:cNvPr>
        <xdr:cNvSpPr/>
      </xdr:nvSpPr>
      <xdr:spPr>
        <a:xfrm>
          <a:off x="9588500" y="1090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154385</xdr:rowOff>
    </xdr:from>
    <xdr:to>
      <xdr:col>55</xdr:col>
      <xdr:colOff>0</xdr:colOff>
      <xdr:row>63</xdr:row>
      <xdr:rowOff>157907</xdr:rowOff>
    </xdr:to>
    <xdr:cxnSp macro="">
      <xdr:nvCxnSpPr>
        <xdr:cNvPr id="249" name="直線コネクタ 248">
          <a:extLst>
            <a:ext uri="{FF2B5EF4-FFF2-40B4-BE49-F238E27FC236}">
              <a16:creationId xmlns:a16="http://schemas.microsoft.com/office/drawing/2014/main" id="{B7D9263B-DF3C-4AA6-93FE-77CD3B1D4359}"/>
            </a:ext>
          </a:extLst>
        </xdr:cNvPr>
        <xdr:cNvCxnSpPr/>
      </xdr:nvCxnSpPr>
      <xdr:spPr>
        <a:xfrm flipV="1">
          <a:off x="9639300" y="10955735"/>
          <a:ext cx="838200" cy="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110258</xdr:rowOff>
    </xdr:from>
    <xdr:to>
      <xdr:col>46</xdr:col>
      <xdr:colOff>38100</xdr:colOff>
      <xdr:row>64</xdr:row>
      <xdr:rowOff>40408</xdr:rowOff>
    </xdr:to>
    <xdr:sp macro="" textlink="">
      <xdr:nvSpPr>
        <xdr:cNvPr id="250" name="楕円 249">
          <a:extLst>
            <a:ext uri="{FF2B5EF4-FFF2-40B4-BE49-F238E27FC236}">
              <a16:creationId xmlns:a16="http://schemas.microsoft.com/office/drawing/2014/main" id="{97A44B33-342D-44BE-BB9C-2F4D2A95DF20}"/>
            </a:ext>
          </a:extLst>
        </xdr:cNvPr>
        <xdr:cNvSpPr/>
      </xdr:nvSpPr>
      <xdr:spPr>
        <a:xfrm>
          <a:off x="8699500" y="1091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157907</xdr:rowOff>
    </xdr:from>
    <xdr:to>
      <xdr:col>50</xdr:col>
      <xdr:colOff>114300</xdr:colOff>
      <xdr:row>63</xdr:row>
      <xdr:rowOff>161058</xdr:rowOff>
    </xdr:to>
    <xdr:cxnSp macro="">
      <xdr:nvCxnSpPr>
        <xdr:cNvPr id="251" name="直線コネクタ 250">
          <a:extLst>
            <a:ext uri="{FF2B5EF4-FFF2-40B4-BE49-F238E27FC236}">
              <a16:creationId xmlns:a16="http://schemas.microsoft.com/office/drawing/2014/main" id="{E9B6B252-BF95-4A4E-B9E8-4409597C6ACA}"/>
            </a:ext>
          </a:extLst>
        </xdr:cNvPr>
        <xdr:cNvCxnSpPr/>
      </xdr:nvCxnSpPr>
      <xdr:spPr>
        <a:xfrm flipV="1">
          <a:off x="8750300" y="10959257"/>
          <a:ext cx="8890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113178</xdr:rowOff>
    </xdr:from>
    <xdr:to>
      <xdr:col>41</xdr:col>
      <xdr:colOff>101600</xdr:colOff>
      <xdr:row>64</xdr:row>
      <xdr:rowOff>43328</xdr:rowOff>
    </xdr:to>
    <xdr:sp macro="" textlink="">
      <xdr:nvSpPr>
        <xdr:cNvPr id="252" name="楕円 251">
          <a:extLst>
            <a:ext uri="{FF2B5EF4-FFF2-40B4-BE49-F238E27FC236}">
              <a16:creationId xmlns:a16="http://schemas.microsoft.com/office/drawing/2014/main" id="{54223B45-8259-4EF7-AF15-1305C6A95583}"/>
            </a:ext>
          </a:extLst>
        </xdr:cNvPr>
        <xdr:cNvSpPr/>
      </xdr:nvSpPr>
      <xdr:spPr>
        <a:xfrm>
          <a:off x="7810500" y="1091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161058</xdr:rowOff>
    </xdr:from>
    <xdr:to>
      <xdr:col>45</xdr:col>
      <xdr:colOff>177800</xdr:colOff>
      <xdr:row>63</xdr:row>
      <xdr:rowOff>163978</xdr:rowOff>
    </xdr:to>
    <xdr:cxnSp macro="">
      <xdr:nvCxnSpPr>
        <xdr:cNvPr id="253" name="直線コネクタ 252">
          <a:extLst>
            <a:ext uri="{FF2B5EF4-FFF2-40B4-BE49-F238E27FC236}">
              <a16:creationId xmlns:a16="http://schemas.microsoft.com/office/drawing/2014/main" id="{D4D935C1-1B27-41D2-BA71-9D94862962DA}"/>
            </a:ext>
          </a:extLst>
        </xdr:cNvPr>
        <xdr:cNvCxnSpPr/>
      </xdr:nvCxnSpPr>
      <xdr:spPr>
        <a:xfrm flipV="1">
          <a:off x="7861300" y="10962408"/>
          <a:ext cx="889000" cy="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119221</xdr:rowOff>
    </xdr:from>
    <xdr:to>
      <xdr:col>36</xdr:col>
      <xdr:colOff>165100</xdr:colOff>
      <xdr:row>64</xdr:row>
      <xdr:rowOff>49371</xdr:rowOff>
    </xdr:to>
    <xdr:sp macro="" textlink="">
      <xdr:nvSpPr>
        <xdr:cNvPr id="254" name="楕円 253">
          <a:extLst>
            <a:ext uri="{FF2B5EF4-FFF2-40B4-BE49-F238E27FC236}">
              <a16:creationId xmlns:a16="http://schemas.microsoft.com/office/drawing/2014/main" id="{786384B5-61E3-4897-941D-ACC00364D818}"/>
            </a:ext>
          </a:extLst>
        </xdr:cNvPr>
        <xdr:cNvSpPr/>
      </xdr:nvSpPr>
      <xdr:spPr>
        <a:xfrm>
          <a:off x="6921500" y="1092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163978</xdr:rowOff>
    </xdr:from>
    <xdr:to>
      <xdr:col>41</xdr:col>
      <xdr:colOff>50800</xdr:colOff>
      <xdr:row>63</xdr:row>
      <xdr:rowOff>170021</xdr:rowOff>
    </xdr:to>
    <xdr:cxnSp macro="">
      <xdr:nvCxnSpPr>
        <xdr:cNvPr id="255" name="直線コネクタ 254">
          <a:extLst>
            <a:ext uri="{FF2B5EF4-FFF2-40B4-BE49-F238E27FC236}">
              <a16:creationId xmlns:a16="http://schemas.microsoft.com/office/drawing/2014/main" id="{5471238C-CDE7-429C-A323-BE5A84455715}"/>
            </a:ext>
          </a:extLst>
        </xdr:cNvPr>
        <xdr:cNvCxnSpPr/>
      </xdr:nvCxnSpPr>
      <xdr:spPr>
        <a:xfrm flipV="1">
          <a:off x="6972300" y="10965328"/>
          <a:ext cx="889000" cy="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120991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ECAE0E81-B389-489A-8F85-DF19F89DEB79}"/>
            </a:ext>
          </a:extLst>
        </xdr:cNvPr>
        <xdr:cNvSpPr txBox="1"/>
      </xdr:nvSpPr>
      <xdr:spPr>
        <a:xfrm>
          <a:off x="9327095" y="1057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125531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E4708E52-1E75-4DA6-8C74-7FEB64873AA7}"/>
            </a:ext>
          </a:extLst>
        </xdr:cNvPr>
        <xdr:cNvSpPr txBox="1"/>
      </xdr:nvSpPr>
      <xdr:spPr>
        <a:xfrm>
          <a:off x="84507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149379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6FF81431-6366-4B66-BC36-4F00BB263606}"/>
            </a:ext>
          </a:extLst>
        </xdr:cNvPr>
        <xdr:cNvSpPr txBox="1"/>
      </xdr:nvSpPr>
      <xdr:spPr>
        <a:xfrm>
          <a:off x="7561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138878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C725A080-5437-4B78-96C6-B36292E8D0B0}"/>
            </a:ext>
          </a:extLst>
        </xdr:cNvPr>
        <xdr:cNvSpPr txBox="1"/>
      </xdr:nvSpPr>
      <xdr:spPr>
        <a:xfrm>
          <a:off x="6672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28384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565B20D3-A48B-483F-9A92-3E81584353C5}"/>
            </a:ext>
          </a:extLst>
        </xdr:cNvPr>
        <xdr:cNvSpPr txBox="1"/>
      </xdr:nvSpPr>
      <xdr:spPr>
        <a:xfrm>
          <a:off x="9327095" y="1100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31535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D147BC73-D3FD-46FF-9892-006F55BFA4AF}"/>
            </a:ext>
          </a:extLst>
        </xdr:cNvPr>
        <xdr:cNvSpPr txBox="1"/>
      </xdr:nvSpPr>
      <xdr:spPr>
        <a:xfrm>
          <a:off x="8450795" y="110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34455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E68D1B95-478A-49D3-AB08-AECFA2D8DC75}"/>
            </a:ext>
          </a:extLst>
        </xdr:cNvPr>
        <xdr:cNvSpPr txBox="1"/>
      </xdr:nvSpPr>
      <xdr:spPr>
        <a:xfrm>
          <a:off x="7561795" y="1100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40498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A2F211A1-C4D9-48E6-B2AA-E383194C9F56}"/>
            </a:ext>
          </a:extLst>
        </xdr:cNvPr>
        <xdr:cNvSpPr txBox="1"/>
      </xdr:nvSpPr>
      <xdr:spPr>
        <a:xfrm>
          <a:off x="6672795" y="1101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C9448DA-3547-4912-9567-E4A0DD62111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5AAA0F3-F919-4F74-8F3C-7F7F22608E6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1F5D304-E7A2-455A-A908-2E024F954D1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3882589-84F9-45C9-8C40-3576F5B409C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B4756D55-8C35-497F-B382-A77BE2786C5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17F121D-01DC-4EA7-8ACC-3EC71BB901F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A78FED9-A110-4DB6-82F0-A6A6CC6E153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7511BF85-7A75-4F41-9455-99BCC56526E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2712981-9F36-4C04-8BED-BDEDA62F56E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FF4E31F8-F4CF-4BB0-87AD-F5A7BC36806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C8B42FC3-5402-4430-94A3-6165F24A0AD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14B6CDF8-B7FA-44BF-9274-7DA03B725A4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15191C3C-DB43-43C5-ABCB-F6B31084F4C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4B29EB3-8879-46E2-B779-CD675284F17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9B16E1E3-0980-4BF5-9B35-C3DD77C20DB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34AD8C6C-66C9-443B-919F-536E369E637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3C6D7251-F123-458D-8FF8-393AB405D94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E91D9719-D46D-459B-8F0C-61BB44E50F9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7D4BC17F-42C2-4DF8-A060-8DB023F8B14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3155648A-707B-4550-AC11-69785BBCF4B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7D114C24-4A4F-4A88-8724-5ACBFE7A58F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DDD02395-9CBA-4EBC-998C-6995DE2510E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BD9A7D2F-3DC0-4EA5-82B8-84841C6C20D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C7745445-6C69-4244-B192-49E2CB903DC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6FE0949F-DB23-49D3-A907-3CB68F30FE0C}"/>
            </a:ext>
          </a:extLst>
        </xdr:cNvPr>
        <xdr:cNvCxnSpPr/>
      </xdr:nvCxnSpPr>
      <xdr:spPr>
        <a:xfrm flipV="1">
          <a:off x="4634865" y="1327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26466B73-E511-49A9-B076-199DBA51281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B516EA74-2B14-4A09-8288-B2E471A8933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701ECB6A-26A4-4CD0-A529-2468965637DA}"/>
            </a:ext>
          </a:extLst>
        </xdr:cNvPr>
        <xdr:cNvSpPr txBox="1"/>
      </xdr:nvSpPr>
      <xdr:spPr>
        <a:xfrm>
          <a:off x="4673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97462128-4C58-4ECB-9B09-C69789FCC12E}"/>
            </a:ext>
          </a:extLst>
        </xdr:cNvPr>
        <xdr:cNvCxnSpPr/>
      </xdr:nvCxnSpPr>
      <xdr:spPr>
        <a:xfrm>
          <a:off x="4546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145432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A255D2A0-E90D-492A-9851-3A4D5C32D352}"/>
            </a:ext>
          </a:extLst>
        </xdr:cNvPr>
        <xdr:cNvSpPr txBox="1"/>
      </xdr:nvSpPr>
      <xdr:spPr>
        <a:xfrm>
          <a:off x="4673600" y="1403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536766A9-619D-4D0B-8647-AD4E742F4F51}"/>
            </a:ext>
          </a:extLst>
        </xdr:cNvPr>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C4E54AD0-A621-461B-AEAF-0D9B927D7871}"/>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28D4C673-C7A5-487A-89CD-44C719DC3BB1}"/>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00180AA5-FCAC-4558-B02F-6702D4DD85A6}"/>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a:extLst>
            <a:ext uri="{FF2B5EF4-FFF2-40B4-BE49-F238E27FC236}">
              <a16:creationId xmlns:a16="http://schemas.microsoft.com/office/drawing/2014/main" id="{DB266CC6-629D-4DED-9112-9689B870628D}"/>
            </a:ext>
          </a:extLst>
        </xdr:cNvPr>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C1A1330-FA0C-4B50-83C1-44C59BFC79D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6FE2C2C-67A2-4E64-A5A4-6B8967856E9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33C0659-5778-4872-8B8A-74B90D9F25F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A3C178A-FC47-4B87-8506-13B36C9C670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0974671-921F-49A7-8185-199DE91E679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73025</xdr:rowOff>
    </xdr:from>
    <xdr:to>
      <xdr:col>24</xdr:col>
      <xdr:colOff>114300</xdr:colOff>
      <xdr:row>85</xdr:row>
      <xdr:rowOff>3175</xdr:rowOff>
    </xdr:to>
    <xdr:sp macro="" textlink="">
      <xdr:nvSpPr>
        <xdr:cNvPr id="304" name="楕円 303">
          <a:extLst>
            <a:ext uri="{FF2B5EF4-FFF2-40B4-BE49-F238E27FC236}">
              <a16:creationId xmlns:a16="http://schemas.microsoft.com/office/drawing/2014/main" id="{4A95A145-48BB-4A90-9B40-66FBA7A98809}"/>
            </a:ext>
          </a:extLst>
        </xdr:cNvPr>
        <xdr:cNvSpPr/>
      </xdr:nvSpPr>
      <xdr:spPr>
        <a:xfrm>
          <a:off x="45847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51452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16F449F3-663D-49D0-965B-B5515A3A54CB}"/>
            </a:ext>
          </a:extLst>
        </xdr:cNvPr>
        <xdr:cNvSpPr txBox="1"/>
      </xdr:nvSpPr>
      <xdr:spPr>
        <a:xfrm>
          <a:off x="4673600"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42545</xdr:rowOff>
    </xdr:from>
    <xdr:to>
      <xdr:col>20</xdr:col>
      <xdr:colOff>38100</xdr:colOff>
      <xdr:row>84</xdr:row>
      <xdr:rowOff>144145</xdr:rowOff>
    </xdr:to>
    <xdr:sp macro="" textlink="">
      <xdr:nvSpPr>
        <xdr:cNvPr id="306" name="楕円 305">
          <a:extLst>
            <a:ext uri="{FF2B5EF4-FFF2-40B4-BE49-F238E27FC236}">
              <a16:creationId xmlns:a16="http://schemas.microsoft.com/office/drawing/2014/main" id="{F06E0595-906D-4883-8A08-3267A88F95C4}"/>
            </a:ext>
          </a:extLst>
        </xdr:cNvPr>
        <xdr:cNvSpPr/>
      </xdr:nvSpPr>
      <xdr:spPr>
        <a:xfrm>
          <a:off x="3746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93345</xdr:rowOff>
    </xdr:from>
    <xdr:to>
      <xdr:col>24</xdr:col>
      <xdr:colOff>63500</xdr:colOff>
      <xdr:row>84</xdr:row>
      <xdr:rowOff>123825</xdr:rowOff>
    </xdr:to>
    <xdr:cxnSp macro="">
      <xdr:nvCxnSpPr>
        <xdr:cNvPr id="307" name="直線コネクタ 306">
          <a:extLst>
            <a:ext uri="{FF2B5EF4-FFF2-40B4-BE49-F238E27FC236}">
              <a16:creationId xmlns:a16="http://schemas.microsoft.com/office/drawing/2014/main" id="{8EBC5A49-EA60-4F09-86D3-C47E93512DA7}"/>
            </a:ext>
          </a:extLst>
        </xdr:cNvPr>
        <xdr:cNvCxnSpPr/>
      </xdr:nvCxnSpPr>
      <xdr:spPr>
        <a:xfrm>
          <a:off x="3797300" y="144951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12064</xdr:rowOff>
    </xdr:from>
    <xdr:to>
      <xdr:col>15</xdr:col>
      <xdr:colOff>101600</xdr:colOff>
      <xdr:row>84</xdr:row>
      <xdr:rowOff>113664</xdr:rowOff>
    </xdr:to>
    <xdr:sp macro="" textlink="">
      <xdr:nvSpPr>
        <xdr:cNvPr id="308" name="楕円 307">
          <a:extLst>
            <a:ext uri="{FF2B5EF4-FFF2-40B4-BE49-F238E27FC236}">
              <a16:creationId xmlns:a16="http://schemas.microsoft.com/office/drawing/2014/main" id="{E91128C3-D8BD-4D5D-97D7-F69E242CE587}"/>
            </a:ext>
          </a:extLst>
        </xdr:cNvPr>
        <xdr:cNvSpPr/>
      </xdr:nvSpPr>
      <xdr:spPr>
        <a:xfrm>
          <a:off x="2857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62864</xdr:rowOff>
    </xdr:from>
    <xdr:to>
      <xdr:col>19</xdr:col>
      <xdr:colOff>177800</xdr:colOff>
      <xdr:row>84</xdr:row>
      <xdr:rowOff>93345</xdr:rowOff>
    </xdr:to>
    <xdr:cxnSp macro="">
      <xdr:nvCxnSpPr>
        <xdr:cNvPr id="309" name="直線コネクタ 308">
          <a:extLst>
            <a:ext uri="{FF2B5EF4-FFF2-40B4-BE49-F238E27FC236}">
              <a16:creationId xmlns:a16="http://schemas.microsoft.com/office/drawing/2014/main" id="{35F3914D-2B64-4546-99B0-5046D50C4A9F}"/>
            </a:ext>
          </a:extLst>
        </xdr:cNvPr>
        <xdr:cNvCxnSpPr/>
      </xdr:nvCxnSpPr>
      <xdr:spPr>
        <a:xfrm>
          <a:off x="2908300" y="144646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151130</xdr:rowOff>
    </xdr:from>
    <xdr:to>
      <xdr:col>10</xdr:col>
      <xdr:colOff>165100</xdr:colOff>
      <xdr:row>84</xdr:row>
      <xdr:rowOff>81280</xdr:rowOff>
    </xdr:to>
    <xdr:sp macro="" textlink="">
      <xdr:nvSpPr>
        <xdr:cNvPr id="310" name="楕円 309">
          <a:extLst>
            <a:ext uri="{FF2B5EF4-FFF2-40B4-BE49-F238E27FC236}">
              <a16:creationId xmlns:a16="http://schemas.microsoft.com/office/drawing/2014/main" id="{F205B7D1-D993-4170-87FB-216750B14D96}"/>
            </a:ext>
          </a:extLst>
        </xdr:cNvPr>
        <xdr:cNvSpPr/>
      </xdr:nvSpPr>
      <xdr:spPr>
        <a:xfrm>
          <a:off x="1968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30480</xdr:rowOff>
    </xdr:from>
    <xdr:to>
      <xdr:col>15</xdr:col>
      <xdr:colOff>50800</xdr:colOff>
      <xdr:row>84</xdr:row>
      <xdr:rowOff>62864</xdr:rowOff>
    </xdr:to>
    <xdr:cxnSp macro="">
      <xdr:nvCxnSpPr>
        <xdr:cNvPr id="311" name="直線コネクタ 310">
          <a:extLst>
            <a:ext uri="{FF2B5EF4-FFF2-40B4-BE49-F238E27FC236}">
              <a16:creationId xmlns:a16="http://schemas.microsoft.com/office/drawing/2014/main" id="{94195690-6798-4B6C-A47D-2559C5E1136C}"/>
            </a:ext>
          </a:extLst>
        </xdr:cNvPr>
        <xdr:cNvCxnSpPr/>
      </xdr:nvCxnSpPr>
      <xdr:spPr>
        <a:xfrm>
          <a:off x="2019300" y="144322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118745</xdr:rowOff>
    </xdr:from>
    <xdr:to>
      <xdr:col>6</xdr:col>
      <xdr:colOff>38100</xdr:colOff>
      <xdr:row>84</xdr:row>
      <xdr:rowOff>48895</xdr:rowOff>
    </xdr:to>
    <xdr:sp macro="" textlink="">
      <xdr:nvSpPr>
        <xdr:cNvPr id="312" name="楕円 311">
          <a:extLst>
            <a:ext uri="{FF2B5EF4-FFF2-40B4-BE49-F238E27FC236}">
              <a16:creationId xmlns:a16="http://schemas.microsoft.com/office/drawing/2014/main" id="{AB53C45D-D407-4F05-894E-2F563A17BBBA}"/>
            </a:ext>
          </a:extLst>
        </xdr:cNvPr>
        <xdr:cNvSpPr/>
      </xdr:nvSpPr>
      <xdr:spPr>
        <a:xfrm>
          <a:off x="1079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169545</xdr:rowOff>
    </xdr:from>
    <xdr:to>
      <xdr:col>10</xdr:col>
      <xdr:colOff>114300</xdr:colOff>
      <xdr:row>84</xdr:row>
      <xdr:rowOff>30480</xdr:rowOff>
    </xdr:to>
    <xdr:cxnSp macro="">
      <xdr:nvCxnSpPr>
        <xdr:cNvPr id="313" name="直線コネクタ 312">
          <a:extLst>
            <a:ext uri="{FF2B5EF4-FFF2-40B4-BE49-F238E27FC236}">
              <a16:creationId xmlns:a16="http://schemas.microsoft.com/office/drawing/2014/main" id="{60DA4346-B832-4885-9BA7-AB241CCD1D25}"/>
            </a:ext>
          </a:extLst>
        </xdr:cNvPr>
        <xdr:cNvCxnSpPr/>
      </xdr:nvCxnSpPr>
      <xdr:spPr>
        <a:xfrm>
          <a:off x="1130300" y="143998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4" name="n_1aveValue【公営住宅】&#10;有形固定資産減価償却率">
          <a:extLst>
            <a:ext uri="{FF2B5EF4-FFF2-40B4-BE49-F238E27FC236}">
              <a16:creationId xmlns:a16="http://schemas.microsoft.com/office/drawing/2014/main" id="{2C75B075-679C-404B-B382-1E9F25815738}"/>
            </a:ext>
          </a:extLst>
        </xdr:cNvPr>
        <xdr:cNvSpPr txBox="1"/>
      </xdr:nvSpPr>
      <xdr:spPr>
        <a:xfrm>
          <a:off x="35820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5564D395-C629-4809-8094-02059843CBBD}"/>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A7B51892-0A4C-414C-92BD-7B41991FD760}"/>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317" name="n_4aveValue【公営住宅】&#10;有形固定資産減価償却率">
          <a:extLst>
            <a:ext uri="{FF2B5EF4-FFF2-40B4-BE49-F238E27FC236}">
              <a16:creationId xmlns:a16="http://schemas.microsoft.com/office/drawing/2014/main" id="{D0EC21B2-24FC-4D61-93EA-F3ED39CC1FB7}"/>
            </a:ext>
          </a:extLst>
        </xdr:cNvPr>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135272</xdr:rowOff>
    </xdr:from>
    <xdr:ext cx="405111" cy="259045"/>
    <xdr:sp macro="" textlink="">
      <xdr:nvSpPr>
        <xdr:cNvPr id="318" name="n_1mainValue【公営住宅】&#10;有形固定資産減価償却率">
          <a:extLst>
            <a:ext uri="{FF2B5EF4-FFF2-40B4-BE49-F238E27FC236}">
              <a16:creationId xmlns:a16="http://schemas.microsoft.com/office/drawing/2014/main" id="{981EF156-3DA1-46B1-A813-94F7074FCA66}"/>
            </a:ext>
          </a:extLst>
        </xdr:cNvPr>
        <xdr:cNvSpPr txBox="1"/>
      </xdr:nvSpPr>
      <xdr:spPr>
        <a:xfrm>
          <a:off x="35820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104791</xdr:rowOff>
    </xdr:from>
    <xdr:ext cx="405111" cy="259045"/>
    <xdr:sp macro="" textlink="">
      <xdr:nvSpPr>
        <xdr:cNvPr id="319" name="n_2mainValue【公営住宅】&#10;有形固定資産減価償却率">
          <a:extLst>
            <a:ext uri="{FF2B5EF4-FFF2-40B4-BE49-F238E27FC236}">
              <a16:creationId xmlns:a16="http://schemas.microsoft.com/office/drawing/2014/main" id="{DBA8A320-379F-4127-90E0-4F9F95366B7F}"/>
            </a:ext>
          </a:extLst>
        </xdr:cNvPr>
        <xdr:cNvSpPr txBox="1"/>
      </xdr:nvSpPr>
      <xdr:spPr>
        <a:xfrm>
          <a:off x="27057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72407</xdr:rowOff>
    </xdr:from>
    <xdr:ext cx="405111" cy="259045"/>
    <xdr:sp macro="" textlink="">
      <xdr:nvSpPr>
        <xdr:cNvPr id="320" name="n_3mainValue【公営住宅】&#10;有形固定資産減価償却率">
          <a:extLst>
            <a:ext uri="{FF2B5EF4-FFF2-40B4-BE49-F238E27FC236}">
              <a16:creationId xmlns:a16="http://schemas.microsoft.com/office/drawing/2014/main" id="{EE37EFD4-69EB-4374-8B70-2830B5A03195}"/>
            </a:ext>
          </a:extLst>
        </xdr:cNvPr>
        <xdr:cNvSpPr txBox="1"/>
      </xdr:nvSpPr>
      <xdr:spPr>
        <a:xfrm>
          <a:off x="18167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40022</xdr:rowOff>
    </xdr:from>
    <xdr:ext cx="405111" cy="259045"/>
    <xdr:sp macro="" textlink="">
      <xdr:nvSpPr>
        <xdr:cNvPr id="321" name="n_4mainValue【公営住宅】&#10;有形固定資産減価償却率">
          <a:extLst>
            <a:ext uri="{FF2B5EF4-FFF2-40B4-BE49-F238E27FC236}">
              <a16:creationId xmlns:a16="http://schemas.microsoft.com/office/drawing/2014/main" id="{74F5C8AF-5ECD-46EB-BCC4-610AD95D7698}"/>
            </a:ext>
          </a:extLst>
        </xdr:cNvPr>
        <xdr:cNvSpPr txBox="1"/>
      </xdr:nvSpPr>
      <xdr:spPr>
        <a:xfrm>
          <a:off x="9277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31775367-B17B-4D8C-873C-161150C4261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8A924D89-08E3-4655-9BD1-027AE326260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DE4993-F023-43C6-9047-963888E43BD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0066256-7EE6-472E-926A-45F7A88D095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C6523F8-C51D-493C-94F1-3E68872A368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8EFC1ED-30FE-4020-9C96-D984F9D82B0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8D4E1453-B1F8-4374-9A0E-B34C624F33D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77F404D-2097-414B-A6DB-71C0E3D303B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D95DDC6-C152-431B-B0C2-2F4A7A15FA9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59150FD-FB92-4892-A439-17A8D762F54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23E539D-B530-48A9-B37F-E0374A9062C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47D53C75-D347-4300-829B-6E836F1DD09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F098C216-8E15-4A0F-B825-AB578E52B5E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A9C9378C-F591-4B9C-99AC-62175703468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F5D1767B-47E6-47D5-B1B1-E6C25DF8149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985E1E4-CA42-4D1A-B01C-C6C6E5A6DF2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657B1E97-A27D-4B13-8C95-A8A66DBFD24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F5597E50-6C6C-42A2-990C-02CC2CDD91E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67A70A19-3124-4B4B-9F9E-F6C0E5E4B6D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ADA835A7-2744-40B0-959F-A5EFE359C4B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C4436799-1250-4F84-8DD8-855DC4580C0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70D765A6-B079-449C-ADCF-C8A24678235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3BB5B3A2-CFFC-486E-9BB7-C71FADEEB20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8A6C0065-3D84-4557-84C8-F16390FB5E60}"/>
            </a:ext>
          </a:extLst>
        </xdr:cNvPr>
        <xdr:cNvCxnSpPr/>
      </xdr:nvCxnSpPr>
      <xdr:spPr>
        <a:xfrm flipV="1">
          <a:off x="10476865" y="13434440"/>
          <a:ext cx="0" cy="141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0DBA2B90-D1A0-4973-A6EF-914ECE626D29}"/>
            </a:ext>
          </a:extLst>
        </xdr:cNvPr>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7B1D8121-F561-4A23-B85D-D98A1342A2C1}"/>
            </a:ext>
          </a:extLst>
        </xdr:cNvPr>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5B7E9D53-2C21-4BD2-8508-889F4B548E1A}"/>
            </a:ext>
          </a:extLst>
        </xdr:cNvPr>
        <xdr:cNvSpPr txBox="1"/>
      </xdr:nvSpPr>
      <xdr:spPr>
        <a:xfrm>
          <a:off x="10515600" y="132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D13409B6-9877-4FF6-BF82-DB2EB65F4886}"/>
            </a:ext>
          </a:extLst>
        </xdr:cNvPr>
        <xdr:cNvCxnSpPr/>
      </xdr:nvCxnSpPr>
      <xdr:spPr>
        <a:xfrm>
          <a:off x="10388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13543</xdr:rowOff>
    </xdr:from>
    <xdr:ext cx="469744" cy="259045"/>
    <xdr:sp macro="" textlink="">
      <xdr:nvSpPr>
        <xdr:cNvPr id="350" name="【公営住宅】&#10;一人当たり面積平均値テキスト">
          <a:extLst>
            <a:ext uri="{FF2B5EF4-FFF2-40B4-BE49-F238E27FC236}">
              <a16:creationId xmlns:a16="http://schemas.microsoft.com/office/drawing/2014/main" id="{6888A97F-1E9C-4F82-BDC6-5AD8B0352C69}"/>
            </a:ext>
          </a:extLst>
        </xdr:cNvPr>
        <xdr:cNvSpPr txBox="1"/>
      </xdr:nvSpPr>
      <xdr:spPr>
        <a:xfrm>
          <a:off x="10515600" y="14415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E16310FA-2A96-491B-AB71-909260193FBE}"/>
            </a:ext>
          </a:extLst>
        </xdr:cNvPr>
        <xdr:cNvSpPr/>
      </xdr:nvSpPr>
      <xdr:spPr>
        <a:xfrm>
          <a:off x="10426700" y="144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7744803E-7FCD-4E7A-A9D4-E92C02A62CB4}"/>
            </a:ext>
          </a:extLst>
        </xdr:cNvPr>
        <xdr:cNvSpPr/>
      </xdr:nvSpPr>
      <xdr:spPr>
        <a:xfrm>
          <a:off x="9588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a:extLst>
            <a:ext uri="{FF2B5EF4-FFF2-40B4-BE49-F238E27FC236}">
              <a16:creationId xmlns:a16="http://schemas.microsoft.com/office/drawing/2014/main" id="{07DAEF30-267C-4469-B639-93B264955F95}"/>
            </a:ext>
          </a:extLst>
        </xdr:cNvPr>
        <xdr:cNvSpPr/>
      </xdr:nvSpPr>
      <xdr:spPr>
        <a:xfrm>
          <a:off x="8699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a:extLst>
            <a:ext uri="{FF2B5EF4-FFF2-40B4-BE49-F238E27FC236}">
              <a16:creationId xmlns:a16="http://schemas.microsoft.com/office/drawing/2014/main" id="{8A0BA504-01B4-48DC-BC3F-89F90472CF1B}"/>
            </a:ext>
          </a:extLst>
        </xdr:cNvPr>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5" name="フローチャート: 判断 354">
          <a:extLst>
            <a:ext uri="{FF2B5EF4-FFF2-40B4-BE49-F238E27FC236}">
              <a16:creationId xmlns:a16="http://schemas.microsoft.com/office/drawing/2014/main" id="{583F21CB-5CEE-45CC-88B1-6775F492A963}"/>
            </a:ext>
          </a:extLst>
        </xdr:cNvPr>
        <xdr:cNvSpPr/>
      </xdr:nvSpPr>
      <xdr:spPr>
        <a:xfrm>
          <a:off x="6921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7670CFB-C9A4-47F9-998B-31F7A63E51C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1215A86-8310-4D8B-95A0-8006E7661C9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A640275-EC31-4997-A039-ECA41505AC4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C7CE6D0-D793-4BCB-A2C0-4CACE173E53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491F84B-99A3-4BA1-ADEE-59700EE417F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29590</xdr:rowOff>
    </xdr:from>
    <xdr:to>
      <xdr:col>55</xdr:col>
      <xdr:colOff>50800</xdr:colOff>
      <xdr:row>83</xdr:row>
      <xdr:rowOff>131190</xdr:rowOff>
    </xdr:to>
    <xdr:sp macro="" textlink="">
      <xdr:nvSpPr>
        <xdr:cNvPr id="361" name="楕円 360">
          <a:extLst>
            <a:ext uri="{FF2B5EF4-FFF2-40B4-BE49-F238E27FC236}">
              <a16:creationId xmlns:a16="http://schemas.microsoft.com/office/drawing/2014/main" id="{673F162F-0838-4D8C-A8E8-79AF2DF6C0FA}"/>
            </a:ext>
          </a:extLst>
        </xdr:cNvPr>
        <xdr:cNvSpPr/>
      </xdr:nvSpPr>
      <xdr:spPr>
        <a:xfrm>
          <a:off x="10426700" y="1425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52467</xdr:rowOff>
    </xdr:from>
    <xdr:ext cx="469744" cy="259045"/>
    <xdr:sp macro="" textlink="">
      <xdr:nvSpPr>
        <xdr:cNvPr id="362" name="【公営住宅】&#10;一人当たり面積該当値テキスト">
          <a:extLst>
            <a:ext uri="{FF2B5EF4-FFF2-40B4-BE49-F238E27FC236}">
              <a16:creationId xmlns:a16="http://schemas.microsoft.com/office/drawing/2014/main" id="{C2604D66-2698-4443-8A33-FBA52E78632D}"/>
            </a:ext>
          </a:extLst>
        </xdr:cNvPr>
        <xdr:cNvSpPr txBox="1"/>
      </xdr:nvSpPr>
      <xdr:spPr>
        <a:xfrm>
          <a:off x="10515600" y="1411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47498</xdr:rowOff>
    </xdr:from>
    <xdr:to>
      <xdr:col>50</xdr:col>
      <xdr:colOff>165100</xdr:colOff>
      <xdr:row>83</xdr:row>
      <xdr:rowOff>149098</xdr:rowOff>
    </xdr:to>
    <xdr:sp macro="" textlink="">
      <xdr:nvSpPr>
        <xdr:cNvPr id="363" name="楕円 362">
          <a:extLst>
            <a:ext uri="{FF2B5EF4-FFF2-40B4-BE49-F238E27FC236}">
              <a16:creationId xmlns:a16="http://schemas.microsoft.com/office/drawing/2014/main" id="{BF7BAD06-CD24-4095-ACB4-C1B793AAC0BE}"/>
            </a:ext>
          </a:extLst>
        </xdr:cNvPr>
        <xdr:cNvSpPr/>
      </xdr:nvSpPr>
      <xdr:spPr>
        <a:xfrm>
          <a:off x="9588500" y="1427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80390</xdr:rowOff>
    </xdr:from>
    <xdr:to>
      <xdr:col>55</xdr:col>
      <xdr:colOff>0</xdr:colOff>
      <xdr:row>83</xdr:row>
      <xdr:rowOff>98298</xdr:rowOff>
    </xdr:to>
    <xdr:cxnSp macro="">
      <xdr:nvCxnSpPr>
        <xdr:cNvPr id="364" name="直線コネクタ 363">
          <a:extLst>
            <a:ext uri="{FF2B5EF4-FFF2-40B4-BE49-F238E27FC236}">
              <a16:creationId xmlns:a16="http://schemas.microsoft.com/office/drawing/2014/main" id="{E192679B-DE55-46C7-AF3C-5443417974F4}"/>
            </a:ext>
          </a:extLst>
        </xdr:cNvPr>
        <xdr:cNvCxnSpPr/>
      </xdr:nvCxnSpPr>
      <xdr:spPr>
        <a:xfrm flipV="1">
          <a:off x="9639300" y="14310740"/>
          <a:ext cx="8382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66167</xdr:rowOff>
    </xdr:from>
    <xdr:to>
      <xdr:col>46</xdr:col>
      <xdr:colOff>38100</xdr:colOff>
      <xdr:row>83</xdr:row>
      <xdr:rowOff>167767</xdr:rowOff>
    </xdr:to>
    <xdr:sp macro="" textlink="">
      <xdr:nvSpPr>
        <xdr:cNvPr id="365" name="楕円 364">
          <a:extLst>
            <a:ext uri="{FF2B5EF4-FFF2-40B4-BE49-F238E27FC236}">
              <a16:creationId xmlns:a16="http://schemas.microsoft.com/office/drawing/2014/main" id="{DC22B30D-FDBA-4995-9752-B26381D42507}"/>
            </a:ext>
          </a:extLst>
        </xdr:cNvPr>
        <xdr:cNvSpPr/>
      </xdr:nvSpPr>
      <xdr:spPr>
        <a:xfrm>
          <a:off x="8699500" y="1429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98298</xdr:rowOff>
    </xdr:from>
    <xdr:to>
      <xdr:col>50</xdr:col>
      <xdr:colOff>114300</xdr:colOff>
      <xdr:row>83</xdr:row>
      <xdr:rowOff>116967</xdr:rowOff>
    </xdr:to>
    <xdr:cxnSp macro="">
      <xdr:nvCxnSpPr>
        <xdr:cNvPr id="366" name="直線コネクタ 365">
          <a:extLst>
            <a:ext uri="{FF2B5EF4-FFF2-40B4-BE49-F238E27FC236}">
              <a16:creationId xmlns:a16="http://schemas.microsoft.com/office/drawing/2014/main" id="{36B0215F-77B2-41C4-9FB1-E4BFE5BB068B}"/>
            </a:ext>
          </a:extLst>
        </xdr:cNvPr>
        <xdr:cNvCxnSpPr/>
      </xdr:nvCxnSpPr>
      <xdr:spPr>
        <a:xfrm flipV="1">
          <a:off x="8750300" y="14328648"/>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80263</xdr:rowOff>
    </xdr:from>
    <xdr:to>
      <xdr:col>41</xdr:col>
      <xdr:colOff>101600</xdr:colOff>
      <xdr:row>84</xdr:row>
      <xdr:rowOff>10413</xdr:rowOff>
    </xdr:to>
    <xdr:sp macro="" textlink="">
      <xdr:nvSpPr>
        <xdr:cNvPr id="367" name="楕円 366">
          <a:extLst>
            <a:ext uri="{FF2B5EF4-FFF2-40B4-BE49-F238E27FC236}">
              <a16:creationId xmlns:a16="http://schemas.microsoft.com/office/drawing/2014/main" id="{93E6FFCF-FDD6-4631-8B4D-A497AAD52B43}"/>
            </a:ext>
          </a:extLst>
        </xdr:cNvPr>
        <xdr:cNvSpPr/>
      </xdr:nvSpPr>
      <xdr:spPr>
        <a:xfrm>
          <a:off x="7810500" y="143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116967</xdr:rowOff>
    </xdr:from>
    <xdr:to>
      <xdr:col>45</xdr:col>
      <xdr:colOff>177800</xdr:colOff>
      <xdr:row>83</xdr:row>
      <xdr:rowOff>131063</xdr:rowOff>
    </xdr:to>
    <xdr:cxnSp macro="">
      <xdr:nvCxnSpPr>
        <xdr:cNvPr id="368" name="直線コネクタ 367">
          <a:extLst>
            <a:ext uri="{FF2B5EF4-FFF2-40B4-BE49-F238E27FC236}">
              <a16:creationId xmlns:a16="http://schemas.microsoft.com/office/drawing/2014/main" id="{5F547B2E-EEFF-407F-8D69-DFAFCCC417FD}"/>
            </a:ext>
          </a:extLst>
        </xdr:cNvPr>
        <xdr:cNvCxnSpPr/>
      </xdr:nvCxnSpPr>
      <xdr:spPr>
        <a:xfrm flipV="1">
          <a:off x="7861300" y="14347317"/>
          <a:ext cx="8890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94742</xdr:rowOff>
    </xdr:from>
    <xdr:to>
      <xdr:col>36</xdr:col>
      <xdr:colOff>165100</xdr:colOff>
      <xdr:row>84</xdr:row>
      <xdr:rowOff>24892</xdr:rowOff>
    </xdr:to>
    <xdr:sp macro="" textlink="">
      <xdr:nvSpPr>
        <xdr:cNvPr id="369" name="楕円 368">
          <a:extLst>
            <a:ext uri="{FF2B5EF4-FFF2-40B4-BE49-F238E27FC236}">
              <a16:creationId xmlns:a16="http://schemas.microsoft.com/office/drawing/2014/main" id="{6E224490-DC70-443D-8CB6-E91818DCEFDD}"/>
            </a:ext>
          </a:extLst>
        </xdr:cNvPr>
        <xdr:cNvSpPr/>
      </xdr:nvSpPr>
      <xdr:spPr>
        <a:xfrm>
          <a:off x="6921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131063</xdr:rowOff>
    </xdr:from>
    <xdr:to>
      <xdr:col>41</xdr:col>
      <xdr:colOff>50800</xdr:colOff>
      <xdr:row>83</xdr:row>
      <xdr:rowOff>145542</xdr:rowOff>
    </xdr:to>
    <xdr:cxnSp macro="">
      <xdr:nvCxnSpPr>
        <xdr:cNvPr id="370" name="直線コネクタ 369">
          <a:extLst>
            <a:ext uri="{FF2B5EF4-FFF2-40B4-BE49-F238E27FC236}">
              <a16:creationId xmlns:a16="http://schemas.microsoft.com/office/drawing/2014/main" id="{D4A7402C-0710-47C7-90BD-408771B39FFC}"/>
            </a:ext>
          </a:extLst>
        </xdr:cNvPr>
        <xdr:cNvCxnSpPr/>
      </xdr:nvCxnSpPr>
      <xdr:spPr>
        <a:xfrm flipV="1">
          <a:off x="6972300" y="14361413"/>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128985</xdr:rowOff>
    </xdr:from>
    <xdr:ext cx="469744" cy="259045"/>
    <xdr:sp macro="" textlink="">
      <xdr:nvSpPr>
        <xdr:cNvPr id="371" name="n_1aveValue【公営住宅】&#10;一人当たり面積">
          <a:extLst>
            <a:ext uri="{FF2B5EF4-FFF2-40B4-BE49-F238E27FC236}">
              <a16:creationId xmlns:a16="http://schemas.microsoft.com/office/drawing/2014/main" id="{58F1472D-88F9-4CA2-ADF3-5F04FA1C36A6}"/>
            </a:ext>
          </a:extLst>
        </xdr:cNvPr>
        <xdr:cNvSpPr txBox="1"/>
      </xdr:nvSpPr>
      <xdr:spPr>
        <a:xfrm>
          <a:off x="9391727" y="1453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165561</xdr:rowOff>
    </xdr:from>
    <xdr:ext cx="469744" cy="259045"/>
    <xdr:sp macro="" textlink="">
      <xdr:nvSpPr>
        <xdr:cNvPr id="372" name="n_2aveValue【公営住宅】&#10;一人当たり面積">
          <a:extLst>
            <a:ext uri="{FF2B5EF4-FFF2-40B4-BE49-F238E27FC236}">
              <a16:creationId xmlns:a16="http://schemas.microsoft.com/office/drawing/2014/main" id="{0A33EBB9-9CC6-45E8-B642-0C0A49FC88A0}"/>
            </a:ext>
          </a:extLst>
        </xdr:cNvPr>
        <xdr:cNvSpPr txBox="1"/>
      </xdr:nvSpPr>
      <xdr:spPr>
        <a:xfrm>
          <a:off x="85154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148607</xdr:rowOff>
    </xdr:from>
    <xdr:ext cx="469744" cy="259045"/>
    <xdr:sp macro="" textlink="">
      <xdr:nvSpPr>
        <xdr:cNvPr id="373" name="n_3aveValue【公営住宅】&#10;一人当たり面積">
          <a:extLst>
            <a:ext uri="{FF2B5EF4-FFF2-40B4-BE49-F238E27FC236}">
              <a16:creationId xmlns:a16="http://schemas.microsoft.com/office/drawing/2014/main" id="{C71A0D91-B1DC-4AE2-A8BA-D61A73390797}"/>
            </a:ext>
          </a:extLst>
        </xdr:cNvPr>
        <xdr:cNvSpPr txBox="1"/>
      </xdr:nvSpPr>
      <xdr:spPr>
        <a:xfrm>
          <a:off x="7626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134890</xdr:rowOff>
    </xdr:from>
    <xdr:ext cx="469744" cy="259045"/>
    <xdr:sp macro="" textlink="">
      <xdr:nvSpPr>
        <xdr:cNvPr id="374" name="n_4aveValue【公営住宅】&#10;一人当たり面積">
          <a:extLst>
            <a:ext uri="{FF2B5EF4-FFF2-40B4-BE49-F238E27FC236}">
              <a16:creationId xmlns:a16="http://schemas.microsoft.com/office/drawing/2014/main" id="{91432DCD-40D2-444D-853A-F6D520DA966C}"/>
            </a:ext>
          </a:extLst>
        </xdr:cNvPr>
        <xdr:cNvSpPr txBox="1"/>
      </xdr:nvSpPr>
      <xdr:spPr>
        <a:xfrm>
          <a:off x="6737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165625</xdr:rowOff>
    </xdr:from>
    <xdr:ext cx="469744" cy="259045"/>
    <xdr:sp macro="" textlink="">
      <xdr:nvSpPr>
        <xdr:cNvPr id="375" name="n_1mainValue【公営住宅】&#10;一人当たり面積">
          <a:extLst>
            <a:ext uri="{FF2B5EF4-FFF2-40B4-BE49-F238E27FC236}">
              <a16:creationId xmlns:a16="http://schemas.microsoft.com/office/drawing/2014/main" id="{52B66260-A8C4-4B14-93BC-E8B6E8F44587}"/>
            </a:ext>
          </a:extLst>
        </xdr:cNvPr>
        <xdr:cNvSpPr txBox="1"/>
      </xdr:nvSpPr>
      <xdr:spPr>
        <a:xfrm>
          <a:off x="9391727" y="1405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12844</xdr:rowOff>
    </xdr:from>
    <xdr:ext cx="469744" cy="259045"/>
    <xdr:sp macro="" textlink="">
      <xdr:nvSpPr>
        <xdr:cNvPr id="376" name="n_2mainValue【公営住宅】&#10;一人当たり面積">
          <a:extLst>
            <a:ext uri="{FF2B5EF4-FFF2-40B4-BE49-F238E27FC236}">
              <a16:creationId xmlns:a16="http://schemas.microsoft.com/office/drawing/2014/main" id="{B0B2084E-E8C2-431E-9D81-0DAB4A8259A4}"/>
            </a:ext>
          </a:extLst>
        </xdr:cNvPr>
        <xdr:cNvSpPr txBox="1"/>
      </xdr:nvSpPr>
      <xdr:spPr>
        <a:xfrm>
          <a:off x="8515427" y="1407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26940</xdr:rowOff>
    </xdr:from>
    <xdr:ext cx="469744" cy="259045"/>
    <xdr:sp macro="" textlink="">
      <xdr:nvSpPr>
        <xdr:cNvPr id="377" name="n_3mainValue【公営住宅】&#10;一人当たり面積">
          <a:extLst>
            <a:ext uri="{FF2B5EF4-FFF2-40B4-BE49-F238E27FC236}">
              <a16:creationId xmlns:a16="http://schemas.microsoft.com/office/drawing/2014/main" id="{11C55DD4-90C4-4E28-89BB-0A9D4F1B5775}"/>
            </a:ext>
          </a:extLst>
        </xdr:cNvPr>
        <xdr:cNvSpPr txBox="1"/>
      </xdr:nvSpPr>
      <xdr:spPr>
        <a:xfrm>
          <a:off x="7626427" y="1408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41419</xdr:rowOff>
    </xdr:from>
    <xdr:ext cx="469744" cy="259045"/>
    <xdr:sp macro="" textlink="">
      <xdr:nvSpPr>
        <xdr:cNvPr id="378" name="n_4mainValue【公営住宅】&#10;一人当たり面積">
          <a:extLst>
            <a:ext uri="{FF2B5EF4-FFF2-40B4-BE49-F238E27FC236}">
              <a16:creationId xmlns:a16="http://schemas.microsoft.com/office/drawing/2014/main" id="{4BC642B1-02A0-45CF-B381-2456D748C05D}"/>
            </a:ext>
          </a:extLst>
        </xdr:cNvPr>
        <xdr:cNvSpPr txBox="1"/>
      </xdr:nvSpPr>
      <xdr:spPr>
        <a:xfrm>
          <a:off x="6737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DC75BBBD-A260-47BD-B0A8-BAC49A1D4DF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39B5590-F653-4548-A676-82005BE828C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8150D962-EA3B-44E1-B0C2-11A500C408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F781C718-DAD0-4D5F-81FB-7D26AC43478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DA802762-9AC2-49F2-9A97-484E722FC13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BCD47B89-BB0A-49DB-AC41-693B2F9336D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2240AC-396C-4FFF-A2C3-2BBA6BDA9D2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FFAF16ED-01A8-4947-8229-4BAECEB5353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AA8EF639-9514-4C3A-8F3A-168B8B71ECD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6EB4BFFC-C423-407E-9B7E-912D1136518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7401E923-DB04-4DC4-931C-B07C8745BD1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F8BC97D9-B6AA-434F-A99C-63F58FC420D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A9EAB23A-4D4E-4BBF-AD39-3667EE810BF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E3F11982-DB58-4501-9B8E-E7F58BB9658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30F158B8-3274-4449-BE5D-A7D4F7F96BD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17A887D1-1CB1-41FA-B1F9-49ABBD2FC4B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55839C72-4DE4-4A49-B7E5-3FF99514245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84013434-4243-4CB1-8424-5E05F2A43BA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AA1EE506-5F42-453B-9384-91161D241A6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542B382F-4642-46D7-A437-E8869F45117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F70FD827-7AC8-41C0-BE88-64456396767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77FDBA30-5550-40E1-9B2B-D3E933CA422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3F6DC26C-B87B-43F9-BEB9-8B7538FA233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C403C27C-4EFB-4AF6-88D7-DA4C15C3F8F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2B5230BF-88B3-4AE0-BCC3-62D43ACF786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E0299134-0DBD-451C-B309-0FF82F7D552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F2F0C80C-A771-4985-96B4-6B22EAF4179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2AA0C34E-19D2-46F3-B5B5-6787C6E1C6B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D05D22D0-3A7E-405A-81C1-B5A37E31E52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812E4CA4-D20C-4655-A55B-E8645936BD2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B63D3E28-AF7F-47A6-969C-DAF6258033D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7C80D559-9594-4E1D-A285-CF5A2121A39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148B5A2E-228A-4BE7-B566-BC8158BD4D7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A6B6FEF4-4704-4392-B18A-2016AA54042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C0771C0C-AD55-4A61-A377-4FBCDC8653B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A962172F-76D3-4416-9D70-4D9695176A4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EE4ACF9-9059-4CE7-92AF-17ED4B51D25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418D7453-9AA5-42FB-B855-757C155CEBC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B0E4D533-1C62-4749-8135-7BA45719CF9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DA5BEC24-98C4-439E-A769-FB71A441158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2709C28B-95F2-4E99-9005-990D01BDD53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D089BCFB-F5F2-41A4-B7C8-35CD3BF411E5}"/>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6A716868-3133-4C9F-9FB3-2416801D053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B4C8DA2C-E544-436A-8490-E44AF17596B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3390A971-CC87-4A37-BDEB-80AF142890BD}"/>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4" name="直線コネクタ 423">
          <a:extLst>
            <a:ext uri="{FF2B5EF4-FFF2-40B4-BE49-F238E27FC236}">
              <a16:creationId xmlns:a16="http://schemas.microsoft.com/office/drawing/2014/main" id="{3F55ECD5-ED6C-4ECF-A412-2F3535FBCAB7}"/>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C9F48914-A69A-40A7-9EB5-C4624F55D21E}"/>
            </a:ext>
          </a:extLst>
        </xdr:cNvPr>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6" name="フローチャート: 判断 425">
          <a:extLst>
            <a:ext uri="{FF2B5EF4-FFF2-40B4-BE49-F238E27FC236}">
              <a16:creationId xmlns:a16="http://schemas.microsoft.com/office/drawing/2014/main" id="{5742B5E7-7C1B-440F-89E4-DEEEC60B6DA5}"/>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7" name="フローチャート: 判断 426">
          <a:extLst>
            <a:ext uri="{FF2B5EF4-FFF2-40B4-BE49-F238E27FC236}">
              <a16:creationId xmlns:a16="http://schemas.microsoft.com/office/drawing/2014/main" id="{DD7CF371-2505-4F4E-BC4D-EFE672F2766E}"/>
            </a:ext>
          </a:extLst>
        </xdr:cNvPr>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8" name="フローチャート: 判断 427">
          <a:extLst>
            <a:ext uri="{FF2B5EF4-FFF2-40B4-BE49-F238E27FC236}">
              <a16:creationId xmlns:a16="http://schemas.microsoft.com/office/drawing/2014/main" id="{0A78C533-F609-4AFC-AD0C-0706A6D66A35}"/>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29" name="フローチャート: 判断 428">
          <a:extLst>
            <a:ext uri="{FF2B5EF4-FFF2-40B4-BE49-F238E27FC236}">
              <a16:creationId xmlns:a16="http://schemas.microsoft.com/office/drawing/2014/main" id="{88CA0104-781D-460E-97ED-B23CF64E6D6E}"/>
            </a:ext>
          </a:extLst>
        </xdr:cNvPr>
        <xdr:cNvSpPr/>
      </xdr:nvSpPr>
      <xdr:spPr>
        <a:xfrm>
          <a:off x="13652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430" name="フローチャート: 判断 429">
          <a:extLst>
            <a:ext uri="{FF2B5EF4-FFF2-40B4-BE49-F238E27FC236}">
              <a16:creationId xmlns:a16="http://schemas.microsoft.com/office/drawing/2014/main" id="{BD649FE7-C4DA-481B-A7A7-27966CD79418}"/>
            </a:ext>
          </a:extLst>
        </xdr:cNvPr>
        <xdr:cNvSpPr/>
      </xdr:nvSpPr>
      <xdr:spPr>
        <a:xfrm>
          <a:off x="12763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865961D-6AE5-4380-A68C-45ED7ABB8BB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3965EEC-7605-4CFA-8FC9-0B668483D91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223CFDE-F8B7-4295-9AF5-EDA92CB7E97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B13F4AF-A24F-4AA7-85D4-6222933E0BC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310508F-7AE5-460C-9F8A-D86DB8AF51D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71120</xdr:rowOff>
    </xdr:from>
    <xdr:to>
      <xdr:col>85</xdr:col>
      <xdr:colOff>177800</xdr:colOff>
      <xdr:row>40</xdr:row>
      <xdr:rowOff>1270</xdr:rowOff>
    </xdr:to>
    <xdr:sp macro="" textlink="">
      <xdr:nvSpPr>
        <xdr:cNvPr id="436" name="楕円 435">
          <a:extLst>
            <a:ext uri="{FF2B5EF4-FFF2-40B4-BE49-F238E27FC236}">
              <a16:creationId xmlns:a16="http://schemas.microsoft.com/office/drawing/2014/main" id="{0E5BEFC2-9939-42B6-9678-96497FC5C730}"/>
            </a:ext>
          </a:extLst>
        </xdr:cNvPr>
        <xdr:cNvSpPr/>
      </xdr:nvSpPr>
      <xdr:spPr>
        <a:xfrm>
          <a:off x="16268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49547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E85FB321-2230-4429-96BC-BAEFC01FA585}"/>
            </a:ext>
          </a:extLst>
        </xdr:cNvPr>
        <xdr:cNvSpPr txBox="1"/>
      </xdr:nvSpPr>
      <xdr:spPr>
        <a:xfrm>
          <a:off x="16357600"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162560</xdr:rowOff>
    </xdr:from>
    <xdr:to>
      <xdr:col>81</xdr:col>
      <xdr:colOff>101600</xdr:colOff>
      <xdr:row>39</xdr:row>
      <xdr:rowOff>92710</xdr:rowOff>
    </xdr:to>
    <xdr:sp macro="" textlink="">
      <xdr:nvSpPr>
        <xdr:cNvPr id="438" name="楕円 437">
          <a:extLst>
            <a:ext uri="{FF2B5EF4-FFF2-40B4-BE49-F238E27FC236}">
              <a16:creationId xmlns:a16="http://schemas.microsoft.com/office/drawing/2014/main" id="{89E7AEA4-FA77-4C1D-96D2-F8B3BBCC22DF}"/>
            </a:ext>
          </a:extLst>
        </xdr:cNvPr>
        <xdr:cNvSpPr/>
      </xdr:nvSpPr>
      <xdr:spPr>
        <a:xfrm>
          <a:off x="1543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41910</xdr:rowOff>
    </xdr:from>
    <xdr:to>
      <xdr:col>85</xdr:col>
      <xdr:colOff>127000</xdr:colOff>
      <xdr:row>39</xdr:row>
      <xdr:rowOff>121920</xdr:rowOff>
    </xdr:to>
    <xdr:cxnSp macro="">
      <xdr:nvCxnSpPr>
        <xdr:cNvPr id="439" name="直線コネクタ 438">
          <a:extLst>
            <a:ext uri="{FF2B5EF4-FFF2-40B4-BE49-F238E27FC236}">
              <a16:creationId xmlns:a16="http://schemas.microsoft.com/office/drawing/2014/main" id="{4F69FAE1-8FB1-40AB-8399-3AFD9F9A495A}"/>
            </a:ext>
          </a:extLst>
        </xdr:cNvPr>
        <xdr:cNvCxnSpPr/>
      </xdr:nvCxnSpPr>
      <xdr:spPr>
        <a:xfrm>
          <a:off x="15481300" y="672846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40" name="楕円 439">
          <a:extLst>
            <a:ext uri="{FF2B5EF4-FFF2-40B4-BE49-F238E27FC236}">
              <a16:creationId xmlns:a16="http://schemas.microsoft.com/office/drawing/2014/main" id="{0E473CAE-68A7-4995-81F1-F9EF62BC8C25}"/>
            </a:ext>
          </a:extLst>
        </xdr:cNvPr>
        <xdr:cNvSpPr/>
      </xdr:nvSpPr>
      <xdr:spPr>
        <a:xfrm>
          <a:off x="14541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7620</xdr:rowOff>
    </xdr:from>
    <xdr:to>
      <xdr:col>81</xdr:col>
      <xdr:colOff>50800</xdr:colOff>
      <xdr:row>39</xdr:row>
      <xdr:rowOff>41910</xdr:rowOff>
    </xdr:to>
    <xdr:cxnSp macro="">
      <xdr:nvCxnSpPr>
        <xdr:cNvPr id="441" name="直線コネクタ 440">
          <a:extLst>
            <a:ext uri="{FF2B5EF4-FFF2-40B4-BE49-F238E27FC236}">
              <a16:creationId xmlns:a16="http://schemas.microsoft.com/office/drawing/2014/main" id="{8736CDD9-1F6B-4AEE-B024-6D9EEEF352E7}"/>
            </a:ext>
          </a:extLst>
        </xdr:cNvPr>
        <xdr:cNvCxnSpPr/>
      </xdr:nvCxnSpPr>
      <xdr:spPr>
        <a:xfrm>
          <a:off x="14592300" y="66941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92347</xdr:rowOff>
    </xdr:from>
    <xdr:to>
      <xdr:col>72</xdr:col>
      <xdr:colOff>38100</xdr:colOff>
      <xdr:row>39</xdr:row>
      <xdr:rowOff>22497</xdr:rowOff>
    </xdr:to>
    <xdr:sp macro="" textlink="">
      <xdr:nvSpPr>
        <xdr:cNvPr id="442" name="楕円 441">
          <a:extLst>
            <a:ext uri="{FF2B5EF4-FFF2-40B4-BE49-F238E27FC236}">
              <a16:creationId xmlns:a16="http://schemas.microsoft.com/office/drawing/2014/main" id="{146D1599-44B6-4F53-9990-0476995461CE}"/>
            </a:ext>
          </a:extLst>
        </xdr:cNvPr>
        <xdr:cNvSpPr/>
      </xdr:nvSpPr>
      <xdr:spPr>
        <a:xfrm>
          <a:off x="13652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143147</xdr:rowOff>
    </xdr:from>
    <xdr:to>
      <xdr:col>76</xdr:col>
      <xdr:colOff>114300</xdr:colOff>
      <xdr:row>39</xdr:row>
      <xdr:rowOff>7620</xdr:rowOff>
    </xdr:to>
    <xdr:cxnSp macro="">
      <xdr:nvCxnSpPr>
        <xdr:cNvPr id="443" name="直線コネクタ 442">
          <a:extLst>
            <a:ext uri="{FF2B5EF4-FFF2-40B4-BE49-F238E27FC236}">
              <a16:creationId xmlns:a16="http://schemas.microsoft.com/office/drawing/2014/main" id="{79C3266C-0068-4E47-9CC4-DE0ADDB5F208}"/>
            </a:ext>
          </a:extLst>
        </xdr:cNvPr>
        <xdr:cNvCxnSpPr/>
      </xdr:nvCxnSpPr>
      <xdr:spPr>
        <a:xfrm>
          <a:off x="13703300" y="665824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56424</xdr:rowOff>
    </xdr:from>
    <xdr:to>
      <xdr:col>67</xdr:col>
      <xdr:colOff>101600</xdr:colOff>
      <xdr:row>38</xdr:row>
      <xdr:rowOff>158024</xdr:rowOff>
    </xdr:to>
    <xdr:sp macro="" textlink="">
      <xdr:nvSpPr>
        <xdr:cNvPr id="444" name="楕円 443">
          <a:extLst>
            <a:ext uri="{FF2B5EF4-FFF2-40B4-BE49-F238E27FC236}">
              <a16:creationId xmlns:a16="http://schemas.microsoft.com/office/drawing/2014/main" id="{24CCA54C-8E7A-4038-A566-AEFB8FC27D32}"/>
            </a:ext>
          </a:extLst>
        </xdr:cNvPr>
        <xdr:cNvSpPr/>
      </xdr:nvSpPr>
      <xdr:spPr>
        <a:xfrm>
          <a:off x="12763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107224</xdr:rowOff>
    </xdr:from>
    <xdr:to>
      <xdr:col>71</xdr:col>
      <xdr:colOff>177800</xdr:colOff>
      <xdr:row>38</xdr:row>
      <xdr:rowOff>143147</xdr:rowOff>
    </xdr:to>
    <xdr:cxnSp macro="">
      <xdr:nvCxnSpPr>
        <xdr:cNvPr id="445" name="直線コネクタ 444">
          <a:extLst>
            <a:ext uri="{FF2B5EF4-FFF2-40B4-BE49-F238E27FC236}">
              <a16:creationId xmlns:a16="http://schemas.microsoft.com/office/drawing/2014/main" id="{B102AA6D-C1CD-4763-8FD9-1EA866F394C8}"/>
            </a:ext>
          </a:extLst>
        </xdr:cNvPr>
        <xdr:cNvCxnSpPr/>
      </xdr:nvCxnSpPr>
      <xdr:spPr>
        <a:xfrm>
          <a:off x="12814300" y="662232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129E1DC2-8E31-4565-AA9B-3C0C344E3D85}"/>
            </a:ext>
          </a:extLst>
        </xdr:cNvPr>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43196427-8231-44B3-9F27-F3DDD5E1E065}"/>
            </a:ext>
          </a:extLst>
        </xdr:cNvPr>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CE4A3036-B322-4F82-A87D-C9CD898AF729}"/>
            </a:ext>
          </a:extLst>
        </xdr:cNvPr>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50454</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8F10B653-D681-4AF8-92B9-D6FE5F37DD3C}"/>
            </a:ext>
          </a:extLst>
        </xdr:cNvPr>
        <xdr:cNvSpPr txBox="1"/>
      </xdr:nvSpPr>
      <xdr:spPr>
        <a:xfrm>
          <a:off x="12611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83837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578B7A00-5379-496A-A75F-08B702859507}"/>
            </a:ext>
          </a:extLst>
        </xdr:cNvPr>
        <xdr:cNvSpPr txBox="1"/>
      </xdr:nvSpPr>
      <xdr:spPr>
        <a:xfrm>
          <a:off x="15266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E0BE75D9-6096-4470-B3C5-736AB8919BDC}"/>
            </a:ext>
          </a:extLst>
        </xdr:cNvPr>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13624</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21D78F1A-61AF-4B14-AC10-46AF45786051}"/>
            </a:ext>
          </a:extLst>
        </xdr:cNvPr>
        <xdr:cNvSpPr txBox="1"/>
      </xdr:nvSpPr>
      <xdr:spPr>
        <a:xfrm>
          <a:off x="13500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149151</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B9E8E953-E54E-488B-B346-11A895062BA3}"/>
            </a:ext>
          </a:extLst>
        </xdr:cNvPr>
        <xdr:cNvSpPr txBox="1"/>
      </xdr:nvSpPr>
      <xdr:spPr>
        <a:xfrm>
          <a:off x="12611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5A7E720C-A92C-49A8-819F-2DC2D419071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A9BE5FCC-E0A9-401E-A06C-48528839D50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91AF7C12-E998-4421-B8B3-3264EA2EFB9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AB641423-43F9-444F-A500-7432F70DB04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830E7DEE-5E0D-4EE7-B60C-EF087D9E418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4B3DC6FA-42D0-4D98-B30A-AA7C1E1179B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1A7B330E-9102-4D1B-8B0A-2886E869EAB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62767917-9A16-4E33-BB20-B6B47CCDAF4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9EBB681F-A806-4843-BAE4-F7F3B67A966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F0A654C9-3276-45B4-9195-6FE6B5A629F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9B7578B7-6DC2-4636-8812-47E2312BE65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1A9040D9-7528-4F17-A3A7-64A4EF17B27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B476BF95-BF7B-4A98-93B3-B08072328E9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291ECAD5-27E3-4ECD-A37F-CAF0ED7DDFC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1536CC7B-449A-417F-938B-E94A1A93ED4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B623C06A-E0FA-4E35-83A0-09B8F40C019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C13AE9A3-FDDB-44D7-8CB7-A8FC8DFFEBA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BD93CEBF-9CF5-4CC0-89F9-D051089D307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0F7537C0-557F-44BC-8142-10DD23DF640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585F9D34-8D65-4316-A2F4-D60E6EDC459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41C96997-E604-408C-BB80-B79F6A16FC1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BCF7DCAD-0601-4681-BFFD-F507F4A7BF6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652ED57-52F4-4411-BA14-2F7602EAA03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477" name="直線コネクタ 476">
          <a:extLst>
            <a:ext uri="{FF2B5EF4-FFF2-40B4-BE49-F238E27FC236}">
              <a16:creationId xmlns:a16="http://schemas.microsoft.com/office/drawing/2014/main" id="{FFC14358-2537-4C38-A0CA-C00583D86539}"/>
            </a:ext>
          </a:extLst>
        </xdr:cNvPr>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721D2089-6588-4BE6-A151-0EF37A744774}"/>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79" name="直線コネクタ 478">
          <a:extLst>
            <a:ext uri="{FF2B5EF4-FFF2-40B4-BE49-F238E27FC236}">
              <a16:creationId xmlns:a16="http://schemas.microsoft.com/office/drawing/2014/main" id="{5D7352DE-AFC2-48E9-8AEC-59F555FA89F0}"/>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927EB435-2D10-41D0-9C1B-81524F1CFF48}"/>
            </a:ext>
          </a:extLst>
        </xdr:cNvPr>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81" name="直線コネクタ 480">
          <a:extLst>
            <a:ext uri="{FF2B5EF4-FFF2-40B4-BE49-F238E27FC236}">
              <a16:creationId xmlns:a16="http://schemas.microsoft.com/office/drawing/2014/main" id="{28C9C07E-818B-4618-BBD0-D06F5A546FD5}"/>
            </a:ext>
          </a:extLst>
        </xdr:cNvPr>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107967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4593ED09-35B3-472F-A2A6-D2D44188E37A}"/>
            </a:ext>
          </a:extLst>
        </xdr:cNvPr>
        <xdr:cNvSpPr txBox="1"/>
      </xdr:nvSpPr>
      <xdr:spPr>
        <a:xfrm>
          <a:off x="22199600" y="6623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83" name="フローチャート: 判断 482">
          <a:extLst>
            <a:ext uri="{FF2B5EF4-FFF2-40B4-BE49-F238E27FC236}">
              <a16:creationId xmlns:a16="http://schemas.microsoft.com/office/drawing/2014/main" id="{9C5D52CC-E9D6-46AA-B9E4-192E065CC35E}"/>
            </a:ext>
          </a:extLst>
        </xdr:cNvPr>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84" name="フローチャート: 判断 483">
          <a:extLst>
            <a:ext uri="{FF2B5EF4-FFF2-40B4-BE49-F238E27FC236}">
              <a16:creationId xmlns:a16="http://schemas.microsoft.com/office/drawing/2014/main" id="{4765BF13-A699-4864-85A8-96E077473906}"/>
            </a:ext>
          </a:extLst>
        </xdr:cNvPr>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485" name="フローチャート: 判断 484">
          <a:extLst>
            <a:ext uri="{FF2B5EF4-FFF2-40B4-BE49-F238E27FC236}">
              <a16:creationId xmlns:a16="http://schemas.microsoft.com/office/drawing/2014/main" id="{1D08CDFD-3808-48EF-913D-2517009B0759}"/>
            </a:ext>
          </a:extLst>
        </xdr:cNvPr>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486" name="フローチャート: 判断 485">
          <a:extLst>
            <a:ext uri="{FF2B5EF4-FFF2-40B4-BE49-F238E27FC236}">
              <a16:creationId xmlns:a16="http://schemas.microsoft.com/office/drawing/2014/main" id="{394586F1-C0A1-42B6-B60E-EA67FCC24F6C}"/>
            </a:ext>
          </a:extLst>
        </xdr:cNvPr>
        <xdr:cNvSpPr/>
      </xdr:nvSpPr>
      <xdr:spPr>
        <a:xfrm>
          <a:off x="19494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487" name="フローチャート: 判断 486">
          <a:extLst>
            <a:ext uri="{FF2B5EF4-FFF2-40B4-BE49-F238E27FC236}">
              <a16:creationId xmlns:a16="http://schemas.microsoft.com/office/drawing/2014/main" id="{0E890E4C-E79F-49D7-9593-6842ED1F0E98}"/>
            </a:ext>
          </a:extLst>
        </xdr:cNvPr>
        <xdr:cNvSpPr/>
      </xdr:nvSpPr>
      <xdr:spPr>
        <a:xfrm>
          <a:off x="18605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DFBAC5C-2F08-427A-AAA9-91260BB2EE7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C661494-6E6D-44BD-976B-9F4B6ECB2FD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F30391C-6C2E-4EA0-BFAB-7FB33884235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8A6A6C4F-F7A3-410A-B51A-14C339AC33E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6891FBF2-4D98-40D1-9293-8CC27FA07F9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106680</xdr:rowOff>
    </xdr:from>
    <xdr:to>
      <xdr:col>116</xdr:col>
      <xdr:colOff>114300</xdr:colOff>
      <xdr:row>40</xdr:row>
      <xdr:rowOff>36830</xdr:rowOff>
    </xdr:to>
    <xdr:sp macro="" textlink="">
      <xdr:nvSpPr>
        <xdr:cNvPr id="493" name="楕円 492">
          <a:extLst>
            <a:ext uri="{FF2B5EF4-FFF2-40B4-BE49-F238E27FC236}">
              <a16:creationId xmlns:a16="http://schemas.microsoft.com/office/drawing/2014/main" id="{B62DF2C9-6C63-4DB9-99AF-64802CE3779C}"/>
            </a:ext>
          </a:extLst>
        </xdr:cNvPr>
        <xdr:cNvSpPr/>
      </xdr:nvSpPr>
      <xdr:spPr>
        <a:xfrm>
          <a:off x="221107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85107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904A311-0633-4605-AB91-7C021E232CD1}"/>
            </a:ext>
          </a:extLst>
        </xdr:cNvPr>
        <xdr:cNvSpPr txBox="1"/>
      </xdr:nvSpPr>
      <xdr:spPr>
        <a:xfrm>
          <a:off x="22199600" y="677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106680</xdr:rowOff>
    </xdr:from>
    <xdr:to>
      <xdr:col>112</xdr:col>
      <xdr:colOff>38100</xdr:colOff>
      <xdr:row>40</xdr:row>
      <xdr:rowOff>36830</xdr:rowOff>
    </xdr:to>
    <xdr:sp macro="" textlink="">
      <xdr:nvSpPr>
        <xdr:cNvPr id="495" name="楕円 494">
          <a:extLst>
            <a:ext uri="{FF2B5EF4-FFF2-40B4-BE49-F238E27FC236}">
              <a16:creationId xmlns:a16="http://schemas.microsoft.com/office/drawing/2014/main" id="{1D09A1D8-415E-4DB4-9A71-C02A433FE075}"/>
            </a:ext>
          </a:extLst>
        </xdr:cNvPr>
        <xdr:cNvSpPr/>
      </xdr:nvSpPr>
      <xdr:spPr>
        <a:xfrm>
          <a:off x="212725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157480</xdr:rowOff>
    </xdr:from>
    <xdr:to>
      <xdr:col>116</xdr:col>
      <xdr:colOff>63500</xdr:colOff>
      <xdr:row>39</xdr:row>
      <xdr:rowOff>157480</xdr:rowOff>
    </xdr:to>
    <xdr:cxnSp macro="">
      <xdr:nvCxnSpPr>
        <xdr:cNvPr id="496" name="直線コネクタ 495">
          <a:extLst>
            <a:ext uri="{FF2B5EF4-FFF2-40B4-BE49-F238E27FC236}">
              <a16:creationId xmlns:a16="http://schemas.microsoft.com/office/drawing/2014/main" id="{569F09B8-0A24-4481-8330-13D5EF8B62AE}"/>
            </a:ext>
          </a:extLst>
        </xdr:cNvPr>
        <xdr:cNvCxnSpPr/>
      </xdr:nvCxnSpPr>
      <xdr:spPr>
        <a:xfrm>
          <a:off x="21323300" y="6844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133350</xdr:rowOff>
    </xdr:from>
    <xdr:to>
      <xdr:col>107</xdr:col>
      <xdr:colOff>101600</xdr:colOff>
      <xdr:row>40</xdr:row>
      <xdr:rowOff>63500</xdr:rowOff>
    </xdr:to>
    <xdr:sp macro="" textlink="">
      <xdr:nvSpPr>
        <xdr:cNvPr id="497" name="楕円 496">
          <a:extLst>
            <a:ext uri="{FF2B5EF4-FFF2-40B4-BE49-F238E27FC236}">
              <a16:creationId xmlns:a16="http://schemas.microsoft.com/office/drawing/2014/main" id="{64964DD6-4776-4683-9406-FADE6D2BFBCE}"/>
            </a:ext>
          </a:extLst>
        </xdr:cNvPr>
        <xdr:cNvSpPr/>
      </xdr:nvSpPr>
      <xdr:spPr>
        <a:xfrm>
          <a:off x="20383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157480</xdr:rowOff>
    </xdr:from>
    <xdr:to>
      <xdr:col>111</xdr:col>
      <xdr:colOff>177800</xdr:colOff>
      <xdr:row>40</xdr:row>
      <xdr:rowOff>12700</xdr:rowOff>
    </xdr:to>
    <xdr:cxnSp macro="">
      <xdr:nvCxnSpPr>
        <xdr:cNvPr id="498" name="直線コネクタ 497">
          <a:extLst>
            <a:ext uri="{FF2B5EF4-FFF2-40B4-BE49-F238E27FC236}">
              <a16:creationId xmlns:a16="http://schemas.microsoft.com/office/drawing/2014/main" id="{CB668928-0B1B-453C-B25E-D847DE88BC51}"/>
            </a:ext>
          </a:extLst>
        </xdr:cNvPr>
        <xdr:cNvCxnSpPr/>
      </xdr:nvCxnSpPr>
      <xdr:spPr>
        <a:xfrm flipV="1">
          <a:off x="20434300" y="68440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143510</xdr:rowOff>
    </xdr:from>
    <xdr:to>
      <xdr:col>102</xdr:col>
      <xdr:colOff>165100</xdr:colOff>
      <xdr:row>40</xdr:row>
      <xdr:rowOff>73660</xdr:rowOff>
    </xdr:to>
    <xdr:sp macro="" textlink="">
      <xdr:nvSpPr>
        <xdr:cNvPr id="499" name="楕円 498">
          <a:extLst>
            <a:ext uri="{FF2B5EF4-FFF2-40B4-BE49-F238E27FC236}">
              <a16:creationId xmlns:a16="http://schemas.microsoft.com/office/drawing/2014/main" id="{1D6F89B6-EAD4-4E19-B294-5552E0DF1BCB}"/>
            </a:ext>
          </a:extLst>
        </xdr:cNvPr>
        <xdr:cNvSpPr/>
      </xdr:nvSpPr>
      <xdr:spPr>
        <a:xfrm>
          <a:off x="19494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12700</xdr:rowOff>
    </xdr:from>
    <xdr:to>
      <xdr:col>107</xdr:col>
      <xdr:colOff>50800</xdr:colOff>
      <xdr:row>40</xdr:row>
      <xdr:rowOff>22860</xdr:rowOff>
    </xdr:to>
    <xdr:cxnSp macro="">
      <xdr:nvCxnSpPr>
        <xdr:cNvPr id="500" name="直線コネクタ 499">
          <a:extLst>
            <a:ext uri="{FF2B5EF4-FFF2-40B4-BE49-F238E27FC236}">
              <a16:creationId xmlns:a16="http://schemas.microsoft.com/office/drawing/2014/main" id="{3AAC0954-88AD-4E77-88DD-5084F0AF9000}"/>
            </a:ext>
          </a:extLst>
        </xdr:cNvPr>
        <xdr:cNvCxnSpPr/>
      </xdr:nvCxnSpPr>
      <xdr:spPr>
        <a:xfrm flipV="1">
          <a:off x="19545300" y="687070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153670</xdr:rowOff>
    </xdr:from>
    <xdr:to>
      <xdr:col>98</xdr:col>
      <xdr:colOff>38100</xdr:colOff>
      <xdr:row>40</xdr:row>
      <xdr:rowOff>83820</xdr:rowOff>
    </xdr:to>
    <xdr:sp macro="" textlink="">
      <xdr:nvSpPr>
        <xdr:cNvPr id="501" name="楕円 500">
          <a:extLst>
            <a:ext uri="{FF2B5EF4-FFF2-40B4-BE49-F238E27FC236}">
              <a16:creationId xmlns:a16="http://schemas.microsoft.com/office/drawing/2014/main" id="{364369DA-62E2-4023-8EAD-12923ED4518D}"/>
            </a:ext>
          </a:extLst>
        </xdr:cNvPr>
        <xdr:cNvSpPr/>
      </xdr:nvSpPr>
      <xdr:spPr>
        <a:xfrm>
          <a:off x="18605500" y="68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22860</xdr:rowOff>
    </xdr:from>
    <xdr:to>
      <xdr:col>102</xdr:col>
      <xdr:colOff>114300</xdr:colOff>
      <xdr:row>40</xdr:row>
      <xdr:rowOff>33020</xdr:rowOff>
    </xdr:to>
    <xdr:cxnSp macro="">
      <xdr:nvCxnSpPr>
        <xdr:cNvPr id="502" name="直線コネクタ 501">
          <a:extLst>
            <a:ext uri="{FF2B5EF4-FFF2-40B4-BE49-F238E27FC236}">
              <a16:creationId xmlns:a16="http://schemas.microsoft.com/office/drawing/2014/main" id="{2DEBEE30-3D8B-44D2-9A42-A2960593944E}"/>
            </a:ext>
          </a:extLst>
        </xdr:cNvPr>
        <xdr:cNvCxnSpPr/>
      </xdr:nvCxnSpPr>
      <xdr:spPr>
        <a:xfrm flipV="1">
          <a:off x="18656300" y="688086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47007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8AA1C588-C795-4624-9414-DF4BAE3E3A52}"/>
            </a:ext>
          </a:extLst>
        </xdr:cNvPr>
        <xdr:cNvSpPr txBox="1"/>
      </xdr:nvSpPr>
      <xdr:spPr>
        <a:xfrm>
          <a:off x="21075727" y="65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54627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77D1AA73-B7CB-4A87-B9AF-7A9B209AB31F}"/>
            </a:ext>
          </a:extLst>
        </xdr:cNvPr>
        <xdr:cNvSpPr txBox="1"/>
      </xdr:nvSpPr>
      <xdr:spPr>
        <a:xfrm>
          <a:off x="20199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58437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B2CE28F0-9E0A-40EF-B114-6B4535E09E51}"/>
            </a:ext>
          </a:extLst>
        </xdr:cNvPr>
        <xdr:cNvSpPr txBox="1"/>
      </xdr:nvSpPr>
      <xdr:spPr>
        <a:xfrm>
          <a:off x="19310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99077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43467671-F711-49C0-8B0E-3F8EE011D9F2}"/>
            </a:ext>
          </a:extLst>
        </xdr:cNvPr>
        <xdr:cNvSpPr txBox="1"/>
      </xdr:nvSpPr>
      <xdr:spPr>
        <a:xfrm>
          <a:off x="18421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27957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718DBCD5-F516-4139-9DF3-9A8C844E4993}"/>
            </a:ext>
          </a:extLst>
        </xdr:cNvPr>
        <xdr:cNvSpPr txBox="1"/>
      </xdr:nvSpPr>
      <xdr:spPr>
        <a:xfrm>
          <a:off x="21075727" y="688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80027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7741193F-C413-4E43-820C-EE10969C5BB2}"/>
            </a:ext>
          </a:extLst>
        </xdr:cNvPr>
        <xdr:cNvSpPr txBox="1"/>
      </xdr:nvSpPr>
      <xdr:spPr>
        <a:xfrm>
          <a:off x="20199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64787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23DA0796-06AB-4BD6-8733-558A62AFAAE1}"/>
            </a:ext>
          </a:extLst>
        </xdr:cNvPr>
        <xdr:cNvSpPr txBox="1"/>
      </xdr:nvSpPr>
      <xdr:spPr>
        <a:xfrm>
          <a:off x="19310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74947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BA2535D-D139-492D-A626-C58C719EB4C8}"/>
            </a:ext>
          </a:extLst>
        </xdr:cNvPr>
        <xdr:cNvSpPr txBox="1"/>
      </xdr:nvSpPr>
      <xdr:spPr>
        <a:xfrm>
          <a:off x="18421427" y="693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33EEE100-660F-4D87-A98D-1438C400D45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5A5DA2C9-0B84-4ED4-878B-116D7C33A1B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982ABFCD-9DFA-4C3B-98BB-9926F36EB34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CC5A359C-9B1E-4007-8B6F-36CADA9212A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47A3D3-6DFC-49F7-947D-99F3CFC07A8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72417354-B289-4093-9D73-9D287D961B0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B201736C-3822-4641-BE9F-AB75B323ECD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AD4BF55D-1BFD-4475-AD8B-D385F410C4F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C192CDE0-C571-420B-B34F-FB80B0CBFE9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DC2F5CD9-7199-4463-948C-7C34C360E98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127F4A5C-B9B7-4500-9FDD-3156C6848EA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7211E18B-79A8-41DD-B957-B85F4BACBB5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2965DC67-AE2C-4CEF-B56E-AA0DA7674B2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937ACE8C-586F-4781-A115-E0D628722E0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EC3E0185-4356-4878-9496-83FBCA2D3FD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76A58298-0311-48CA-BA85-81657CDFCBD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C319CD09-BFBA-46FA-83C0-885F852573C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7D46DD69-9B9E-45DA-823D-3E529D08EC1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F7C4ED2E-23ED-4B02-8E4A-84008000400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D448958C-85CE-477C-BDFB-563D485507B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5518392C-709B-4202-8B5D-16BD1B36ABB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345075BD-3B3E-486D-8D8B-C78192ED176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1DE462D1-3D4B-432B-A91F-55061E33D16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1C3C529F-AA74-4265-AA47-D99A45A825E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535" name="直線コネクタ 534">
          <a:extLst>
            <a:ext uri="{FF2B5EF4-FFF2-40B4-BE49-F238E27FC236}">
              <a16:creationId xmlns:a16="http://schemas.microsoft.com/office/drawing/2014/main" id="{97244379-4040-4B11-90AF-B7384EFC6684}"/>
            </a:ext>
          </a:extLst>
        </xdr:cNvPr>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1A35A724-E6B1-4EB6-9334-831D3D420558}"/>
            </a:ext>
          </a:extLst>
        </xdr:cNvPr>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537" name="直線コネクタ 536">
          <a:extLst>
            <a:ext uri="{FF2B5EF4-FFF2-40B4-BE49-F238E27FC236}">
              <a16:creationId xmlns:a16="http://schemas.microsoft.com/office/drawing/2014/main" id="{B16E89AD-F3FA-499E-9D7D-C2C550EF7D7A}"/>
            </a:ext>
          </a:extLst>
        </xdr:cNvPr>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8CEB4470-D46F-40D8-ACA5-13A9A56D058C}"/>
            </a:ext>
          </a:extLst>
        </xdr:cNvPr>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539" name="直線コネクタ 538">
          <a:extLst>
            <a:ext uri="{FF2B5EF4-FFF2-40B4-BE49-F238E27FC236}">
              <a16:creationId xmlns:a16="http://schemas.microsoft.com/office/drawing/2014/main" id="{A1742DB4-2220-40A6-971B-7048CACD6409}"/>
            </a:ext>
          </a:extLst>
        </xdr:cNvPr>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CA5B8341-CDC3-44B7-9CFF-852A184477DA}"/>
            </a:ext>
          </a:extLst>
        </xdr:cNvPr>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1" name="フローチャート: 判断 540">
          <a:extLst>
            <a:ext uri="{FF2B5EF4-FFF2-40B4-BE49-F238E27FC236}">
              <a16:creationId xmlns:a16="http://schemas.microsoft.com/office/drawing/2014/main" id="{C78EFB5D-16B8-4376-BE11-8CD8ECA668B0}"/>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42" name="フローチャート: 判断 541">
          <a:extLst>
            <a:ext uri="{FF2B5EF4-FFF2-40B4-BE49-F238E27FC236}">
              <a16:creationId xmlns:a16="http://schemas.microsoft.com/office/drawing/2014/main" id="{583FD1F0-0CD9-45F8-A7A3-152DDFAABFF4}"/>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43" name="フローチャート: 判断 542">
          <a:extLst>
            <a:ext uri="{FF2B5EF4-FFF2-40B4-BE49-F238E27FC236}">
              <a16:creationId xmlns:a16="http://schemas.microsoft.com/office/drawing/2014/main" id="{FA45AB25-C868-4078-8695-BA2FF5477F22}"/>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44" name="フローチャート: 判断 543">
          <a:extLst>
            <a:ext uri="{FF2B5EF4-FFF2-40B4-BE49-F238E27FC236}">
              <a16:creationId xmlns:a16="http://schemas.microsoft.com/office/drawing/2014/main" id="{361880B6-F3F0-476E-9651-40B64B9B19A0}"/>
            </a:ext>
          </a:extLst>
        </xdr:cNvPr>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545" name="フローチャート: 判断 544">
          <a:extLst>
            <a:ext uri="{FF2B5EF4-FFF2-40B4-BE49-F238E27FC236}">
              <a16:creationId xmlns:a16="http://schemas.microsoft.com/office/drawing/2014/main" id="{7D28178E-6FE3-4AA6-9A2A-0FA25A48066A}"/>
            </a:ext>
          </a:extLst>
        </xdr:cNvPr>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ED2677D-F664-43AC-AE0F-99A1519DD5F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99198BD-4C9B-4B93-95D2-2848255B636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6CA79D8-8614-4FE7-B197-D7970791C79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F148BB2-34FA-41BF-8595-5D0C4AB26DC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B89A9823-41CC-4F58-BDC9-CA5EE82E7B0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130175</xdr:rowOff>
    </xdr:from>
    <xdr:to>
      <xdr:col>85</xdr:col>
      <xdr:colOff>177800</xdr:colOff>
      <xdr:row>61</xdr:row>
      <xdr:rowOff>60325</xdr:rowOff>
    </xdr:to>
    <xdr:sp macro="" textlink="">
      <xdr:nvSpPr>
        <xdr:cNvPr id="551" name="楕円 550">
          <a:extLst>
            <a:ext uri="{FF2B5EF4-FFF2-40B4-BE49-F238E27FC236}">
              <a16:creationId xmlns:a16="http://schemas.microsoft.com/office/drawing/2014/main" id="{DFCCF29B-1364-4031-AB72-310D5F4EDF26}"/>
            </a:ext>
          </a:extLst>
        </xdr:cNvPr>
        <xdr:cNvSpPr/>
      </xdr:nvSpPr>
      <xdr:spPr>
        <a:xfrm>
          <a:off x="162687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108602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1CD836E5-6F1E-4AD7-A962-AF10AD2D6284}"/>
            </a:ext>
          </a:extLst>
        </xdr:cNvPr>
        <xdr:cNvSpPr txBox="1"/>
      </xdr:nvSpPr>
      <xdr:spPr>
        <a:xfrm>
          <a:off x="16357600"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88265</xdr:rowOff>
    </xdr:from>
    <xdr:to>
      <xdr:col>81</xdr:col>
      <xdr:colOff>101600</xdr:colOff>
      <xdr:row>61</xdr:row>
      <xdr:rowOff>18415</xdr:rowOff>
    </xdr:to>
    <xdr:sp macro="" textlink="">
      <xdr:nvSpPr>
        <xdr:cNvPr id="553" name="楕円 552">
          <a:extLst>
            <a:ext uri="{FF2B5EF4-FFF2-40B4-BE49-F238E27FC236}">
              <a16:creationId xmlns:a16="http://schemas.microsoft.com/office/drawing/2014/main" id="{D07E6403-C921-44C9-9413-0E958AEFBFE2}"/>
            </a:ext>
          </a:extLst>
        </xdr:cNvPr>
        <xdr:cNvSpPr/>
      </xdr:nvSpPr>
      <xdr:spPr>
        <a:xfrm>
          <a:off x="15430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139065</xdr:rowOff>
    </xdr:from>
    <xdr:to>
      <xdr:col>85</xdr:col>
      <xdr:colOff>127000</xdr:colOff>
      <xdr:row>61</xdr:row>
      <xdr:rowOff>9525</xdr:rowOff>
    </xdr:to>
    <xdr:cxnSp macro="">
      <xdr:nvCxnSpPr>
        <xdr:cNvPr id="554" name="直線コネクタ 553">
          <a:extLst>
            <a:ext uri="{FF2B5EF4-FFF2-40B4-BE49-F238E27FC236}">
              <a16:creationId xmlns:a16="http://schemas.microsoft.com/office/drawing/2014/main" id="{F179A25A-1401-404C-8BF2-45AE6F259032}"/>
            </a:ext>
          </a:extLst>
        </xdr:cNvPr>
        <xdr:cNvCxnSpPr/>
      </xdr:nvCxnSpPr>
      <xdr:spPr>
        <a:xfrm>
          <a:off x="15481300" y="104260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82550</xdr:rowOff>
    </xdr:from>
    <xdr:to>
      <xdr:col>76</xdr:col>
      <xdr:colOff>165100</xdr:colOff>
      <xdr:row>61</xdr:row>
      <xdr:rowOff>12700</xdr:rowOff>
    </xdr:to>
    <xdr:sp macro="" textlink="">
      <xdr:nvSpPr>
        <xdr:cNvPr id="555" name="楕円 554">
          <a:extLst>
            <a:ext uri="{FF2B5EF4-FFF2-40B4-BE49-F238E27FC236}">
              <a16:creationId xmlns:a16="http://schemas.microsoft.com/office/drawing/2014/main" id="{06448AA0-318E-4891-A3B7-BE2C71AC94BC}"/>
            </a:ext>
          </a:extLst>
        </xdr:cNvPr>
        <xdr:cNvSpPr/>
      </xdr:nvSpPr>
      <xdr:spPr>
        <a:xfrm>
          <a:off x="14541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133350</xdr:rowOff>
    </xdr:from>
    <xdr:to>
      <xdr:col>81</xdr:col>
      <xdr:colOff>50800</xdr:colOff>
      <xdr:row>60</xdr:row>
      <xdr:rowOff>139065</xdr:rowOff>
    </xdr:to>
    <xdr:cxnSp macro="">
      <xdr:nvCxnSpPr>
        <xdr:cNvPr id="556" name="直線コネクタ 555">
          <a:extLst>
            <a:ext uri="{FF2B5EF4-FFF2-40B4-BE49-F238E27FC236}">
              <a16:creationId xmlns:a16="http://schemas.microsoft.com/office/drawing/2014/main" id="{34E7A82C-9BE5-48F4-AE5B-586CE506A79F}"/>
            </a:ext>
          </a:extLst>
        </xdr:cNvPr>
        <xdr:cNvCxnSpPr/>
      </xdr:nvCxnSpPr>
      <xdr:spPr>
        <a:xfrm>
          <a:off x="14592300" y="104203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33020</xdr:rowOff>
    </xdr:from>
    <xdr:to>
      <xdr:col>72</xdr:col>
      <xdr:colOff>38100</xdr:colOff>
      <xdr:row>60</xdr:row>
      <xdr:rowOff>134620</xdr:rowOff>
    </xdr:to>
    <xdr:sp macro="" textlink="">
      <xdr:nvSpPr>
        <xdr:cNvPr id="557" name="楕円 556">
          <a:extLst>
            <a:ext uri="{FF2B5EF4-FFF2-40B4-BE49-F238E27FC236}">
              <a16:creationId xmlns:a16="http://schemas.microsoft.com/office/drawing/2014/main" id="{E79BA420-14AF-4C67-A541-DBD89EE68939}"/>
            </a:ext>
          </a:extLst>
        </xdr:cNvPr>
        <xdr:cNvSpPr/>
      </xdr:nvSpPr>
      <xdr:spPr>
        <a:xfrm>
          <a:off x="13652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83820</xdr:rowOff>
    </xdr:from>
    <xdr:to>
      <xdr:col>76</xdr:col>
      <xdr:colOff>114300</xdr:colOff>
      <xdr:row>60</xdr:row>
      <xdr:rowOff>133350</xdr:rowOff>
    </xdr:to>
    <xdr:cxnSp macro="">
      <xdr:nvCxnSpPr>
        <xdr:cNvPr id="558" name="直線コネクタ 557">
          <a:extLst>
            <a:ext uri="{FF2B5EF4-FFF2-40B4-BE49-F238E27FC236}">
              <a16:creationId xmlns:a16="http://schemas.microsoft.com/office/drawing/2014/main" id="{FA87DBD4-6C57-4E0D-82FE-30CDE5409548}"/>
            </a:ext>
          </a:extLst>
        </xdr:cNvPr>
        <xdr:cNvCxnSpPr/>
      </xdr:nvCxnSpPr>
      <xdr:spPr>
        <a:xfrm>
          <a:off x="13703300" y="103708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xdr:rowOff>
    </xdr:from>
    <xdr:to>
      <xdr:col>67</xdr:col>
      <xdr:colOff>101600</xdr:colOff>
      <xdr:row>60</xdr:row>
      <xdr:rowOff>102235</xdr:rowOff>
    </xdr:to>
    <xdr:sp macro="" textlink="">
      <xdr:nvSpPr>
        <xdr:cNvPr id="559" name="楕円 558">
          <a:extLst>
            <a:ext uri="{FF2B5EF4-FFF2-40B4-BE49-F238E27FC236}">
              <a16:creationId xmlns:a16="http://schemas.microsoft.com/office/drawing/2014/main" id="{535F9D11-E73C-4C73-A4B3-7E5459C6B64F}"/>
            </a:ext>
          </a:extLst>
        </xdr:cNvPr>
        <xdr:cNvSpPr/>
      </xdr:nvSpPr>
      <xdr:spPr>
        <a:xfrm>
          <a:off x="12763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51435</xdr:rowOff>
    </xdr:from>
    <xdr:to>
      <xdr:col>71</xdr:col>
      <xdr:colOff>177800</xdr:colOff>
      <xdr:row>60</xdr:row>
      <xdr:rowOff>83820</xdr:rowOff>
    </xdr:to>
    <xdr:cxnSp macro="">
      <xdr:nvCxnSpPr>
        <xdr:cNvPr id="560" name="直線コネクタ 559">
          <a:extLst>
            <a:ext uri="{FF2B5EF4-FFF2-40B4-BE49-F238E27FC236}">
              <a16:creationId xmlns:a16="http://schemas.microsoft.com/office/drawing/2014/main" id="{C2C3A7CD-600D-4B13-8BF9-3F70A9CC2B40}"/>
            </a:ext>
          </a:extLst>
        </xdr:cNvPr>
        <xdr:cNvCxnSpPr/>
      </xdr:nvCxnSpPr>
      <xdr:spPr>
        <a:xfrm>
          <a:off x="12814300" y="103384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61" name="n_1aveValue【学校施設】&#10;有形固定資産減価償却率">
          <a:extLst>
            <a:ext uri="{FF2B5EF4-FFF2-40B4-BE49-F238E27FC236}">
              <a16:creationId xmlns:a16="http://schemas.microsoft.com/office/drawing/2014/main" id="{EE276E7E-4765-47D2-9478-68CAA1EFF228}"/>
            </a:ext>
          </a:extLst>
        </xdr:cNvPr>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562" name="n_2aveValue【学校施設】&#10;有形固定資産減価償却率">
          <a:extLst>
            <a:ext uri="{FF2B5EF4-FFF2-40B4-BE49-F238E27FC236}">
              <a16:creationId xmlns:a16="http://schemas.microsoft.com/office/drawing/2014/main" id="{D9C8BE3E-84AC-4AD6-81F0-4A157F3BC5E1}"/>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563" name="n_3aveValue【学校施設】&#10;有形固定資産減価償却率">
          <a:extLst>
            <a:ext uri="{FF2B5EF4-FFF2-40B4-BE49-F238E27FC236}">
              <a16:creationId xmlns:a16="http://schemas.microsoft.com/office/drawing/2014/main" id="{AF7971DF-1591-4B7B-9BD2-AEBCF7711AE9}"/>
            </a:ext>
          </a:extLst>
        </xdr:cNvPr>
        <xdr:cNvSpPr txBox="1"/>
      </xdr:nvSpPr>
      <xdr:spPr>
        <a:xfrm>
          <a:off x="13500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564" name="n_4aveValue【学校施設】&#10;有形固定資産減価償却率">
          <a:extLst>
            <a:ext uri="{FF2B5EF4-FFF2-40B4-BE49-F238E27FC236}">
              <a16:creationId xmlns:a16="http://schemas.microsoft.com/office/drawing/2014/main" id="{83CD0B43-289A-4E43-82C4-56677D3371D5}"/>
            </a:ext>
          </a:extLst>
        </xdr:cNvPr>
        <xdr:cNvSpPr txBox="1"/>
      </xdr:nvSpPr>
      <xdr:spPr>
        <a:xfrm>
          <a:off x="12611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9542</xdr:rowOff>
    </xdr:from>
    <xdr:ext cx="405111" cy="259045"/>
    <xdr:sp macro="" textlink="">
      <xdr:nvSpPr>
        <xdr:cNvPr id="565" name="n_1mainValue【学校施設】&#10;有形固定資産減価償却率">
          <a:extLst>
            <a:ext uri="{FF2B5EF4-FFF2-40B4-BE49-F238E27FC236}">
              <a16:creationId xmlns:a16="http://schemas.microsoft.com/office/drawing/2014/main" id="{86AD1F62-1927-4EC4-90DE-42D1363DC165}"/>
            </a:ext>
          </a:extLst>
        </xdr:cNvPr>
        <xdr:cNvSpPr txBox="1"/>
      </xdr:nvSpPr>
      <xdr:spPr>
        <a:xfrm>
          <a:off x="152660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3827</xdr:rowOff>
    </xdr:from>
    <xdr:ext cx="405111" cy="259045"/>
    <xdr:sp macro="" textlink="">
      <xdr:nvSpPr>
        <xdr:cNvPr id="566" name="n_2mainValue【学校施設】&#10;有形固定資産減価償却率">
          <a:extLst>
            <a:ext uri="{FF2B5EF4-FFF2-40B4-BE49-F238E27FC236}">
              <a16:creationId xmlns:a16="http://schemas.microsoft.com/office/drawing/2014/main" id="{18B78623-1E35-414F-9F3B-BBC618310E46}"/>
            </a:ext>
          </a:extLst>
        </xdr:cNvPr>
        <xdr:cNvSpPr txBox="1"/>
      </xdr:nvSpPr>
      <xdr:spPr>
        <a:xfrm>
          <a:off x="14389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125747</xdr:rowOff>
    </xdr:from>
    <xdr:ext cx="405111" cy="259045"/>
    <xdr:sp macro="" textlink="">
      <xdr:nvSpPr>
        <xdr:cNvPr id="567" name="n_3mainValue【学校施設】&#10;有形固定資産減価償却率">
          <a:extLst>
            <a:ext uri="{FF2B5EF4-FFF2-40B4-BE49-F238E27FC236}">
              <a16:creationId xmlns:a16="http://schemas.microsoft.com/office/drawing/2014/main" id="{0DF8EFF7-B830-41EE-A4FF-6DDAAEE51A08}"/>
            </a:ext>
          </a:extLst>
        </xdr:cNvPr>
        <xdr:cNvSpPr txBox="1"/>
      </xdr:nvSpPr>
      <xdr:spPr>
        <a:xfrm>
          <a:off x="13500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93362</xdr:rowOff>
    </xdr:from>
    <xdr:ext cx="405111" cy="259045"/>
    <xdr:sp macro="" textlink="">
      <xdr:nvSpPr>
        <xdr:cNvPr id="568" name="n_4mainValue【学校施設】&#10;有形固定資産減価償却率">
          <a:extLst>
            <a:ext uri="{FF2B5EF4-FFF2-40B4-BE49-F238E27FC236}">
              <a16:creationId xmlns:a16="http://schemas.microsoft.com/office/drawing/2014/main" id="{DFE1846C-1CB5-4B0D-B250-4A24774EB2A7}"/>
            </a:ext>
          </a:extLst>
        </xdr:cNvPr>
        <xdr:cNvSpPr txBox="1"/>
      </xdr:nvSpPr>
      <xdr:spPr>
        <a:xfrm>
          <a:off x="12611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45A91063-39DD-4EE9-BA4F-79AE3A087E8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ED74924B-04F2-4D3D-844E-C19308B4FB6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92DFB745-AC2F-4E5C-9CFC-471D6702230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44F56564-8CB9-43CA-AD27-A21537D3F94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5D32BC90-1C0F-4AF3-9F08-ECBFF49DA1D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F0CC261B-D90D-46B3-B1B3-535B31126DF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F3D91896-7922-4E53-8B2D-82A0FF02F9C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7E9E66A-2519-43FD-8874-3B660472518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2D60D21F-5A65-4007-AB32-06D30D1621E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98690F99-5B3D-49A8-BFBC-B136708D42F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FAD0C258-10B9-4B81-947F-792010D6317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1D60069C-39C6-46FF-B4A9-1B17F8DC066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C1003224-08D5-4D61-9135-3C17F2609E1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5B352F97-03C5-4809-B948-92EEA9D634A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ACE211CE-3EE3-4405-947B-64898C53056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E5FADC30-D7CC-4035-8357-BA8C53AFFB1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B0B735B0-E520-48E6-AE8E-6878F005132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0A583D3A-28A4-40A8-ACD2-FE83113EBBF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041D7AD6-9827-4671-9C74-F56BDFCCF67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37CCBDF9-21F4-4131-A1C6-DFA5C44D8B8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D4F613EC-0EC9-4AF4-B9B2-ECA77C7B327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4F2727A2-175D-42C0-A7D8-E8FF3567F87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CFE3658F-9950-40C3-B22D-61191931AC7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AF85EC09-37BC-4992-89E1-2EA835EC900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5D2CAD34-2F34-488E-84A4-523535F8118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4BDD1490-6B8A-4893-8FE2-E3F23B187AE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595" name="直線コネクタ 594">
          <a:extLst>
            <a:ext uri="{FF2B5EF4-FFF2-40B4-BE49-F238E27FC236}">
              <a16:creationId xmlns:a16="http://schemas.microsoft.com/office/drawing/2014/main" id="{6D72495C-0925-43CC-9C5E-BBAD668E11E0}"/>
            </a:ext>
          </a:extLst>
        </xdr:cNvPr>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596" name="【学校施設】&#10;一人当たり面積最小値テキスト">
          <a:extLst>
            <a:ext uri="{FF2B5EF4-FFF2-40B4-BE49-F238E27FC236}">
              <a16:creationId xmlns:a16="http://schemas.microsoft.com/office/drawing/2014/main" id="{F036DA8F-06C5-4C56-ABE9-7C48E35EE52E}"/>
            </a:ext>
          </a:extLst>
        </xdr:cNvPr>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597" name="直線コネクタ 596">
          <a:extLst>
            <a:ext uri="{FF2B5EF4-FFF2-40B4-BE49-F238E27FC236}">
              <a16:creationId xmlns:a16="http://schemas.microsoft.com/office/drawing/2014/main" id="{DDF29862-C100-4AE9-A168-2B403699E25C}"/>
            </a:ext>
          </a:extLst>
        </xdr:cNvPr>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598" name="【学校施設】&#10;一人当たり面積最大値テキスト">
          <a:extLst>
            <a:ext uri="{FF2B5EF4-FFF2-40B4-BE49-F238E27FC236}">
              <a16:creationId xmlns:a16="http://schemas.microsoft.com/office/drawing/2014/main" id="{EAE06C75-C021-4EB1-A8A9-633DE6B8A7B8}"/>
            </a:ext>
          </a:extLst>
        </xdr:cNvPr>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99" name="直線コネクタ 598">
          <a:extLst>
            <a:ext uri="{FF2B5EF4-FFF2-40B4-BE49-F238E27FC236}">
              <a16:creationId xmlns:a16="http://schemas.microsoft.com/office/drawing/2014/main" id="{7CC763FA-9518-4A9E-A2C4-8D6A06560A15}"/>
            </a:ext>
          </a:extLst>
        </xdr:cNvPr>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99730</xdr:rowOff>
    </xdr:from>
    <xdr:ext cx="469744" cy="259045"/>
    <xdr:sp macro="" textlink="">
      <xdr:nvSpPr>
        <xdr:cNvPr id="600" name="【学校施設】&#10;一人当たり面積平均値テキスト">
          <a:extLst>
            <a:ext uri="{FF2B5EF4-FFF2-40B4-BE49-F238E27FC236}">
              <a16:creationId xmlns:a16="http://schemas.microsoft.com/office/drawing/2014/main" id="{039E3A33-A946-4DAF-A055-1BA614BAF366}"/>
            </a:ext>
          </a:extLst>
        </xdr:cNvPr>
        <xdr:cNvSpPr txBox="1"/>
      </xdr:nvSpPr>
      <xdr:spPr>
        <a:xfrm>
          <a:off x="22199600" y="1055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601" name="フローチャート: 判断 600">
          <a:extLst>
            <a:ext uri="{FF2B5EF4-FFF2-40B4-BE49-F238E27FC236}">
              <a16:creationId xmlns:a16="http://schemas.microsoft.com/office/drawing/2014/main" id="{319D47F0-45E0-42D0-AFF0-35DADF1F9ED0}"/>
            </a:ext>
          </a:extLst>
        </xdr:cNvPr>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02" name="フローチャート: 判断 601">
          <a:extLst>
            <a:ext uri="{FF2B5EF4-FFF2-40B4-BE49-F238E27FC236}">
              <a16:creationId xmlns:a16="http://schemas.microsoft.com/office/drawing/2014/main" id="{E2ABA365-EF40-4C7C-B806-D4498C067195}"/>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603" name="フローチャート: 判断 602">
          <a:extLst>
            <a:ext uri="{FF2B5EF4-FFF2-40B4-BE49-F238E27FC236}">
              <a16:creationId xmlns:a16="http://schemas.microsoft.com/office/drawing/2014/main" id="{56BB13DC-333C-404B-917D-FEC05D517031}"/>
            </a:ext>
          </a:extLst>
        </xdr:cNvPr>
        <xdr:cNvSpPr/>
      </xdr:nvSpPr>
      <xdr:spPr>
        <a:xfrm>
          <a:off x="20383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04" name="フローチャート: 判断 603">
          <a:extLst>
            <a:ext uri="{FF2B5EF4-FFF2-40B4-BE49-F238E27FC236}">
              <a16:creationId xmlns:a16="http://schemas.microsoft.com/office/drawing/2014/main" id="{982C6C57-AE03-47FE-BD66-1A24E4B14670}"/>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605" name="フローチャート: 判断 604">
          <a:extLst>
            <a:ext uri="{FF2B5EF4-FFF2-40B4-BE49-F238E27FC236}">
              <a16:creationId xmlns:a16="http://schemas.microsoft.com/office/drawing/2014/main" id="{460DBBAD-8F44-4F27-AB03-9D1038701F66}"/>
            </a:ext>
          </a:extLst>
        </xdr:cNvPr>
        <xdr:cNvSpPr/>
      </xdr:nvSpPr>
      <xdr:spPr>
        <a:xfrm>
          <a:off x="18605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FF082D2-7BE7-4B7D-8BA1-C232A6ECE85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20F3108-7B7F-4179-8ABA-6558CECB9B0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79A8BB52-9226-4BDA-B787-E1DFF36F48B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7AC8C06D-55D1-4D50-B558-37D772BB31D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A044860A-797B-4B8F-A754-794B2C6707D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151674</xdr:rowOff>
    </xdr:from>
    <xdr:to>
      <xdr:col>116</xdr:col>
      <xdr:colOff>114300</xdr:colOff>
      <xdr:row>59</xdr:row>
      <xdr:rowOff>81824</xdr:rowOff>
    </xdr:to>
    <xdr:sp macro="" textlink="">
      <xdr:nvSpPr>
        <xdr:cNvPr id="611" name="楕円 610">
          <a:extLst>
            <a:ext uri="{FF2B5EF4-FFF2-40B4-BE49-F238E27FC236}">
              <a16:creationId xmlns:a16="http://schemas.microsoft.com/office/drawing/2014/main" id="{AF291592-76A5-4AD5-81A6-02B457C63924}"/>
            </a:ext>
          </a:extLst>
        </xdr:cNvPr>
        <xdr:cNvSpPr/>
      </xdr:nvSpPr>
      <xdr:spPr>
        <a:xfrm>
          <a:off x="221107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3101</xdr:rowOff>
    </xdr:from>
    <xdr:ext cx="469744" cy="259045"/>
    <xdr:sp macro="" textlink="">
      <xdr:nvSpPr>
        <xdr:cNvPr id="612" name="【学校施設】&#10;一人当たり面積該当値テキスト">
          <a:extLst>
            <a:ext uri="{FF2B5EF4-FFF2-40B4-BE49-F238E27FC236}">
              <a16:creationId xmlns:a16="http://schemas.microsoft.com/office/drawing/2014/main" id="{A9B9977E-DB78-4D8E-BEA8-21E31E63D086}"/>
            </a:ext>
          </a:extLst>
        </xdr:cNvPr>
        <xdr:cNvSpPr txBox="1"/>
      </xdr:nvSpPr>
      <xdr:spPr>
        <a:xfrm>
          <a:off x="22199600" y="99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138612</xdr:rowOff>
    </xdr:from>
    <xdr:to>
      <xdr:col>112</xdr:col>
      <xdr:colOff>38100</xdr:colOff>
      <xdr:row>60</xdr:row>
      <xdr:rowOff>68762</xdr:rowOff>
    </xdr:to>
    <xdr:sp macro="" textlink="">
      <xdr:nvSpPr>
        <xdr:cNvPr id="613" name="楕円 612">
          <a:extLst>
            <a:ext uri="{FF2B5EF4-FFF2-40B4-BE49-F238E27FC236}">
              <a16:creationId xmlns:a16="http://schemas.microsoft.com/office/drawing/2014/main" id="{BA85D9B3-4F23-4F50-ABDF-A7CB151AAC6E}"/>
            </a:ext>
          </a:extLst>
        </xdr:cNvPr>
        <xdr:cNvSpPr/>
      </xdr:nvSpPr>
      <xdr:spPr>
        <a:xfrm>
          <a:off x="21272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31024</xdr:rowOff>
    </xdr:from>
    <xdr:to>
      <xdr:col>116</xdr:col>
      <xdr:colOff>63500</xdr:colOff>
      <xdr:row>60</xdr:row>
      <xdr:rowOff>17962</xdr:rowOff>
    </xdr:to>
    <xdr:cxnSp macro="">
      <xdr:nvCxnSpPr>
        <xdr:cNvPr id="614" name="直線コネクタ 613">
          <a:extLst>
            <a:ext uri="{FF2B5EF4-FFF2-40B4-BE49-F238E27FC236}">
              <a16:creationId xmlns:a16="http://schemas.microsoft.com/office/drawing/2014/main" id="{314592E7-6518-4A68-9B35-2B8DB16B441A}"/>
            </a:ext>
          </a:extLst>
        </xdr:cNvPr>
        <xdr:cNvCxnSpPr/>
      </xdr:nvCxnSpPr>
      <xdr:spPr>
        <a:xfrm flipV="1">
          <a:off x="21323300" y="10146574"/>
          <a:ext cx="838200" cy="1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6676</xdr:rowOff>
    </xdr:from>
    <xdr:to>
      <xdr:col>107</xdr:col>
      <xdr:colOff>101600</xdr:colOff>
      <xdr:row>60</xdr:row>
      <xdr:rowOff>108276</xdr:rowOff>
    </xdr:to>
    <xdr:sp macro="" textlink="">
      <xdr:nvSpPr>
        <xdr:cNvPr id="615" name="楕円 614">
          <a:extLst>
            <a:ext uri="{FF2B5EF4-FFF2-40B4-BE49-F238E27FC236}">
              <a16:creationId xmlns:a16="http://schemas.microsoft.com/office/drawing/2014/main" id="{3C25E348-E775-40D2-9DFD-C4135F3DF410}"/>
            </a:ext>
          </a:extLst>
        </xdr:cNvPr>
        <xdr:cNvSpPr/>
      </xdr:nvSpPr>
      <xdr:spPr>
        <a:xfrm>
          <a:off x="20383500" y="1029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17962</xdr:rowOff>
    </xdr:from>
    <xdr:to>
      <xdr:col>111</xdr:col>
      <xdr:colOff>177800</xdr:colOff>
      <xdr:row>60</xdr:row>
      <xdr:rowOff>57476</xdr:rowOff>
    </xdr:to>
    <xdr:cxnSp macro="">
      <xdr:nvCxnSpPr>
        <xdr:cNvPr id="616" name="直線コネクタ 615">
          <a:extLst>
            <a:ext uri="{FF2B5EF4-FFF2-40B4-BE49-F238E27FC236}">
              <a16:creationId xmlns:a16="http://schemas.microsoft.com/office/drawing/2014/main" id="{00464BA5-43BF-48BB-B6ED-39E7282D53C6}"/>
            </a:ext>
          </a:extLst>
        </xdr:cNvPr>
        <xdr:cNvCxnSpPr/>
      </xdr:nvCxnSpPr>
      <xdr:spPr>
        <a:xfrm flipV="1">
          <a:off x="20434300" y="10304962"/>
          <a:ext cx="889000" cy="3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89299</xdr:rowOff>
    </xdr:from>
    <xdr:to>
      <xdr:col>102</xdr:col>
      <xdr:colOff>165100</xdr:colOff>
      <xdr:row>61</xdr:row>
      <xdr:rowOff>19449</xdr:rowOff>
    </xdr:to>
    <xdr:sp macro="" textlink="">
      <xdr:nvSpPr>
        <xdr:cNvPr id="617" name="楕円 616">
          <a:extLst>
            <a:ext uri="{FF2B5EF4-FFF2-40B4-BE49-F238E27FC236}">
              <a16:creationId xmlns:a16="http://schemas.microsoft.com/office/drawing/2014/main" id="{8E3A0F8F-A7E1-4C9E-BA58-D8C0F792C7B8}"/>
            </a:ext>
          </a:extLst>
        </xdr:cNvPr>
        <xdr:cNvSpPr/>
      </xdr:nvSpPr>
      <xdr:spPr>
        <a:xfrm>
          <a:off x="19494500" y="1037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57476</xdr:rowOff>
    </xdr:from>
    <xdr:to>
      <xdr:col>107</xdr:col>
      <xdr:colOff>50800</xdr:colOff>
      <xdr:row>60</xdr:row>
      <xdr:rowOff>140099</xdr:rowOff>
    </xdr:to>
    <xdr:cxnSp macro="">
      <xdr:nvCxnSpPr>
        <xdr:cNvPr id="618" name="直線コネクタ 617">
          <a:extLst>
            <a:ext uri="{FF2B5EF4-FFF2-40B4-BE49-F238E27FC236}">
              <a16:creationId xmlns:a16="http://schemas.microsoft.com/office/drawing/2014/main" id="{01D1B9CC-0317-4C43-BC3D-2952168920D7}"/>
            </a:ext>
          </a:extLst>
        </xdr:cNvPr>
        <xdr:cNvCxnSpPr/>
      </xdr:nvCxnSpPr>
      <xdr:spPr>
        <a:xfrm flipV="1">
          <a:off x="19545300" y="10344476"/>
          <a:ext cx="889000" cy="8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118690</xdr:rowOff>
    </xdr:from>
    <xdr:to>
      <xdr:col>98</xdr:col>
      <xdr:colOff>38100</xdr:colOff>
      <xdr:row>61</xdr:row>
      <xdr:rowOff>48840</xdr:rowOff>
    </xdr:to>
    <xdr:sp macro="" textlink="">
      <xdr:nvSpPr>
        <xdr:cNvPr id="619" name="楕円 618">
          <a:extLst>
            <a:ext uri="{FF2B5EF4-FFF2-40B4-BE49-F238E27FC236}">
              <a16:creationId xmlns:a16="http://schemas.microsoft.com/office/drawing/2014/main" id="{E7FECE99-2287-413C-AC89-2B1A37C7D1F8}"/>
            </a:ext>
          </a:extLst>
        </xdr:cNvPr>
        <xdr:cNvSpPr/>
      </xdr:nvSpPr>
      <xdr:spPr>
        <a:xfrm>
          <a:off x="18605500" y="104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140099</xdr:rowOff>
    </xdr:from>
    <xdr:to>
      <xdr:col>102</xdr:col>
      <xdr:colOff>114300</xdr:colOff>
      <xdr:row>60</xdr:row>
      <xdr:rowOff>169490</xdr:rowOff>
    </xdr:to>
    <xdr:cxnSp macro="">
      <xdr:nvCxnSpPr>
        <xdr:cNvPr id="620" name="直線コネクタ 619">
          <a:extLst>
            <a:ext uri="{FF2B5EF4-FFF2-40B4-BE49-F238E27FC236}">
              <a16:creationId xmlns:a16="http://schemas.microsoft.com/office/drawing/2014/main" id="{FE22B565-E97D-4EF5-AC2D-4C8B2210AA28}"/>
            </a:ext>
          </a:extLst>
        </xdr:cNvPr>
        <xdr:cNvCxnSpPr/>
      </xdr:nvCxnSpPr>
      <xdr:spPr>
        <a:xfrm flipV="1">
          <a:off x="18656300" y="1042709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621" name="n_1aveValue【学校施設】&#10;一人当たり面積">
          <a:extLst>
            <a:ext uri="{FF2B5EF4-FFF2-40B4-BE49-F238E27FC236}">
              <a16:creationId xmlns:a16="http://schemas.microsoft.com/office/drawing/2014/main" id="{5321876A-A9BD-46F9-AEA4-82B4B628B086}"/>
            </a:ext>
          </a:extLst>
        </xdr:cNvPr>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75564</xdr:rowOff>
    </xdr:from>
    <xdr:ext cx="469744" cy="259045"/>
    <xdr:sp macro="" textlink="">
      <xdr:nvSpPr>
        <xdr:cNvPr id="622" name="n_2aveValue【学校施設】&#10;一人当たり面積">
          <a:extLst>
            <a:ext uri="{FF2B5EF4-FFF2-40B4-BE49-F238E27FC236}">
              <a16:creationId xmlns:a16="http://schemas.microsoft.com/office/drawing/2014/main" id="{E4B7CEFF-DB80-4D2F-9B64-CA8450B07D70}"/>
            </a:ext>
          </a:extLst>
        </xdr:cNvPr>
        <xdr:cNvSpPr txBox="1"/>
      </xdr:nvSpPr>
      <xdr:spPr>
        <a:xfrm>
          <a:off x="201994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73931</xdr:rowOff>
    </xdr:from>
    <xdr:ext cx="469744" cy="259045"/>
    <xdr:sp macro="" textlink="">
      <xdr:nvSpPr>
        <xdr:cNvPr id="623" name="n_3aveValue【学校施設】&#10;一人当たり面積">
          <a:extLst>
            <a:ext uri="{FF2B5EF4-FFF2-40B4-BE49-F238E27FC236}">
              <a16:creationId xmlns:a16="http://schemas.microsoft.com/office/drawing/2014/main" id="{9AA619EF-1684-47FE-A47E-859059BC7603}"/>
            </a:ext>
          </a:extLst>
        </xdr:cNvPr>
        <xdr:cNvSpPr txBox="1"/>
      </xdr:nvSpPr>
      <xdr:spPr>
        <a:xfrm>
          <a:off x="19310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102016</xdr:rowOff>
    </xdr:from>
    <xdr:ext cx="469744" cy="259045"/>
    <xdr:sp macro="" textlink="">
      <xdr:nvSpPr>
        <xdr:cNvPr id="624" name="n_4aveValue【学校施設】&#10;一人当たり面積">
          <a:extLst>
            <a:ext uri="{FF2B5EF4-FFF2-40B4-BE49-F238E27FC236}">
              <a16:creationId xmlns:a16="http://schemas.microsoft.com/office/drawing/2014/main" id="{ADA67633-23D6-4CCB-9FFE-777D6627D5E7}"/>
            </a:ext>
          </a:extLst>
        </xdr:cNvPr>
        <xdr:cNvSpPr txBox="1"/>
      </xdr:nvSpPr>
      <xdr:spPr>
        <a:xfrm>
          <a:off x="18421427" y="10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85289</xdr:rowOff>
    </xdr:from>
    <xdr:ext cx="469744" cy="259045"/>
    <xdr:sp macro="" textlink="">
      <xdr:nvSpPr>
        <xdr:cNvPr id="625" name="n_1mainValue【学校施設】&#10;一人当たり面積">
          <a:extLst>
            <a:ext uri="{FF2B5EF4-FFF2-40B4-BE49-F238E27FC236}">
              <a16:creationId xmlns:a16="http://schemas.microsoft.com/office/drawing/2014/main" id="{1E407296-191A-4210-9AE6-FBC995D337EF}"/>
            </a:ext>
          </a:extLst>
        </xdr:cNvPr>
        <xdr:cNvSpPr txBox="1"/>
      </xdr:nvSpPr>
      <xdr:spPr>
        <a:xfrm>
          <a:off x="21075727" y="1002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124803</xdr:rowOff>
    </xdr:from>
    <xdr:ext cx="469744" cy="259045"/>
    <xdr:sp macro="" textlink="">
      <xdr:nvSpPr>
        <xdr:cNvPr id="626" name="n_2mainValue【学校施設】&#10;一人当たり面積">
          <a:extLst>
            <a:ext uri="{FF2B5EF4-FFF2-40B4-BE49-F238E27FC236}">
              <a16:creationId xmlns:a16="http://schemas.microsoft.com/office/drawing/2014/main" id="{B1F8C449-7B7B-4987-8C8D-E4D495582C39}"/>
            </a:ext>
          </a:extLst>
        </xdr:cNvPr>
        <xdr:cNvSpPr txBox="1"/>
      </xdr:nvSpPr>
      <xdr:spPr>
        <a:xfrm>
          <a:off x="20199427" y="1006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35976</xdr:rowOff>
    </xdr:from>
    <xdr:ext cx="469744" cy="259045"/>
    <xdr:sp macro="" textlink="">
      <xdr:nvSpPr>
        <xdr:cNvPr id="627" name="n_3mainValue【学校施設】&#10;一人当たり面積">
          <a:extLst>
            <a:ext uri="{FF2B5EF4-FFF2-40B4-BE49-F238E27FC236}">
              <a16:creationId xmlns:a16="http://schemas.microsoft.com/office/drawing/2014/main" id="{2E8C3E58-014C-4C1C-9A76-B08950C537FA}"/>
            </a:ext>
          </a:extLst>
        </xdr:cNvPr>
        <xdr:cNvSpPr txBox="1"/>
      </xdr:nvSpPr>
      <xdr:spPr>
        <a:xfrm>
          <a:off x="19310427" y="1015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65367</xdr:rowOff>
    </xdr:from>
    <xdr:ext cx="469744" cy="259045"/>
    <xdr:sp macro="" textlink="">
      <xdr:nvSpPr>
        <xdr:cNvPr id="628" name="n_4mainValue【学校施設】&#10;一人当たり面積">
          <a:extLst>
            <a:ext uri="{FF2B5EF4-FFF2-40B4-BE49-F238E27FC236}">
              <a16:creationId xmlns:a16="http://schemas.microsoft.com/office/drawing/2014/main" id="{91486524-FBE4-42F3-AAD2-ED09AB71ECCE}"/>
            </a:ext>
          </a:extLst>
        </xdr:cNvPr>
        <xdr:cNvSpPr txBox="1"/>
      </xdr:nvSpPr>
      <xdr:spPr>
        <a:xfrm>
          <a:off x="18421427" y="1018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3C922A4B-E160-4129-97C0-C58BF2B0F77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476CE016-BAD2-4A07-951D-19B3EE4B707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2AF5A018-298A-4823-B136-4F9844B55F9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E75FA6E8-016B-4F8F-A3A6-7D3CAF6AEEF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E0DC1ADC-CB20-4540-AA11-C2DCA50888D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F7A0242F-C3FC-4CBF-B455-AF93693CB96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0EC585AF-78B8-4429-9E16-8E6A467D43F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729EDC0B-B042-4D3E-882E-8236C432C6D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id="{44CDB378-1B9E-4BA5-9F7A-B19B87AE977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id="{B5088E54-8CEA-439A-B8E0-785433B0F2D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id="{0E521B8B-6B6F-44B4-81D4-5E1A5B17065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id="{310369CA-82D6-4514-9475-935471BE820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id="{C4FA9B31-F38A-4592-A3C8-F62C1FEDA98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id="{91A16DBE-071E-4D1B-BD1B-708F55FD055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id="{5B3FEEF0-CBF3-4705-9AFC-16CBDDFEC29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id="{BB6DEAD0-478E-409A-B4D4-1873647C88A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B3F39601-80A7-41A8-A709-BCB29468677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493EC5A5-554B-49E3-8871-E3F9FACD33D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8919F80B-79AF-470B-B9F1-C1C8A05F222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B2F3D104-3CEC-4D91-B5C8-F43BD5CDFF5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AE852ECD-D333-4397-9476-ACD3B5E9488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3A7701B2-67E0-49A6-B3AD-C04EE699144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615E2AA4-9DD3-41B3-A04A-BA52AE10BCD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A771F19E-0DFC-472C-A6F4-1D541EE2604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82457B90-071B-4144-B59D-7FCD4A6F9A6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7664F21F-565B-4569-99AF-B4D03FE5482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9D1F3F0D-888E-4762-B828-0073D7DBCE8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a:extLst>
            <a:ext uri="{FF2B5EF4-FFF2-40B4-BE49-F238E27FC236}">
              <a16:creationId xmlns:a16="http://schemas.microsoft.com/office/drawing/2014/main" id="{47E602EC-D19C-4953-9CEA-8D418523646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7" name="テキスト ボックス 656">
          <a:extLst>
            <a:ext uri="{FF2B5EF4-FFF2-40B4-BE49-F238E27FC236}">
              <a16:creationId xmlns:a16="http://schemas.microsoft.com/office/drawing/2014/main" id="{36E88256-29AE-4658-BE1B-932DEB50584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a:extLst>
            <a:ext uri="{FF2B5EF4-FFF2-40B4-BE49-F238E27FC236}">
              <a16:creationId xmlns:a16="http://schemas.microsoft.com/office/drawing/2014/main" id="{A6E782DF-1075-4E5A-863D-35A9BB9DF75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a:extLst>
            <a:ext uri="{FF2B5EF4-FFF2-40B4-BE49-F238E27FC236}">
              <a16:creationId xmlns:a16="http://schemas.microsoft.com/office/drawing/2014/main" id="{8A72AD94-67C1-4BCA-A267-BB7B9BF6F5C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a:extLst>
            <a:ext uri="{FF2B5EF4-FFF2-40B4-BE49-F238E27FC236}">
              <a16:creationId xmlns:a16="http://schemas.microsoft.com/office/drawing/2014/main" id="{FA064B23-AEFD-47F1-ABB1-EBE9CB862A8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a:extLst>
            <a:ext uri="{FF2B5EF4-FFF2-40B4-BE49-F238E27FC236}">
              <a16:creationId xmlns:a16="http://schemas.microsoft.com/office/drawing/2014/main" id="{907ECDAE-6CD9-477D-B470-C898C0DBFA1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a:extLst>
            <a:ext uri="{FF2B5EF4-FFF2-40B4-BE49-F238E27FC236}">
              <a16:creationId xmlns:a16="http://schemas.microsoft.com/office/drawing/2014/main" id="{5B0EF9FA-F459-4790-AF03-1B4B2037C4E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a:extLst>
            <a:ext uri="{FF2B5EF4-FFF2-40B4-BE49-F238E27FC236}">
              <a16:creationId xmlns:a16="http://schemas.microsoft.com/office/drawing/2014/main" id="{AAF01629-8F33-4E5B-8E63-D0B562A21DE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a:extLst>
            <a:ext uri="{FF2B5EF4-FFF2-40B4-BE49-F238E27FC236}">
              <a16:creationId xmlns:a16="http://schemas.microsoft.com/office/drawing/2014/main" id="{394EAC7A-A29B-4348-9FC8-E96344C9283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a:extLst>
            <a:ext uri="{FF2B5EF4-FFF2-40B4-BE49-F238E27FC236}">
              <a16:creationId xmlns:a16="http://schemas.microsoft.com/office/drawing/2014/main" id="{68722D3E-476D-4F56-B7A5-C4D65719F86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a:extLst>
            <a:ext uri="{FF2B5EF4-FFF2-40B4-BE49-F238E27FC236}">
              <a16:creationId xmlns:a16="http://schemas.microsoft.com/office/drawing/2014/main" id="{8CA9BCDF-5F1B-4228-836D-16DFD8F1048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7" name="テキスト ボックス 666">
          <a:extLst>
            <a:ext uri="{FF2B5EF4-FFF2-40B4-BE49-F238E27FC236}">
              <a16:creationId xmlns:a16="http://schemas.microsoft.com/office/drawing/2014/main" id="{2A4495C5-4E3E-4D4F-A83E-1BC44CB3261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F2D3CBAB-1483-43F4-A8C6-D117F1886CA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公民館】&#10;有形固定資産減価償却率グラフ枠">
          <a:extLst>
            <a:ext uri="{FF2B5EF4-FFF2-40B4-BE49-F238E27FC236}">
              <a16:creationId xmlns:a16="http://schemas.microsoft.com/office/drawing/2014/main" id="{423EB5A3-9B5A-4AC7-BB21-F7AD0038EC9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670" name="直線コネクタ 669">
          <a:extLst>
            <a:ext uri="{FF2B5EF4-FFF2-40B4-BE49-F238E27FC236}">
              <a16:creationId xmlns:a16="http://schemas.microsoft.com/office/drawing/2014/main" id="{86059CD6-55E8-4AAC-99CD-99E10C582993}"/>
            </a:ext>
          </a:extLst>
        </xdr:cNvPr>
        <xdr:cNvCxnSpPr/>
      </xdr:nvCxnSpPr>
      <xdr:spPr>
        <a:xfrm flipV="1">
          <a:off x="16318864"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1" name="【公民館】&#10;有形固定資産減価償却率最小値テキスト">
          <a:extLst>
            <a:ext uri="{FF2B5EF4-FFF2-40B4-BE49-F238E27FC236}">
              <a16:creationId xmlns:a16="http://schemas.microsoft.com/office/drawing/2014/main" id="{7E9BEEDE-D450-46D3-9AA0-B3CCA5CDDCC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2" name="直線コネクタ 671">
          <a:extLst>
            <a:ext uri="{FF2B5EF4-FFF2-40B4-BE49-F238E27FC236}">
              <a16:creationId xmlns:a16="http://schemas.microsoft.com/office/drawing/2014/main" id="{7920BA1F-C5ED-4E12-AB9D-B7FEEE2A9E6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673" name="【公民館】&#10;有形固定資産減価償却率最大値テキスト">
          <a:extLst>
            <a:ext uri="{FF2B5EF4-FFF2-40B4-BE49-F238E27FC236}">
              <a16:creationId xmlns:a16="http://schemas.microsoft.com/office/drawing/2014/main" id="{CACF4FD3-7806-45F9-87CD-541A19497F2B}"/>
            </a:ext>
          </a:extLst>
        </xdr:cNvPr>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674" name="直線コネクタ 673">
          <a:extLst>
            <a:ext uri="{FF2B5EF4-FFF2-40B4-BE49-F238E27FC236}">
              <a16:creationId xmlns:a16="http://schemas.microsoft.com/office/drawing/2014/main" id="{6C564A72-76F5-4EC0-A404-FFF72ABA08FF}"/>
            </a:ext>
          </a:extLst>
        </xdr:cNvPr>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67871</xdr:rowOff>
    </xdr:from>
    <xdr:ext cx="405111" cy="259045"/>
    <xdr:sp macro="" textlink="">
      <xdr:nvSpPr>
        <xdr:cNvPr id="675" name="【公民館】&#10;有形固定資産減価償却率平均値テキスト">
          <a:extLst>
            <a:ext uri="{FF2B5EF4-FFF2-40B4-BE49-F238E27FC236}">
              <a16:creationId xmlns:a16="http://schemas.microsoft.com/office/drawing/2014/main" id="{4B416370-CD13-4409-83EF-7802174A2124}"/>
            </a:ext>
          </a:extLst>
        </xdr:cNvPr>
        <xdr:cNvSpPr txBox="1"/>
      </xdr:nvSpPr>
      <xdr:spPr>
        <a:xfrm>
          <a:off x="16357600" y="1807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676" name="フローチャート: 判断 675">
          <a:extLst>
            <a:ext uri="{FF2B5EF4-FFF2-40B4-BE49-F238E27FC236}">
              <a16:creationId xmlns:a16="http://schemas.microsoft.com/office/drawing/2014/main" id="{1F992A5A-61F5-4275-B7DB-42BFBBE23514}"/>
            </a:ext>
          </a:extLst>
        </xdr:cNvPr>
        <xdr:cNvSpPr/>
      </xdr:nvSpPr>
      <xdr:spPr>
        <a:xfrm>
          <a:off x="16268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677" name="フローチャート: 判断 676">
          <a:extLst>
            <a:ext uri="{FF2B5EF4-FFF2-40B4-BE49-F238E27FC236}">
              <a16:creationId xmlns:a16="http://schemas.microsoft.com/office/drawing/2014/main" id="{4D0F30A8-692D-49C9-A88B-37B4E87816D0}"/>
            </a:ext>
          </a:extLst>
        </xdr:cNvPr>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678" name="フローチャート: 判断 677">
          <a:extLst>
            <a:ext uri="{FF2B5EF4-FFF2-40B4-BE49-F238E27FC236}">
              <a16:creationId xmlns:a16="http://schemas.microsoft.com/office/drawing/2014/main" id="{385B94CF-A2D5-4EB8-ABB0-0E883A9AE402}"/>
            </a:ext>
          </a:extLst>
        </xdr:cNvPr>
        <xdr:cNvSpPr/>
      </xdr:nvSpPr>
      <xdr:spPr>
        <a:xfrm>
          <a:off x="14541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679" name="フローチャート: 判断 678">
          <a:extLst>
            <a:ext uri="{FF2B5EF4-FFF2-40B4-BE49-F238E27FC236}">
              <a16:creationId xmlns:a16="http://schemas.microsoft.com/office/drawing/2014/main" id="{170828D0-1A0D-4416-94BF-6FFDB4A94B44}"/>
            </a:ext>
          </a:extLst>
        </xdr:cNvPr>
        <xdr:cNvSpPr/>
      </xdr:nvSpPr>
      <xdr:spPr>
        <a:xfrm>
          <a:off x="1365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680" name="フローチャート: 判断 679">
          <a:extLst>
            <a:ext uri="{FF2B5EF4-FFF2-40B4-BE49-F238E27FC236}">
              <a16:creationId xmlns:a16="http://schemas.microsoft.com/office/drawing/2014/main" id="{0AEFBAFA-3AE1-4ACD-99B1-B2831EEC9315}"/>
            </a:ext>
          </a:extLst>
        </xdr:cNvPr>
        <xdr:cNvSpPr/>
      </xdr:nvSpPr>
      <xdr:spPr>
        <a:xfrm>
          <a:off x="1276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179A4E65-BE1A-4D92-B72F-556361155AB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8DB33B69-F4DF-4370-9F56-FDB953EAE19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E4CFF6B3-5EBA-4420-AA10-54D57A356CE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9A3DD0BE-E4AA-4EF4-B042-8EECD5D2C8F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FC1A4DE7-C1E9-4410-8B0F-9B28E4DBBDF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56424</xdr:rowOff>
    </xdr:from>
    <xdr:to>
      <xdr:col>85</xdr:col>
      <xdr:colOff>177800</xdr:colOff>
      <xdr:row>107</xdr:row>
      <xdr:rowOff>158024</xdr:rowOff>
    </xdr:to>
    <xdr:sp macro="" textlink="">
      <xdr:nvSpPr>
        <xdr:cNvPr id="686" name="楕円 685">
          <a:extLst>
            <a:ext uri="{FF2B5EF4-FFF2-40B4-BE49-F238E27FC236}">
              <a16:creationId xmlns:a16="http://schemas.microsoft.com/office/drawing/2014/main" id="{8DD012AA-1E01-4BAF-BA15-E06409EBFE25}"/>
            </a:ext>
          </a:extLst>
        </xdr:cNvPr>
        <xdr:cNvSpPr/>
      </xdr:nvSpPr>
      <xdr:spPr>
        <a:xfrm>
          <a:off x="162687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34851</xdr:rowOff>
    </xdr:from>
    <xdr:ext cx="405111" cy="259045"/>
    <xdr:sp macro="" textlink="">
      <xdr:nvSpPr>
        <xdr:cNvPr id="687" name="【公民館】&#10;有形固定資産減価償却率該当値テキスト">
          <a:extLst>
            <a:ext uri="{FF2B5EF4-FFF2-40B4-BE49-F238E27FC236}">
              <a16:creationId xmlns:a16="http://schemas.microsoft.com/office/drawing/2014/main" id="{F1CDCCDA-594B-4FA3-98E9-B5F88B8AC3AB}"/>
            </a:ext>
          </a:extLst>
        </xdr:cNvPr>
        <xdr:cNvSpPr txBox="1"/>
      </xdr:nvSpPr>
      <xdr:spPr>
        <a:xfrm>
          <a:off x="16357600"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18869</xdr:rowOff>
    </xdr:from>
    <xdr:to>
      <xdr:col>81</xdr:col>
      <xdr:colOff>101600</xdr:colOff>
      <xdr:row>107</xdr:row>
      <xdr:rowOff>120469</xdr:rowOff>
    </xdr:to>
    <xdr:sp macro="" textlink="">
      <xdr:nvSpPr>
        <xdr:cNvPr id="688" name="楕円 687">
          <a:extLst>
            <a:ext uri="{FF2B5EF4-FFF2-40B4-BE49-F238E27FC236}">
              <a16:creationId xmlns:a16="http://schemas.microsoft.com/office/drawing/2014/main" id="{F89646D5-8737-4614-8E90-4574AB1B66EC}"/>
            </a:ext>
          </a:extLst>
        </xdr:cNvPr>
        <xdr:cNvSpPr/>
      </xdr:nvSpPr>
      <xdr:spPr>
        <a:xfrm>
          <a:off x="15430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69669</xdr:rowOff>
    </xdr:from>
    <xdr:to>
      <xdr:col>85</xdr:col>
      <xdr:colOff>127000</xdr:colOff>
      <xdr:row>107</xdr:row>
      <xdr:rowOff>107224</xdr:rowOff>
    </xdr:to>
    <xdr:cxnSp macro="">
      <xdr:nvCxnSpPr>
        <xdr:cNvPr id="689" name="直線コネクタ 688">
          <a:extLst>
            <a:ext uri="{FF2B5EF4-FFF2-40B4-BE49-F238E27FC236}">
              <a16:creationId xmlns:a16="http://schemas.microsoft.com/office/drawing/2014/main" id="{AF841A3A-109B-46A5-BFA0-2D3B826C290C}"/>
            </a:ext>
          </a:extLst>
        </xdr:cNvPr>
        <xdr:cNvCxnSpPr/>
      </xdr:nvCxnSpPr>
      <xdr:spPr>
        <a:xfrm>
          <a:off x="15481300" y="1841481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151130</xdr:rowOff>
    </xdr:from>
    <xdr:to>
      <xdr:col>76</xdr:col>
      <xdr:colOff>165100</xdr:colOff>
      <xdr:row>107</xdr:row>
      <xdr:rowOff>81280</xdr:rowOff>
    </xdr:to>
    <xdr:sp macro="" textlink="">
      <xdr:nvSpPr>
        <xdr:cNvPr id="690" name="楕円 689">
          <a:extLst>
            <a:ext uri="{FF2B5EF4-FFF2-40B4-BE49-F238E27FC236}">
              <a16:creationId xmlns:a16="http://schemas.microsoft.com/office/drawing/2014/main" id="{F9BFB3E7-6E1F-4E19-B371-5BF0D159DB34}"/>
            </a:ext>
          </a:extLst>
        </xdr:cNvPr>
        <xdr:cNvSpPr/>
      </xdr:nvSpPr>
      <xdr:spPr>
        <a:xfrm>
          <a:off x="1454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30480</xdr:rowOff>
    </xdr:from>
    <xdr:to>
      <xdr:col>81</xdr:col>
      <xdr:colOff>50800</xdr:colOff>
      <xdr:row>107</xdr:row>
      <xdr:rowOff>69669</xdr:rowOff>
    </xdr:to>
    <xdr:cxnSp macro="">
      <xdr:nvCxnSpPr>
        <xdr:cNvPr id="691" name="直線コネクタ 690">
          <a:extLst>
            <a:ext uri="{FF2B5EF4-FFF2-40B4-BE49-F238E27FC236}">
              <a16:creationId xmlns:a16="http://schemas.microsoft.com/office/drawing/2014/main" id="{9D7EF334-0EE1-4BB4-B265-A9EC5E3D1117}"/>
            </a:ext>
          </a:extLst>
        </xdr:cNvPr>
        <xdr:cNvCxnSpPr/>
      </xdr:nvCxnSpPr>
      <xdr:spPr>
        <a:xfrm>
          <a:off x="14592300" y="1837563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111942</xdr:rowOff>
    </xdr:from>
    <xdr:to>
      <xdr:col>72</xdr:col>
      <xdr:colOff>38100</xdr:colOff>
      <xdr:row>107</xdr:row>
      <xdr:rowOff>42092</xdr:rowOff>
    </xdr:to>
    <xdr:sp macro="" textlink="">
      <xdr:nvSpPr>
        <xdr:cNvPr id="692" name="楕円 691">
          <a:extLst>
            <a:ext uri="{FF2B5EF4-FFF2-40B4-BE49-F238E27FC236}">
              <a16:creationId xmlns:a16="http://schemas.microsoft.com/office/drawing/2014/main" id="{4CB8841F-4131-4B76-8E19-CC2B636DF974}"/>
            </a:ext>
          </a:extLst>
        </xdr:cNvPr>
        <xdr:cNvSpPr/>
      </xdr:nvSpPr>
      <xdr:spPr>
        <a:xfrm>
          <a:off x="13652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162742</xdr:rowOff>
    </xdr:from>
    <xdr:to>
      <xdr:col>76</xdr:col>
      <xdr:colOff>114300</xdr:colOff>
      <xdr:row>107</xdr:row>
      <xdr:rowOff>30480</xdr:rowOff>
    </xdr:to>
    <xdr:cxnSp macro="">
      <xdr:nvCxnSpPr>
        <xdr:cNvPr id="693" name="直線コネクタ 692">
          <a:extLst>
            <a:ext uri="{FF2B5EF4-FFF2-40B4-BE49-F238E27FC236}">
              <a16:creationId xmlns:a16="http://schemas.microsoft.com/office/drawing/2014/main" id="{681DF647-18F9-42EC-9330-3A74D02994B4}"/>
            </a:ext>
          </a:extLst>
        </xdr:cNvPr>
        <xdr:cNvCxnSpPr/>
      </xdr:nvCxnSpPr>
      <xdr:spPr>
        <a:xfrm>
          <a:off x="13703300" y="1833644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72752</xdr:rowOff>
    </xdr:from>
    <xdr:to>
      <xdr:col>67</xdr:col>
      <xdr:colOff>101600</xdr:colOff>
      <xdr:row>107</xdr:row>
      <xdr:rowOff>2902</xdr:rowOff>
    </xdr:to>
    <xdr:sp macro="" textlink="">
      <xdr:nvSpPr>
        <xdr:cNvPr id="694" name="楕円 693">
          <a:extLst>
            <a:ext uri="{FF2B5EF4-FFF2-40B4-BE49-F238E27FC236}">
              <a16:creationId xmlns:a16="http://schemas.microsoft.com/office/drawing/2014/main" id="{266C2A15-6378-4724-8021-320C1A64CC7E}"/>
            </a:ext>
          </a:extLst>
        </xdr:cNvPr>
        <xdr:cNvSpPr/>
      </xdr:nvSpPr>
      <xdr:spPr>
        <a:xfrm>
          <a:off x="12763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123552</xdr:rowOff>
    </xdr:from>
    <xdr:to>
      <xdr:col>71</xdr:col>
      <xdr:colOff>177800</xdr:colOff>
      <xdr:row>106</xdr:row>
      <xdr:rowOff>162742</xdr:rowOff>
    </xdr:to>
    <xdr:cxnSp macro="">
      <xdr:nvCxnSpPr>
        <xdr:cNvPr id="695" name="直線コネクタ 694">
          <a:extLst>
            <a:ext uri="{FF2B5EF4-FFF2-40B4-BE49-F238E27FC236}">
              <a16:creationId xmlns:a16="http://schemas.microsoft.com/office/drawing/2014/main" id="{1D792263-20E1-46E9-8052-BAD0D3C7CAAF}"/>
            </a:ext>
          </a:extLst>
        </xdr:cNvPr>
        <xdr:cNvCxnSpPr/>
      </xdr:nvCxnSpPr>
      <xdr:spPr>
        <a:xfrm>
          <a:off x="12814300" y="1829725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133729</xdr:rowOff>
    </xdr:from>
    <xdr:ext cx="405111" cy="259045"/>
    <xdr:sp macro="" textlink="">
      <xdr:nvSpPr>
        <xdr:cNvPr id="696" name="n_1aveValue【公民館】&#10;有形固定資産減価償却率">
          <a:extLst>
            <a:ext uri="{FF2B5EF4-FFF2-40B4-BE49-F238E27FC236}">
              <a16:creationId xmlns:a16="http://schemas.microsoft.com/office/drawing/2014/main" id="{12007658-5C88-4855-82FA-8CACBF4FE4B1}"/>
            </a:ext>
          </a:extLst>
        </xdr:cNvPr>
        <xdr:cNvSpPr txBox="1"/>
      </xdr:nvSpPr>
      <xdr:spPr>
        <a:xfrm>
          <a:off x="15266044" y="1796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168020</xdr:rowOff>
    </xdr:from>
    <xdr:ext cx="405111" cy="259045"/>
    <xdr:sp macro="" textlink="">
      <xdr:nvSpPr>
        <xdr:cNvPr id="697" name="n_2aveValue【公民館】&#10;有形固定資産減価償却率">
          <a:extLst>
            <a:ext uri="{FF2B5EF4-FFF2-40B4-BE49-F238E27FC236}">
              <a16:creationId xmlns:a16="http://schemas.microsoft.com/office/drawing/2014/main" id="{0E3AC1BD-2223-4084-B248-6609E3D3B6F0}"/>
            </a:ext>
          </a:extLst>
        </xdr:cNvPr>
        <xdr:cNvSpPr txBox="1"/>
      </xdr:nvSpPr>
      <xdr:spPr>
        <a:xfrm>
          <a:off x="143897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698" name="n_3aveValue【公民館】&#10;有形固定資産減価償却率">
          <a:extLst>
            <a:ext uri="{FF2B5EF4-FFF2-40B4-BE49-F238E27FC236}">
              <a16:creationId xmlns:a16="http://schemas.microsoft.com/office/drawing/2014/main" id="{68EAAC39-CDCC-4F33-9B56-9AE42CB99369}"/>
            </a:ext>
          </a:extLst>
        </xdr:cNvPr>
        <xdr:cNvSpPr txBox="1"/>
      </xdr:nvSpPr>
      <xdr:spPr>
        <a:xfrm>
          <a:off x="13500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8000</xdr:rowOff>
    </xdr:from>
    <xdr:ext cx="405111" cy="259045"/>
    <xdr:sp macro="" textlink="">
      <xdr:nvSpPr>
        <xdr:cNvPr id="699" name="n_4aveValue【公民館】&#10;有形固定資産減価償却率">
          <a:extLst>
            <a:ext uri="{FF2B5EF4-FFF2-40B4-BE49-F238E27FC236}">
              <a16:creationId xmlns:a16="http://schemas.microsoft.com/office/drawing/2014/main" id="{2ABEF48A-4AB4-47D5-8F58-6413BE101700}"/>
            </a:ext>
          </a:extLst>
        </xdr:cNvPr>
        <xdr:cNvSpPr txBox="1"/>
      </xdr:nvSpPr>
      <xdr:spPr>
        <a:xfrm>
          <a:off x="12611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111596</xdr:rowOff>
    </xdr:from>
    <xdr:ext cx="405111" cy="259045"/>
    <xdr:sp macro="" textlink="">
      <xdr:nvSpPr>
        <xdr:cNvPr id="700" name="n_1mainValue【公民館】&#10;有形固定資産減価償却率">
          <a:extLst>
            <a:ext uri="{FF2B5EF4-FFF2-40B4-BE49-F238E27FC236}">
              <a16:creationId xmlns:a16="http://schemas.microsoft.com/office/drawing/2014/main" id="{6A50940F-7062-4043-986D-EF5AABE22F41}"/>
            </a:ext>
          </a:extLst>
        </xdr:cNvPr>
        <xdr:cNvSpPr txBox="1"/>
      </xdr:nvSpPr>
      <xdr:spPr>
        <a:xfrm>
          <a:off x="152660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72407</xdr:rowOff>
    </xdr:from>
    <xdr:ext cx="405111" cy="259045"/>
    <xdr:sp macro="" textlink="">
      <xdr:nvSpPr>
        <xdr:cNvPr id="701" name="n_2mainValue【公民館】&#10;有形固定資産減価償却率">
          <a:extLst>
            <a:ext uri="{FF2B5EF4-FFF2-40B4-BE49-F238E27FC236}">
              <a16:creationId xmlns:a16="http://schemas.microsoft.com/office/drawing/2014/main" id="{A47DC62D-6BEF-4E03-A603-8727C5C0AF35}"/>
            </a:ext>
          </a:extLst>
        </xdr:cNvPr>
        <xdr:cNvSpPr txBox="1"/>
      </xdr:nvSpPr>
      <xdr:spPr>
        <a:xfrm>
          <a:off x="14389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33219</xdr:rowOff>
    </xdr:from>
    <xdr:ext cx="405111" cy="259045"/>
    <xdr:sp macro="" textlink="">
      <xdr:nvSpPr>
        <xdr:cNvPr id="702" name="n_3mainValue【公民館】&#10;有形固定資産減価償却率">
          <a:extLst>
            <a:ext uri="{FF2B5EF4-FFF2-40B4-BE49-F238E27FC236}">
              <a16:creationId xmlns:a16="http://schemas.microsoft.com/office/drawing/2014/main" id="{2598AAB1-9A66-43B3-94B2-A21C23F6F517}"/>
            </a:ext>
          </a:extLst>
        </xdr:cNvPr>
        <xdr:cNvSpPr txBox="1"/>
      </xdr:nvSpPr>
      <xdr:spPr>
        <a:xfrm>
          <a:off x="135007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165479</xdr:rowOff>
    </xdr:from>
    <xdr:ext cx="405111" cy="259045"/>
    <xdr:sp macro="" textlink="">
      <xdr:nvSpPr>
        <xdr:cNvPr id="703" name="n_4mainValue【公民館】&#10;有形固定資産減価償却率">
          <a:extLst>
            <a:ext uri="{FF2B5EF4-FFF2-40B4-BE49-F238E27FC236}">
              <a16:creationId xmlns:a16="http://schemas.microsoft.com/office/drawing/2014/main" id="{5C4A8F12-64A4-489A-AF02-A8DCA16AFCD5}"/>
            </a:ext>
          </a:extLst>
        </xdr:cNvPr>
        <xdr:cNvSpPr txBox="1"/>
      </xdr:nvSpPr>
      <xdr:spPr>
        <a:xfrm>
          <a:off x="12611744"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B4BF1B67-721D-4144-BC60-D5E1D543C5B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2D3846E2-CD39-4862-A5F7-4FFE920114D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878EA46F-E8C3-4FD1-993E-B263706BA1A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4A29D783-F305-4944-861B-8AE5EF42B45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93FFE85C-5148-4BB8-8160-CC2AF127AF2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94A25D29-E864-4133-991B-2C8A6E83922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7AE100A3-D585-47FD-9E64-A23E89EA720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54F19C41-8CFC-46FF-9683-3A3302492F4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id="{37265CC4-EE17-43E0-B5B9-7FB03B0CA8B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4D405EEF-ACF9-4AA9-97AB-BAA679CD430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a:extLst>
            <a:ext uri="{FF2B5EF4-FFF2-40B4-BE49-F238E27FC236}">
              <a16:creationId xmlns:a16="http://schemas.microsoft.com/office/drawing/2014/main" id="{7AFF2501-B4E5-43A3-8C43-59FD50D0051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a:extLst>
            <a:ext uri="{FF2B5EF4-FFF2-40B4-BE49-F238E27FC236}">
              <a16:creationId xmlns:a16="http://schemas.microsoft.com/office/drawing/2014/main" id="{3347F3D3-4C76-4CB1-AFBD-AF6E3254637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a:extLst>
            <a:ext uri="{FF2B5EF4-FFF2-40B4-BE49-F238E27FC236}">
              <a16:creationId xmlns:a16="http://schemas.microsoft.com/office/drawing/2014/main" id="{97C34369-6115-4C03-9FE3-55572A8E666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a:extLst>
            <a:ext uri="{FF2B5EF4-FFF2-40B4-BE49-F238E27FC236}">
              <a16:creationId xmlns:a16="http://schemas.microsoft.com/office/drawing/2014/main" id="{C2D1B1B9-791E-49EA-B021-2B4D108A43C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a:extLst>
            <a:ext uri="{FF2B5EF4-FFF2-40B4-BE49-F238E27FC236}">
              <a16:creationId xmlns:a16="http://schemas.microsoft.com/office/drawing/2014/main" id="{874DCBFD-06D5-42C9-9AEA-9ECA52505A5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a:extLst>
            <a:ext uri="{FF2B5EF4-FFF2-40B4-BE49-F238E27FC236}">
              <a16:creationId xmlns:a16="http://schemas.microsoft.com/office/drawing/2014/main" id="{98FC2AE5-1F0E-42F8-9EAC-EB32004E495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a:extLst>
            <a:ext uri="{FF2B5EF4-FFF2-40B4-BE49-F238E27FC236}">
              <a16:creationId xmlns:a16="http://schemas.microsoft.com/office/drawing/2014/main" id="{D7EBBAB1-B7CA-4C76-B05F-2A3E58083BB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a:extLst>
            <a:ext uri="{FF2B5EF4-FFF2-40B4-BE49-F238E27FC236}">
              <a16:creationId xmlns:a16="http://schemas.microsoft.com/office/drawing/2014/main" id="{BEEFA145-330C-45C2-8BF8-BB26F6056C2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a:extLst>
            <a:ext uri="{FF2B5EF4-FFF2-40B4-BE49-F238E27FC236}">
              <a16:creationId xmlns:a16="http://schemas.microsoft.com/office/drawing/2014/main" id="{A5BEEF41-D9A3-41EE-8A94-CEEC7340567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a:extLst>
            <a:ext uri="{FF2B5EF4-FFF2-40B4-BE49-F238E27FC236}">
              <a16:creationId xmlns:a16="http://schemas.microsoft.com/office/drawing/2014/main" id="{BECF3A1E-5D95-4BBD-A894-DD1522ED021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a:extLst>
            <a:ext uri="{FF2B5EF4-FFF2-40B4-BE49-F238E27FC236}">
              <a16:creationId xmlns:a16="http://schemas.microsoft.com/office/drawing/2014/main" id="{B011D2BF-D793-4DDD-9677-1F04BA026E5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a:extLst>
            <a:ext uri="{FF2B5EF4-FFF2-40B4-BE49-F238E27FC236}">
              <a16:creationId xmlns:a16="http://schemas.microsoft.com/office/drawing/2014/main" id="{6EAA59C2-B56B-4E2C-A881-012168FAB98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FD6FC040-702A-4143-84BC-A25B4583F5B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23A29A16-31D1-48AE-877F-E263777BD99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17DB3F82-A2AB-4D8E-8DC4-F81B0AC451D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729" name="直線コネクタ 728">
          <a:extLst>
            <a:ext uri="{FF2B5EF4-FFF2-40B4-BE49-F238E27FC236}">
              <a16:creationId xmlns:a16="http://schemas.microsoft.com/office/drawing/2014/main" id="{BD7D9AB2-B20E-4322-A0E1-4C86EE19C63A}"/>
            </a:ext>
          </a:extLst>
        </xdr:cNvPr>
        <xdr:cNvCxnSpPr/>
      </xdr:nvCxnSpPr>
      <xdr:spPr>
        <a:xfrm flipV="1">
          <a:off x="22160864"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30" name="【公民館】&#10;一人当たり面積最小値テキスト">
          <a:extLst>
            <a:ext uri="{FF2B5EF4-FFF2-40B4-BE49-F238E27FC236}">
              <a16:creationId xmlns:a16="http://schemas.microsoft.com/office/drawing/2014/main" id="{9EE3C7F0-4BBC-4824-86B3-07BA4BD7F6B6}"/>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31" name="直線コネクタ 730">
          <a:extLst>
            <a:ext uri="{FF2B5EF4-FFF2-40B4-BE49-F238E27FC236}">
              <a16:creationId xmlns:a16="http://schemas.microsoft.com/office/drawing/2014/main" id="{F630C728-43C2-4747-9F21-721434AEDA47}"/>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732" name="【公民館】&#10;一人当たり面積最大値テキスト">
          <a:extLst>
            <a:ext uri="{FF2B5EF4-FFF2-40B4-BE49-F238E27FC236}">
              <a16:creationId xmlns:a16="http://schemas.microsoft.com/office/drawing/2014/main" id="{9DA1641A-A036-4DF7-B98B-F8812242E441}"/>
            </a:ext>
          </a:extLst>
        </xdr:cNvPr>
        <xdr:cNvSpPr txBox="1"/>
      </xdr:nvSpPr>
      <xdr:spPr>
        <a:xfrm>
          <a:off x="22199600" y="169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733" name="直線コネクタ 732">
          <a:extLst>
            <a:ext uri="{FF2B5EF4-FFF2-40B4-BE49-F238E27FC236}">
              <a16:creationId xmlns:a16="http://schemas.microsoft.com/office/drawing/2014/main" id="{FE77CE8C-A097-4875-97A4-1927365DC5A2}"/>
            </a:ext>
          </a:extLst>
        </xdr:cNvPr>
        <xdr:cNvCxnSpPr/>
      </xdr:nvCxnSpPr>
      <xdr:spPr>
        <a:xfrm>
          <a:off x="22072600" y="1722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65876</xdr:rowOff>
    </xdr:from>
    <xdr:ext cx="469744" cy="259045"/>
    <xdr:sp macro="" textlink="">
      <xdr:nvSpPr>
        <xdr:cNvPr id="734" name="【公民館】&#10;一人当たり面積平均値テキスト">
          <a:extLst>
            <a:ext uri="{FF2B5EF4-FFF2-40B4-BE49-F238E27FC236}">
              <a16:creationId xmlns:a16="http://schemas.microsoft.com/office/drawing/2014/main" id="{3A90C307-08E1-4B53-9881-099AAFC148A5}"/>
            </a:ext>
          </a:extLst>
        </xdr:cNvPr>
        <xdr:cNvSpPr txBox="1"/>
      </xdr:nvSpPr>
      <xdr:spPr>
        <a:xfrm>
          <a:off x="22199600" y="1823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35" name="フローチャート: 判断 734">
          <a:extLst>
            <a:ext uri="{FF2B5EF4-FFF2-40B4-BE49-F238E27FC236}">
              <a16:creationId xmlns:a16="http://schemas.microsoft.com/office/drawing/2014/main" id="{7A76430A-A8BC-437B-A447-7667094EF110}"/>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736" name="フローチャート: 判断 735">
          <a:extLst>
            <a:ext uri="{FF2B5EF4-FFF2-40B4-BE49-F238E27FC236}">
              <a16:creationId xmlns:a16="http://schemas.microsoft.com/office/drawing/2014/main" id="{B1F8FF13-18AA-4A9F-8429-BCA998065282}"/>
            </a:ext>
          </a:extLst>
        </xdr:cNvPr>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737" name="フローチャート: 判断 736">
          <a:extLst>
            <a:ext uri="{FF2B5EF4-FFF2-40B4-BE49-F238E27FC236}">
              <a16:creationId xmlns:a16="http://schemas.microsoft.com/office/drawing/2014/main" id="{204FE4CB-C210-4E80-B7EE-D45FD9753857}"/>
            </a:ext>
          </a:extLst>
        </xdr:cNvPr>
        <xdr:cNvSpPr/>
      </xdr:nvSpPr>
      <xdr:spPr>
        <a:xfrm>
          <a:off x="20383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738" name="フローチャート: 判断 737">
          <a:extLst>
            <a:ext uri="{FF2B5EF4-FFF2-40B4-BE49-F238E27FC236}">
              <a16:creationId xmlns:a16="http://schemas.microsoft.com/office/drawing/2014/main" id="{78B8B7A4-5CF9-4B56-9FFC-7014398298F4}"/>
            </a:ext>
          </a:extLst>
        </xdr:cNvPr>
        <xdr:cNvSpPr/>
      </xdr:nvSpPr>
      <xdr:spPr>
        <a:xfrm>
          <a:off x="19494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739" name="フローチャート: 判断 738">
          <a:extLst>
            <a:ext uri="{FF2B5EF4-FFF2-40B4-BE49-F238E27FC236}">
              <a16:creationId xmlns:a16="http://schemas.microsoft.com/office/drawing/2014/main" id="{3FE8A1FF-B121-47AF-8189-708EA0D3E3B7}"/>
            </a:ext>
          </a:extLst>
        </xdr:cNvPr>
        <xdr:cNvSpPr/>
      </xdr:nvSpPr>
      <xdr:spPr>
        <a:xfrm>
          <a:off x="18605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F05624F5-A4D5-49A6-AFBF-2E6359911E2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268F42DF-FD1F-4088-8A9B-99DD7350EA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A67513BA-6AE9-4531-9CA5-62F4D0FC940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137080F5-6046-4092-A357-34AE4234EC3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8C826EB3-D436-470E-A62C-C8372162833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38463</xdr:rowOff>
    </xdr:from>
    <xdr:to>
      <xdr:col>116</xdr:col>
      <xdr:colOff>114300</xdr:colOff>
      <xdr:row>106</xdr:row>
      <xdr:rowOff>140063</xdr:rowOff>
    </xdr:to>
    <xdr:sp macro="" textlink="">
      <xdr:nvSpPr>
        <xdr:cNvPr id="745" name="楕円 744">
          <a:extLst>
            <a:ext uri="{FF2B5EF4-FFF2-40B4-BE49-F238E27FC236}">
              <a16:creationId xmlns:a16="http://schemas.microsoft.com/office/drawing/2014/main" id="{168EF4B9-44FE-45EB-9340-DD9275CEE248}"/>
            </a:ext>
          </a:extLst>
        </xdr:cNvPr>
        <xdr:cNvSpPr/>
      </xdr:nvSpPr>
      <xdr:spPr>
        <a:xfrm>
          <a:off x="221107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61340</xdr:rowOff>
    </xdr:from>
    <xdr:ext cx="469744" cy="259045"/>
    <xdr:sp macro="" textlink="">
      <xdr:nvSpPr>
        <xdr:cNvPr id="746" name="【公民館】&#10;一人当たり面積該当値テキスト">
          <a:extLst>
            <a:ext uri="{FF2B5EF4-FFF2-40B4-BE49-F238E27FC236}">
              <a16:creationId xmlns:a16="http://schemas.microsoft.com/office/drawing/2014/main" id="{7F7C28A0-ECF6-4F62-8F78-7584BD038E36}"/>
            </a:ext>
          </a:extLst>
        </xdr:cNvPr>
        <xdr:cNvSpPr txBox="1"/>
      </xdr:nvSpPr>
      <xdr:spPr>
        <a:xfrm>
          <a:off x="22199600" y="1806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53702</xdr:rowOff>
    </xdr:from>
    <xdr:to>
      <xdr:col>112</xdr:col>
      <xdr:colOff>38100</xdr:colOff>
      <xdr:row>106</xdr:row>
      <xdr:rowOff>155302</xdr:rowOff>
    </xdr:to>
    <xdr:sp macro="" textlink="">
      <xdr:nvSpPr>
        <xdr:cNvPr id="747" name="楕円 746">
          <a:extLst>
            <a:ext uri="{FF2B5EF4-FFF2-40B4-BE49-F238E27FC236}">
              <a16:creationId xmlns:a16="http://schemas.microsoft.com/office/drawing/2014/main" id="{8004D5F4-7E34-4650-B5F4-1ABEC7D06ED1}"/>
            </a:ext>
          </a:extLst>
        </xdr:cNvPr>
        <xdr:cNvSpPr/>
      </xdr:nvSpPr>
      <xdr:spPr>
        <a:xfrm>
          <a:off x="21272500" y="1822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89263</xdr:rowOff>
    </xdr:from>
    <xdr:to>
      <xdr:col>116</xdr:col>
      <xdr:colOff>63500</xdr:colOff>
      <xdr:row>106</xdr:row>
      <xdr:rowOff>104502</xdr:rowOff>
    </xdr:to>
    <xdr:cxnSp macro="">
      <xdr:nvCxnSpPr>
        <xdr:cNvPr id="748" name="直線コネクタ 747">
          <a:extLst>
            <a:ext uri="{FF2B5EF4-FFF2-40B4-BE49-F238E27FC236}">
              <a16:creationId xmlns:a16="http://schemas.microsoft.com/office/drawing/2014/main" id="{3A11E2A9-6BA1-43C3-9C34-25732AFC57BA}"/>
            </a:ext>
          </a:extLst>
        </xdr:cNvPr>
        <xdr:cNvCxnSpPr/>
      </xdr:nvCxnSpPr>
      <xdr:spPr>
        <a:xfrm flipV="1">
          <a:off x="21323300" y="18262963"/>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68943</xdr:rowOff>
    </xdr:from>
    <xdr:to>
      <xdr:col>107</xdr:col>
      <xdr:colOff>101600</xdr:colOff>
      <xdr:row>106</xdr:row>
      <xdr:rowOff>170543</xdr:rowOff>
    </xdr:to>
    <xdr:sp macro="" textlink="">
      <xdr:nvSpPr>
        <xdr:cNvPr id="749" name="楕円 748">
          <a:extLst>
            <a:ext uri="{FF2B5EF4-FFF2-40B4-BE49-F238E27FC236}">
              <a16:creationId xmlns:a16="http://schemas.microsoft.com/office/drawing/2014/main" id="{1101B73B-F93A-4990-94CF-2136597A45EB}"/>
            </a:ext>
          </a:extLst>
        </xdr:cNvPr>
        <xdr:cNvSpPr/>
      </xdr:nvSpPr>
      <xdr:spPr>
        <a:xfrm>
          <a:off x="20383500" y="182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104502</xdr:rowOff>
    </xdr:from>
    <xdr:to>
      <xdr:col>111</xdr:col>
      <xdr:colOff>177800</xdr:colOff>
      <xdr:row>106</xdr:row>
      <xdr:rowOff>119743</xdr:rowOff>
    </xdr:to>
    <xdr:cxnSp macro="">
      <xdr:nvCxnSpPr>
        <xdr:cNvPr id="750" name="直線コネクタ 749">
          <a:extLst>
            <a:ext uri="{FF2B5EF4-FFF2-40B4-BE49-F238E27FC236}">
              <a16:creationId xmlns:a16="http://schemas.microsoft.com/office/drawing/2014/main" id="{674E8BE3-DEB5-4774-ABDA-96A05071976B}"/>
            </a:ext>
          </a:extLst>
        </xdr:cNvPr>
        <xdr:cNvCxnSpPr/>
      </xdr:nvCxnSpPr>
      <xdr:spPr>
        <a:xfrm flipV="1">
          <a:off x="20434300" y="18278202"/>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80918</xdr:rowOff>
    </xdr:from>
    <xdr:to>
      <xdr:col>102</xdr:col>
      <xdr:colOff>165100</xdr:colOff>
      <xdr:row>107</xdr:row>
      <xdr:rowOff>11068</xdr:rowOff>
    </xdr:to>
    <xdr:sp macro="" textlink="">
      <xdr:nvSpPr>
        <xdr:cNvPr id="751" name="楕円 750">
          <a:extLst>
            <a:ext uri="{FF2B5EF4-FFF2-40B4-BE49-F238E27FC236}">
              <a16:creationId xmlns:a16="http://schemas.microsoft.com/office/drawing/2014/main" id="{DF0291BD-9416-47AF-BC83-55FE83EF7DA6}"/>
            </a:ext>
          </a:extLst>
        </xdr:cNvPr>
        <xdr:cNvSpPr/>
      </xdr:nvSpPr>
      <xdr:spPr>
        <a:xfrm>
          <a:off x="19494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119743</xdr:rowOff>
    </xdr:from>
    <xdr:to>
      <xdr:col>107</xdr:col>
      <xdr:colOff>50800</xdr:colOff>
      <xdr:row>106</xdr:row>
      <xdr:rowOff>131718</xdr:rowOff>
    </xdr:to>
    <xdr:cxnSp macro="">
      <xdr:nvCxnSpPr>
        <xdr:cNvPr id="752" name="直線コネクタ 751">
          <a:extLst>
            <a:ext uri="{FF2B5EF4-FFF2-40B4-BE49-F238E27FC236}">
              <a16:creationId xmlns:a16="http://schemas.microsoft.com/office/drawing/2014/main" id="{46B91817-9AE4-4447-BA2F-0B1208048857}"/>
            </a:ext>
          </a:extLst>
        </xdr:cNvPr>
        <xdr:cNvCxnSpPr/>
      </xdr:nvCxnSpPr>
      <xdr:spPr>
        <a:xfrm flipV="1">
          <a:off x="19545300" y="18293443"/>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92892</xdr:rowOff>
    </xdr:from>
    <xdr:to>
      <xdr:col>98</xdr:col>
      <xdr:colOff>38100</xdr:colOff>
      <xdr:row>107</xdr:row>
      <xdr:rowOff>23042</xdr:rowOff>
    </xdr:to>
    <xdr:sp macro="" textlink="">
      <xdr:nvSpPr>
        <xdr:cNvPr id="753" name="楕円 752">
          <a:extLst>
            <a:ext uri="{FF2B5EF4-FFF2-40B4-BE49-F238E27FC236}">
              <a16:creationId xmlns:a16="http://schemas.microsoft.com/office/drawing/2014/main" id="{3D083BF4-C791-4DD6-84DA-66BEFBA820CE}"/>
            </a:ext>
          </a:extLst>
        </xdr:cNvPr>
        <xdr:cNvSpPr/>
      </xdr:nvSpPr>
      <xdr:spPr>
        <a:xfrm>
          <a:off x="18605500" y="1826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131718</xdr:rowOff>
    </xdr:from>
    <xdr:to>
      <xdr:col>102</xdr:col>
      <xdr:colOff>114300</xdr:colOff>
      <xdr:row>106</xdr:row>
      <xdr:rowOff>143692</xdr:rowOff>
    </xdr:to>
    <xdr:cxnSp macro="">
      <xdr:nvCxnSpPr>
        <xdr:cNvPr id="754" name="直線コネクタ 753">
          <a:extLst>
            <a:ext uri="{FF2B5EF4-FFF2-40B4-BE49-F238E27FC236}">
              <a16:creationId xmlns:a16="http://schemas.microsoft.com/office/drawing/2014/main" id="{D01CAE91-0734-40AC-A406-2C4C4D4B7803}"/>
            </a:ext>
          </a:extLst>
        </xdr:cNvPr>
        <xdr:cNvCxnSpPr/>
      </xdr:nvCxnSpPr>
      <xdr:spPr>
        <a:xfrm flipV="1">
          <a:off x="18656300" y="18305418"/>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11991</xdr:rowOff>
    </xdr:from>
    <xdr:ext cx="469744" cy="259045"/>
    <xdr:sp macro="" textlink="">
      <xdr:nvSpPr>
        <xdr:cNvPr id="755" name="n_1aveValue【公民館】&#10;一人当たり面積">
          <a:extLst>
            <a:ext uri="{FF2B5EF4-FFF2-40B4-BE49-F238E27FC236}">
              <a16:creationId xmlns:a16="http://schemas.microsoft.com/office/drawing/2014/main" id="{365D4532-D39B-44D3-951D-2D000764D059}"/>
            </a:ext>
          </a:extLst>
        </xdr:cNvPr>
        <xdr:cNvSpPr txBox="1"/>
      </xdr:nvSpPr>
      <xdr:spPr>
        <a:xfrm>
          <a:off x="210757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169290</xdr:rowOff>
    </xdr:from>
    <xdr:ext cx="469744" cy="259045"/>
    <xdr:sp macro="" textlink="">
      <xdr:nvSpPr>
        <xdr:cNvPr id="756" name="n_2aveValue【公民館】&#10;一人当たり面積">
          <a:extLst>
            <a:ext uri="{FF2B5EF4-FFF2-40B4-BE49-F238E27FC236}">
              <a16:creationId xmlns:a16="http://schemas.microsoft.com/office/drawing/2014/main" id="{38369319-9B99-48B1-8819-80736D2EDB9B}"/>
            </a:ext>
          </a:extLst>
        </xdr:cNvPr>
        <xdr:cNvSpPr txBox="1"/>
      </xdr:nvSpPr>
      <xdr:spPr>
        <a:xfrm>
          <a:off x="20199427" y="1834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15620</xdr:rowOff>
    </xdr:from>
    <xdr:ext cx="469744" cy="259045"/>
    <xdr:sp macro="" textlink="">
      <xdr:nvSpPr>
        <xdr:cNvPr id="757" name="n_3aveValue【公民館】&#10;一人当たり面積">
          <a:extLst>
            <a:ext uri="{FF2B5EF4-FFF2-40B4-BE49-F238E27FC236}">
              <a16:creationId xmlns:a16="http://schemas.microsoft.com/office/drawing/2014/main" id="{9107C3F3-A8FF-433C-9AAC-605045308741}"/>
            </a:ext>
          </a:extLst>
        </xdr:cNvPr>
        <xdr:cNvSpPr txBox="1"/>
      </xdr:nvSpPr>
      <xdr:spPr>
        <a:xfrm>
          <a:off x="19310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19975</xdr:rowOff>
    </xdr:from>
    <xdr:ext cx="469744" cy="259045"/>
    <xdr:sp macro="" textlink="">
      <xdr:nvSpPr>
        <xdr:cNvPr id="758" name="n_4aveValue【公民館】&#10;一人当たり面積">
          <a:extLst>
            <a:ext uri="{FF2B5EF4-FFF2-40B4-BE49-F238E27FC236}">
              <a16:creationId xmlns:a16="http://schemas.microsoft.com/office/drawing/2014/main" id="{F5B09FBA-0445-42D1-97CD-C1429BAB32B4}"/>
            </a:ext>
          </a:extLst>
        </xdr:cNvPr>
        <xdr:cNvSpPr txBox="1"/>
      </xdr:nvSpPr>
      <xdr:spPr>
        <a:xfrm>
          <a:off x="18421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379</xdr:rowOff>
    </xdr:from>
    <xdr:ext cx="469744" cy="259045"/>
    <xdr:sp macro="" textlink="">
      <xdr:nvSpPr>
        <xdr:cNvPr id="759" name="n_1mainValue【公民館】&#10;一人当たり面積">
          <a:extLst>
            <a:ext uri="{FF2B5EF4-FFF2-40B4-BE49-F238E27FC236}">
              <a16:creationId xmlns:a16="http://schemas.microsoft.com/office/drawing/2014/main" id="{8439797D-668C-4EE4-8386-AAC6F4289DA4}"/>
            </a:ext>
          </a:extLst>
        </xdr:cNvPr>
        <xdr:cNvSpPr txBox="1"/>
      </xdr:nvSpPr>
      <xdr:spPr>
        <a:xfrm>
          <a:off x="210757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760" name="n_2mainValue【公民館】&#10;一人当たり面積">
          <a:extLst>
            <a:ext uri="{FF2B5EF4-FFF2-40B4-BE49-F238E27FC236}">
              <a16:creationId xmlns:a16="http://schemas.microsoft.com/office/drawing/2014/main" id="{33176A4E-BF78-4991-B2AD-BC173E77F3CE}"/>
            </a:ext>
          </a:extLst>
        </xdr:cNvPr>
        <xdr:cNvSpPr txBox="1"/>
      </xdr:nvSpPr>
      <xdr:spPr>
        <a:xfrm>
          <a:off x="20199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2195</xdr:rowOff>
    </xdr:from>
    <xdr:ext cx="469744" cy="259045"/>
    <xdr:sp macro="" textlink="">
      <xdr:nvSpPr>
        <xdr:cNvPr id="761" name="n_3mainValue【公民館】&#10;一人当たり面積">
          <a:extLst>
            <a:ext uri="{FF2B5EF4-FFF2-40B4-BE49-F238E27FC236}">
              <a16:creationId xmlns:a16="http://schemas.microsoft.com/office/drawing/2014/main" id="{EE4CBC88-CFB1-46DE-8EF7-F891B71021B1}"/>
            </a:ext>
          </a:extLst>
        </xdr:cNvPr>
        <xdr:cNvSpPr txBox="1"/>
      </xdr:nvSpPr>
      <xdr:spPr>
        <a:xfrm>
          <a:off x="19310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14169</xdr:rowOff>
    </xdr:from>
    <xdr:ext cx="469744" cy="259045"/>
    <xdr:sp macro="" textlink="">
      <xdr:nvSpPr>
        <xdr:cNvPr id="762" name="n_4mainValue【公民館】&#10;一人当たり面積">
          <a:extLst>
            <a:ext uri="{FF2B5EF4-FFF2-40B4-BE49-F238E27FC236}">
              <a16:creationId xmlns:a16="http://schemas.microsoft.com/office/drawing/2014/main" id="{14D4847C-13B1-408D-BAF9-32D525FAD8EB}"/>
            </a:ext>
          </a:extLst>
        </xdr:cNvPr>
        <xdr:cNvSpPr txBox="1"/>
      </xdr:nvSpPr>
      <xdr:spPr>
        <a:xfrm>
          <a:off x="18421427" y="1835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1DE24D3B-9559-46D8-861F-E452A95CDA0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1E6F6003-CF4C-4FE3-AE9B-62FA0D47BD8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D46951AA-48C8-447D-9338-852DB9847A8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本表から、本町では全体的に一人当たりの受益率が高い傾向にあることがわかる。これは、過疎地域の合併市町村共通の特徴であると思われる。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類似団体と大きく差があるのが、公営住宅の減価償却率の高さと、学校施設の一人当たり面積である。現在、本町の公営住宅は老朽化が著しいものがほとんどだが、必要最小限の修繕のみでどうにかつないでいる状況である。学校施設については、人口規模に対して施設が多い･大きいことが見てとれる。いずれも、今後の施設の在り方について検討しているところであり、安易に大規模な整備や除売却を進められない状況である。今後、集約化等の施策を行うことが適正であると思わ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橋りょう･トンネルについては減価償却率が高くなっているが、本町が有する橋りょうはすべて点検を終えており、診断結果により計画的に修繕を進めていくこととしている。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59B1641-22B9-4C12-B4E3-11D55E2F802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CF1262F-66E1-47D0-89B0-CC917A1BFA8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654FE15-657D-401A-8295-89682E699BF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DB27F6-54B0-46A3-AB61-86B0C6104D8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FD8BB90-EF24-4AC8-94EF-BBC95BDEBC1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407AB2F-600E-4090-B40F-3AA39DF77B0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011A087-3DA9-4DEB-8479-7B8B16AB21E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1B1A02D-25F7-45ED-871C-0BC4604C83A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E4BC31D-8275-4D29-8508-BDC88CCA05C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C907332-4023-4FF4-8F62-016F86D09D4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7,893
7,860
194.84
8,359,650
8,183,530
169,864
5,206,144
9,112,867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3288B75-5947-4B7B-9EDE-8446774C304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193ED2D-2FEC-49DD-BDD9-B9E82CF5DE5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B449AEB-571F-4BE8-A86F-D81CE1BAB44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525BD56-00EE-44D8-B973-9EF9517AF16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0B9E4E8-C132-4422-BD92-A648BA4B2F5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9D48B5F-E5CB-4683-AFAE-D5116176EC4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4A14280-93A1-49AA-BFEF-4A8CF958841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87AC726-7A23-4966-A370-18FF26902C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A21B945-66D4-417F-A091-3F7AF7F6FE7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CA6E8F0-BB18-4476-B813-34610E79B30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CAC75E7-5010-475B-9B93-1546906E1DE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A7C3DCA-7A4C-4A22-A5CF-0511C34EEFD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67D4E86-7A5C-497F-A1DA-36583E5B55B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59A7C22-7367-4B4C-9853-FB6A87D8F72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FBE91C2-E787-4496-AD44-797480221AB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748640F-98B4-45DA-A012-E58C343076C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BFB7BA1-A663-4247-B4EA-880AA0DD5FD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CC31BCA-CF6D-4322-930A-5A8955ED1F2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A5EF337-B5F5-4C2B-A96A-9F6156C985A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FD229DB-68D0-407E-9744-E2AFE4307C4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53D9505-0D3C-409C-9C14-EEC0A00E734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68E3E20-3E71-4247-A7EF-34F2D23583F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0888DA6-3FAA-44F6-AFEB-C571516D199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A57A0EF-2138-4F85-8900-69F6A8EB3A0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9ACA785-1DAB-47E6-9597-E24810E1A8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F365247-9502-4E62-86C8-1ACA792D5DE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7E47E7B-DAE7-4EB2-8B10-9F19E4024E9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C81A9F5-7D65-4B9B-AE14-0C4E29822CF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F8BF0F4-08AE-4CD7-83C6-4E99DEA1993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7CC1972-C26F-4545-88F6-4EDCF61B048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DBFA495-CE61-41B3-8514-0388F44567B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8BCB336-8B19-4196-9919-CAF6ED2823D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4E274E5-284F-41AD-A7DB-54B00BD7C34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2DCB351-BB94-4C8A-8EDB-A163A1E5D11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4611F5EE-6FCF-4DD4-8603-AD0738B9A8E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AD1EEBB-5569-4DAA-88ED-30D071C66D0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65AE5757-8F4B-478B-9E55-E0A59A278BF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AC33239-02CB-441F-B66A-E0EC1BDCDD9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AAE8F34-0B9D-4C3B-9786-FC4C36BEE5E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9D09EF5-A4D6-4B67-882F-FF10EAC24FC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9D6CBD9-D32C-468E-922F-EB19A987899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DF646230-284C-4E1E-80B8-12A0CBFD841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AC1CB19-DE66-44D9-B048-9EB349A6184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C40AE56-956B-4EAD-8FD3-7D52597B4E8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059CD01-9F2C-4648-A988-772C279AA49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058C44A-4E71-4513-9AF2-575B7B00B6B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D4DADA1-57A3-4C46-9E49-DC5993DB135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E67CE17-526D-40DB-B75F-C84B05B4869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AAF17EBB-D843-4499-B26B-695314D3753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67B418A1-5766-4CF8-B8A9-F0FBED0FDDF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54452221-0FD0-49DD-A239-833A651CC5E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E9AFFF0E-D403-46E4-81F8-26FE4F0E45B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E5A285B4-CF59-491D-A23F-998B27CB795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58BE1BB4-26C4-422A-96B7-426DF995984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2E103D9F-774D-430D-86BD-B213B606BE3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215EE817-F746-4D72-90A9-2C1C20DF717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CD8056B1-566B-46CD-BAD8-A881FD15A5D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C7E4EAF1-BA38-4575-BFC4-C269DC6A573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6AB82EC7-05CA-43B5-9D46-652BFACEB81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9CEE70DF-60DB-4AD2-83F0-C0039408472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731D9BFD-DF5C-49C9-8C3C-304C771BCDF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6D110A00-9B96-4C20-9894-5DE310B9472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60E1692C-1227-4CF4-AA9D-BBB8BEE35C16}"/>
            </a:ext>
          </a:extLst>
        </xdr:cNvPr>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BC7D91F5-0D64-40F0-8DD1-79ED6A5A86D1}"/>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CEB8EA80-908C-4579-8569-18E80543ADB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84753AA7-FCB2-478A-A0C6-DF57D9AAD2A4}"/>
            </a:ext>
          </a:extLst>
        </xdr:cNvPr>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78" name="直線コネクタ 77">
          <a:extLst>
            <a:ext uri="{FF2B5EF4-FFF2-40B4-BE49-F238E27FC236}">
              <a16:creationId xmlns:a16="http://schemas.microsoft.com/office/drawing/2014/main" id="{1E1A184C-281A-481C-A66C-F65B202FAF88}"/>
            </a:ext>
          </a:extLst>
        </xdr:cNvPr>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73120549-A5B6-467F-BB7B-4D9AAC5398E6}"/>
            </a:ext>
          </a:extLst>
        </xdr:cNvPr>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80" name="フローチャート: 判断 79">
          <a:extLst>
            <a:ext uri="{FF2B5EF4-FFF2-40B4-BE49-F238E27FC236}">
              <a16:creationId xmlns:a16="http://schemas.microsoft.com/office/drawing/2014/main" id="{CB89D000-C30E-43F9-97F9-B9B7A24B3BFA}"/>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81" name="フローチャート: 判断 80">
          <a:extLst>
            <a:ext uri="{FF2B5EF4-FFF2-40B4-BE49-F238E27FC236}">
              <a16:creationId xmlns:a16="http://schemas.microsoft.com/office/drawing/2014/main" id="{48E5082D-2CF5-4B69-B50F-774992D461FE}"/>
            </a:ext>
          </a:extLst>
        </xdr:cNvPr>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82" name="フローチャート: 判断 81">
          <a:extLst>
            <a:ext uri="{FF2B5EF4-FFF2-40B4-BE49-F238E27FC236}">
              <a16:creationId xmlns:a16="http://schemas.microsoft.com/office/drawing/2014/main" id="{29DEBD7D-F3FB-4C0C-B3E2-E2D267643643}"/>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83" name="フローチャート: 判断 82">
          <a:extLst>
            <a:ext uri="{FF2B5EF4-FFF2-40B4-BE49-F238E27FC236}">
              <a16:creationId xmlns:a16="http://schemas.microsoft.com/office/drawing/2014/main" id="{26C1FC61-9AC1-4337-AC0C-F7A0673E1E4F}"/>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a:extLst>
            <a:ext uri="{FF2B5EF4-FFF2-40B4-BE49-F238E27FC236}">
              <a16:creationId xmlns:a16="http://schemas.microsoft.com/office/drawing/2014/main" id="{AB66D18E-5FAB-4E52-9D93-F125D1A44D24}"/>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9C2ED03-2EF1-4456-9A4C-1F42570ED67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E94BF13-653A-44C0-A8D3-1F0DA672C52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F30520F-741E-4B9C-A4AB-99A2C32AD78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9088EA6-D5FB-4E7C-A542-5C579ABDE10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EB9C4CCE-93F2-4A24-AF1A-7DD04B39D2A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104322</xdr:rowOff>
    </xdr:from>
    <xdr:to>
      <xdr:col>24</xdr:col>
      <xdr:colOff>114300</xdr:colOff>
      <xdr:row>60</xdr:row>
      <xdr:rowOff>34472</xdr:rowOff>
    </xdr:to>
    <xdr:sp macro="" textlink="">
      <xdr:nvSpPr>
        <xdr:cNvPr id="90" name="楕円 89">
          <a:extLst>
            <a:ext uri="{FF2B5EF4-FFF2-40B4-BE49-F238E27FC236}">
              <a16:creationId xmlns:a16="http://schemas.microsoft.com/office/drawing/2014/main" id="{AF6282DE-52F5-4565-86EA-EE3B7FFE008B}"/>
            </a:ext>
          </a:extLst>
        </xdr:cNvPr>
        <xdr:cNvSpPr/>
      </xdr:nvSpPr>
      <xdr:spPr>
        <a:xfrm>
          <a:off x="45847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127199</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38D7DCE8-E5E8-455F-9857-75F00DFC5F8D}"/>
            </a:ext>
          </a:extLst>
        </xdr:cNvPr>
        <xdr:cNvSpPr txBox="1"/>
      </xdr:nvSpPr>
      <xdr:spPr>
        <a:xfrm>
          <a:off x="4673600" y="1007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21046</xdr:rowOff>
    </xdr:from>
    <xdr:to>
      <xdr:col>20</xdr:col>
      <xdr:colOff>38100</xdr:colOff>
      <xdr:row>60</xdr:row>
      <xdr:rowOff>122646</xdr:rowOff>
    </xdr:to>
    <xdr:sp macro="" textlink="">
      <xdr:nvSpPr>
        <xdr:cNvPr id="92" name="楕円 91">
          <a:extLst>
            <a:ext uri="{FF2B5EF4-FFF2-40B4-BE49-F238E27FC236}">
              <a16:creationId xmlns:a16="http://schemas.microsoft.com/office/drawing/2014/main" id="{5967D5DA-6CCA-4E4C-A32A-34EEE6404B1E}"/>
            </a:ext>
          </a:extLst>
        </xdr:cNvPr>
        <xdr:cNvSpPr/>
      </xdr:nvSpPr>
      <xdr:spPr>
        <a:xfrm>
          <a:off x="3746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155122</xdr:rowOff>
    </xdr:from>
    <xdr:to>
      <xdr:col>24</xdr:col>
      <xdr:colOff>63500</xdr:colOff>
      <xdr:row>60</xdr:row>
      <xdr:rowOff>71846</xdr:rowOff>
    </xdr:to>
    <xdr:cxnSp macro="">
      <xdr:nvCxnSpPr>
        <xdr:cNvPr id="93" name="直線コネクタ 92">
          <a:extLst>
            <a:ext uri="{FF2B5EF4-FFF2-40B4-BE49-F238E27FC236}">
              <a16:creationId xmlns:a16="http://schemas.microsoft.com/office/drawing/2014/main" id="{F2803F5F-56A8-4D5F-8DFC-5B55A4EFBF95}"/>
            </a:ext>
          </a:extLst>
        </xdr:cNvPr>
        <xdr:cNvCxnSpPr/>
      </xdr:nvCxnSpPr>
      <xdr:spPr>
        <a:xfrm flipV="1">
          <a:off x="3797300" y="10270672"/>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151674</xdr:rowOff>
    </xdr:from>
    <xdr:to>
      <xdr:col>15</xdr:col>
      <xdr:colOff>101600</xdr:colOff>
      <xdr:row>60</xdr:row>
      <xdr:rowOff>81824</xdr:rowOff>
    </xdr:to>
    <xdr:sp macro="" textlink="">
      <xdr:nvSpPr>
        <xdr:cNvPr id="94" name="楕円 93">
          <a:extLst>
            <a:ext uri="{FF2B5EF4-FFF2-40B4-BE49-F238E27FC236}">
              <a16:creationId xmlns:a16="http://schemas.microsoft.com/office/drawing/2014/main" id="{86C73154-4181-44B0-9C1B-B914073C908E}"/>
            </a:ext>
          </a:extLst>
        </xdr:cNvPr>
        <xdr:cNvSpPr/>
      </xdr:nvSpPr>
      <xdr:spPr>
        <a:xfrm>
          <a:off x="2857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31024</xdr:rowOff>
    </xdr:from>
    <xdr:to>
      <xdr:col>19</xdr:col>
      <xdr:colOff>177800</xdr:colOff>
      <xdr:row>60</xdr:row>
      <xdr:rowOff>71846</xdr:rowOff>
    </xdr:to>
    <xdr:cxnSp macro="">
      <xdr:nvCxnSpPr>
        <xdr:cNvPr id="95" name="直線コネクタ 94">
          <a:extLst>
            <a:ext uri="{FF2B5EF4-FFF2-40B4-BE49-F238E27FC236}">
              <a16:creationId xmlns:a16="http://schemas.microsoft.com/office/drawing/2014/main" id="{8665D1E8-1EB5-41C8-BB73-D2E552031681}"/>
            </a:ext>
          </a:extLst>
        </xdr:cNvPr>
        <xdr:cNvCxnSpPr/>
      </xdr:nvCxnSpPr>
      <xdr:spPr>
        <a:xfrm>
          <a:off x="2908300" y="1031802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110853</xdr:rowOff>
    </xdr:from>
    <xdr:to>
      <xdr:col>10</xdr:col>
      <xdr:colOff>165100</xdr:colOff>
      <xdr:row>60</xdr:row>
      <xdr:rowOff>41003</xdr:rowOff>
    </xdr:to>
    <xdr:sp macro="" textlink="">
      <xdr:nvSpPr>
        <xdr:cNvPr id="96" name="楕円 95">
          <a:extLst>
            <a:ext uri="{FF2B5EF4-FFF2-40B4-BE49-F238E27FC236}">
              <a16:creationId xmlns:a16="http://schemas.microsoft.com/office/drawing/2014/main" id="{9DDD1CC8-B27B-452A-878D-8646B9EA0859}"/>
            </a:ext>
          </a:extLst>
        </xdr:cNvPr>
        <xdr:cNvSpPr/>
      </xdr:nvSpPr>
      <xdr:spPr>
        <a:xfrm>
          <a:off x="1968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161653</xdr:rowOff>
    </xdr:from>
    <xdr:to>
      <xdr:col>15</xdr:col>
      <xdr:colOff>50800</xdr:colOff>
      <xdr:row>60</xdr:row>
      <xdr:rowOff>31024</xdr:rowOff>
    </xdr:to>
    <xdr:cxnSp macro="">
      <xdr:nvCxnSpPr>
        <xdr:cNvPr id="97" name="直線コネクタ 96">
          <a:extLst>
            <a:ext uri="{FF2B5EF4-FFF2-40B4-BE49-F238E27FC236}">
              <a16:creationId xmlns:a16="http://schemas.microsoft.com/office/drawing/2014/main" id="{5F571EDC-3AEC-4835-91CA-AAB64EDD08CB}"/>
            </a:ext>
          </a:extLst>
        </xdr:cNvPr>
        <xdr:cNvCxnSpPr/>
      </xdr:nvCxnSpPr>
      <xdr:spPr>
        <a:xfrm>
          <a:off x="2019300" y="1027720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135346</xdr:rowOff>
    </xdr:from>
    <xdr:to>
      <xdr:col>6</xdr:col>
      <xdr:colOff>38100</xdr:colOff>
      <xdr:row>60</xdr:row>
      <xdr:rowOff>65496</xdr:rowOff>
    </xdr:to>
    <xdr:sp macro="" textlink="">
      <xdr:nvSpPr>
        <xdr:cNvPr id="98" name="楕円 97">
          <a:extLst>
            <a:ext uri="{FF2B5EF4-FFF2-40B4-BE49-F238E27FC236}">
              <a16:creationId xmlns:a16="http://schemas.microsoft.com/office/drawing/2014/main" id="{8077300B-076F-4703-930C-FC8A1427CB58}"/>
            </a:ext>
          </a:extLst>
        </xdr:cNvPr>
        <xdr:cNvSpPr/>
      </xdr:nvSpPr>
      <xdr:spPr>
        <a:xfrm>
          <a:off x="1079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161653</xdr:rowOff>
    </xdr:from>
    <xdr:to>
      <xdr:col>10</xdr:col>
      <xdr:colOff>114300</xdr:colOff>
      <xdr:row>60</xdr:row>
      <xdr:rowOff>14696</xdr:rowOff>
    </xdr:to>
    <xdr:cxnSp macro="">
      <xdr:nvCxnSpPr>
        <xdr:cNvPr id="99" name="直線コネクタ 98">
          <a:extLst>
            <a:ext uri="{FF2B5EF4-FFF2-40B4-BE49-F238E27FC236}">
              <a16:creationId xmlns:a16="http://schemas.microsoft.com/office/drawing/2014/main" id="{C3A263A2-1726-49AC-A3B8-11B8D10857B9}"/>
            </a:ext>
          </a:extLst>
        </xdr:cNvPr>
        <xdr:cNvCxnSpPr/>
      </xdr:nvCxnSpPr>
      <xdr:spPr>
        <a:xfrm flipV="1">
          <a:off x="1130300" y="1027720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170923</xdr:rowOff>
    </xdr:from>
    <xdr:ext cx="405111" cy="259045"/>
    <xdr:sp macro="" textlink="">
      <xdr:nvSpPr>
        <xdr:cNvPr id="100" name="n_1aveValue【体育館・プール】&#10;有形固定資産減価償却率">
          <a:extLst>
            <a:ext uri="{FF2B5EF4-FFF2-40B4-BE49-F238E27FC236}">
              <a16:creationId xmlns:a16="http://schemas.microsoft.com/office/drawing/2014/main" id="{ABA11A39-3922-4554-990A-07907AC3A406}"/>
            </a:ext>
          </a:extLst>
        </xdr:cNvPr>
        <xdr:cNvSpPr txBox="1"/>
      </xdr:nvSpPr>
      <xdr:spPr>
        <a:xfrm>
          <a:off x="3582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101" name="n_2aveValue【体育館・プール】&#10;有形固定資産減価償却率">
          <a:extLst>
            <a:ext uri="{FF2B5EF4-FFF2-40B4-BE49-F238E27FC236}">
              <a16:creationId xmlns:a16="http://schemas.microsoft.com/office/drawing/2014/main" id="{6F127ACF-3E17-4BF7-9A89-5398148B409D}"/>
            </a:ext>
          </a:extLst>
        </xdr:cNvPr>
        <xdr:cNvSpPr txBox="1"/>
      </xdr:nvSpPr>
      <xdr:spPr>
        <a:xfrm>
          <a:off x="2705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102" name="n_3aveValue【体育館・プール】&#10;有形固定資産減価償却率">
          <a:extLst>
            <a:ext uri="{FF2B5EF4-FFF2-40B4-BE49-F238E27FC236}">
              <a16:creationId xmlns:a16="http://schemas.microsoft.com/office/drawing/2014/main" id="{98633B95-8B63-4517-9AB0-8424F80485EA}"/>
            </a:ext>
          </a:extLst>
        </xdr:cNvPr>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103" name="n_4aveValue【体育館・プール】&#10;有形固定資産減価償却率">
          <a:extLst>
            <a:ext uri="{FF2B5EF4-FFF2-40B4-BE49-F238E27FC236}">
              <a16:creationId xmlns:a16="http://schemas.microsoft.com/office/drawing/2014/main" id="{CF28B9B9-8DDC-4F40-88F0-DD948384EE24}"/>
            </a:ext>
          </a:extLst>
        </xdr:cNvPr>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139173</xdr:rowOff>
    </xdr:from>
    <xdr:ext cx="405111" cy="259045"/>
    <xdr:sp macro="" textlink="">
      <xdr:nvSpPr>
        <xdr:cNvPr id="104" name="n_1mainValue【体育館・プール】&#10;有形固定資産減価償却率">
          <a:extLst>
            <a:ext uri="{FF2B5EF4-FFF2-40B4-BE49-F238E27FC236}">
              <a16:creationId xmlns:a16="http://schemas.microsoft.com/office/drawing/2014/main" id="{9F9FCEC2-FE25-4A96-BBBE-84CA322C83A4}"/>
            </a:ext>
          </a:extLst>
        </xdr:cNvPr>
        <xdr:cNvSpPr txBox="1"/>
      </xdr:nvSpPr>
      <xdr:spPr>
        <a:xfrm>
          <a:off x="35820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98351</xdr:rowOff>
    </xdr:from>
    <xdr:ext cx="405111" cy="259045"/>
    <xdr:sp macro="" textlink="">
      <xdr:nvSpPr>
        <xdr:cNvPr id="105" name="n_2mainValue【体育館・プール】&#10;有形固定資産減価償却率">
          <a:extLst>
            <a:ext uri="{FF2B5EF4-FFF2-40B4-BE49-F238E27FC236}">
              <a16:creationId xmlns:a16="http://schemas.microsoft.com/office/drawing/2014/main" id="{BD08F782-6159-470B-A8CF-E6D0304BDDE8}"/>
            </a:ext>
          </a:extLst>
        </xdr:cNvPr>
        <xdr:cNvSpPr txBox="1"/>
      </xdr:nvSpPr>
      <xdr:spPr>
        <a:xfrm>
          <a:off x="27057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57530</xdr:rowOff>
    </xdr:from>
    <xdr:ext cx="405111" cy="259045"/>
    <xdr:sp macro="" textlink="">
      <xdr:nvSpPr>
        <xdr:cNvPr id="106" name="n_3mainValue【体育館・プール】&#10;有形固定資産減価償却率">
          <a:extLst>
            <a:ext uri="{FF2B5EF4-FFF2-40B4-BE49-F238E27FC236}">
              <a16:creationId xmlns:a16="http://schemas.microsoft.com/office/drawing/2014/main" id="{CC4BA030-9348-4B43-B4DC-8DF4EFC7D263}"/>
            </a:ext>
          </a:extLst>
        </xdr:cNvPr>
        <xdr:cNvSpPr txBox="1"/>
      </xdr:nvSpPr>
      <xdr:spPr>
        <a:xfrm>
          <a:off x="1816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82023</xdr:rowOff>
    </xdr:from>
    <xdr:ext cx="405111" cy="259045"/>
    <xdr:sp macro="" textlink="">
      <xdr:nvSpPr>
        <xdr:cNvPr id="107" name="n_4mainValue【体育館・プール】&#10;有形固定資産減価償却率">
          <a:extLst>
            <a:ext uri="{FF2B5EF4-FFF2-40B4-BE49-F238E27FC236}">
              <a16:creationId xmlns:a16="http://schemas.microsoft.com/office/drawing/2014/main" id="{53689D2A-2698-4C68-B81B-5F00EA15830C}"/>
            </a:ext>
          </a:extLst>
        </xdr:cNvPr>
        <xdr:cNvSpPr txBox="1"/>
      </xdr:nvSpPr>
      <xdr:spPr>
        <a:xfrm>
          <a:off x="927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5D6DCB0B-D923-4D1D-9A7D-42CC5CEE103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7F291BFA-1774-4BD4-8F4D-8E33B838734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4D9A06A4-C1B3-42FF-A4B1-044A593FAA3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7B4CF716-55DE-4398-AF8D-DCBF0897C13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DF91AB51-6EA0-4C2F-9625-9B8B2A8911A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3F252721-1A59-4D66-8B92-AFCCA79B258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70B15848-69E2-453F-8BB9-D53A808655E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48B64C85-F581-40F2-857D-87C6116CE3B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CBEEE60B-E0E9-4C3B-A16C-86E3E943C72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E5B9155A-8946-492A-8C4C-2D447351EF1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C2C6CBAF-3691-43B8-B930-D0D9B6DBF1E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425A27AB-DED7-4CCE-8828-49B544738A0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2C16980F-E18B-4C02-949A-306877F70BD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273CF33D-90D9-4D56-BB5B-477EA0742E9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B26923DE-F26C-46E1-906F-FE57F7FC7A8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7EE5E70E-E6F9-400E-B86F-0E6DC4FC077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E422C7F8-BB2F-4193-8360-FC1301B5A55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EAA2F51A-9ECF-478B-A17C-B860B12CED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46B06E07-DB0D-4962-923B-D785FA4F2A5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A2DAFC82-0BBE-4856-A9D1-87EF0F9716A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AADCFC0B-82F8-4FCB-B4CF-C51693CCCD7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910BFFE-615F-4E16-A516-FF469D3C27C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36BE3398-BEDD-4784-93C1-B3E9381AE5D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131" name="直線コネクタ 130">
          <a:extLst>
            <a:ext uri="{FF2B5EF4-FFF2-40B4-BE49-F238E27FC236}">
              <a16:creationId xmlns:a16="http://schemas.microsoft.com/office/drawing/2014/main" id="{BD02B617-5845-4610-B7B2-B2580BA1B012}"/>
            </a:ext>
          </a:extLst>
        </xdr:cNvPr>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2" name="【体育館・プール】&#10;一人当たり面積最小値テキスト">
          <a:extLst>
            <a:ext uri="{FF2B5EF4-FFF2-40B4-BE49-F238E27FC236}">
              <a16:creationId xmlns:a16="http://schemas.microsoft.com/office/drawing/2014/main" id="{C7FA486E-0156-4439-9BD1-241881C78828}"/>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3" name="直線コネクタ 132">
          <a:extLst>
            <a:ext uri="{FF2B5EF4-FFF2-40B4-BE49-F238E27FC236}">
              <a16:creationId xmlns:a16="http://schemas.microsoft.com/office/drawing/2014/main" id="{7894773E-DC3A-4FB2-A7C8-73DD7FBD1CB3}"/>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134" name="【体育館・プール】&#10;一人当たり面積最大値テキスト">
          <a:extLst>
            <a:ext uri="{FF2B5EF4-FFF2-40B4-BE49-F238E27FC236}">
              <a16:creationId xmlns:a16="http://schemas.microsoft.com/office/drawing/2014/main" id="{1768C997-C35B-4E89-B4B7-3EF6E3449B9E}"/>
            </a:ext>
          </a:extLst>
        </xdr:cNvPr>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135" name="直線コネクタ 134">
          <a:extLst>
            <a:ext uri="{FF2B5EF4-FFF2-40B4-BE49-F238E27FC236}">
              <a16:creationId xmlns:a16="http://schemas.microsoft.com/office/drawing/2014/main" id="{C430F28A-47AE-4F5C-B752-1CC49A73C257}"/>
            </a:ext>
          </a:extLst>
        </xdr:cNvPr>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163720</xdr:rowOff>
    </xdr:from>
    <xdr:ext cx="469744" cy="259045"/>
    <xdr:sp macro="" textlink="">
      <xdr:nvSpPr>
        <xdr:cNvPr id="136" name="【体育館・プール】&#10;一人当たり面積平均値テキスト">
          <a:extLst>
            <a:ext uri="{FF2B5EF4-FFF2-40B4-BE49-F238E27FC236}">
              <a16:creationId xmlns:a16="http://schemas.microsoft.com/office/drawing/2014/main" id="{F0E4B3DA-10F2-4ED6-8D64-784715CE2104}"/>
            </a:ext>
          </a:extLst>
        </xdr:cNvPr>
        <xdr:cNvSpPr txBox="1"/>
      </xdr:nvSpPr>
      <xdr:spPr>
        <a:xfrm>
          <a:off x="10515600" y="1062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137" name="フローチャート: 判断 136">
          <a:extLst>
            <a:ext uri="{FF2B5EF4-FFF2-40B4-BE49-F238E27FC236}">
              <a16:creationId xmlns:a16="http://schemas.microsoft.com/office/drawing/2014/main" id="{CB69F44B-87C6-4A46-B6E6-225A6F18A2F4}"/>
            </a:ext>
          </a:extLst>
        </xdr:cNvPr>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138" name="フローチャート: 判断 137">
          <a:extLst>
            <a:ext uri="{FF2B5EF4-FFF2-40B4-BE49-F238E27FC236}">
              <a16:creationId xmlns:a16="http://schemas.microsoft.com/office/drawing/2014/main" id="{E1EECCA1-CBC6-42F2-B4F6-3B7AF91B7952}"/>
            </a:ext>
          </a:extLst>
        </xdr:cNvPr>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139" name="フローチャート: 判断 138">
          <a:extLst>
            <a:ext uri="{FF2B5EF4-FFF2-40B4-BE49-F238E27FC236}">
              <a16:creationId xmlns:a16="http://schemas.microsoft.com/office/drawing/2014/main" id="{A68F7991-4B34-4DC7-9EA6-488863AB2948}"/>
            </a:ext>
          </a:extLst>
        </xdr:cNvPr>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140" name="フローチャート: 判断 139">
          <a:extLst>
            <a:ext uri="{FF2B5EF4-FFF2-40B4-BE49-F238E27FC236}">
              <a16:creationId xmlns:a16="http://schemas.microsoft.com/office/drawing/2014/main" id="{2600FF32-4B9F-4E25-86E5-9491DA633F45}"/>
            </a:ext>
          </a:extLst>
        </xdr:cNvPr>
        <xdr:cNvSpPr/>
      </xdr:nvSpPr>
      <xdr:spPr>
        <a:xfrm>
          <a:off x="7810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141" name="フローチャート: 判断 140">
          <a:extLst>
            <a:ext uri="{FF2B5EF4-FFF2-40B4-BE49-F238E27FC236}">
              <a16:creationId xmlns:a16="http://schemas.microsoft.com/office/drawing/2014/main" id="{39999132-6CFB-45C7-887A-9D3C136F5D30}"/>
            </a:ext>
          </a:extLst>
        </xdr:cNvPr>
        <xdr:cNvSpPr/>
      </xdr:nvSpPr>
      <xdr:spPr>
        <a:xfrm>
          <a:off x="6921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B98BE36C-8C40-4589-B17E-BBFB6355D78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D8D8698-326F-4594-8C62-05F0888E59E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B330FD28-A08A-424D-8F2B-180191CC21A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9321B06-78EA-4C2E-AA19-3DB95E09F10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3029B106-519F-47BE-A886-0E0F8BA3DAB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90551</xdr:rowOff>
    </xdr:from>
    <xdr:to>
      <xdr:col>55</xdr:col>
      <xdr:colOff>50800</xdr:colOff>
      <xdr:row>64</xdr:row>
      <xdr:rowOff>20701</xdr:rowOff>
    </xdr:to>
    <xdr:sp macro="" textlink="">
      <xdr:nvSpPr>
        <xdr:cNvPr id="147" name="楕円 146">
          <a:extLst>
            <a:ext uri="{FF2B5EF4-FFF2-40B4-BE49-F238E27FC236}">
              <a16:creationId xmlns:a16="http://schemas.microsoft.com/office/drawing/2014/main" id="{3AECCE27-BCE4-40EE-9B81-58D5BF0223BA}"/>
            </a:ext>
          </a:extLst>
        </xdr:cNvPr>
        <xdr:cNvSpPr/>
      </xdr:nvSpPr>
      <xdr:spPr>
        <a:xfrm>
          <a:off x="10426700" y="1089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5478</xdr:rowOff>
    </xdr:from>
    <xdr:ext cx="469744" cy="259045"/>
    <xdr:sp macro="" textlink="">
      <xdr:nvSpPr>
        <xdr:cNvPr id="148" name="【体育館・プール】&#10;一人当たり面積該当値テキスト">
          <a:extLst>
            <a:ext uri="{FF2B5EF4-FFF2-40B4-BE49-F238E27FC236}">
              <a16:creationId xmlns:a16="http://schemas.microsoft.com/office/drawing/2014/main" id="{B71D5338-2B55-4549-B321-2857603F0177}"/>
            </a:ext>
          </a:extLst>
        </xdr:cNvPr>
        <xdr:cNvSpPr txBox="1"/>
      </xdr:nvSpPr>
      <xdr:spPr>
        <a:xfrm>
          <a:off x="10515600" y="1080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22733</xdr:rowOff>
    </xdr:from>
    <xdr:to>
      <xdr:col>50</xdr:col>
      <xdr:colOff>165100</xdr:colOff>
      <xdr:row>63</xdr:row>
      <xdr:rowOff>124333</xdr:rowOff>
    </xdr:to>
    <xdr:sp macro="" textlink="">
      <xdr:nvSpPr>
        <xdr:cNvPr id="149" name="楕円 148">
          <a:extLst>
            <a:ext uri="{FF2B5EF4-FFF2-40B4-BE49-F238E27FC236}">
              <a16:creationId xmlns:a16="http://schemas.microsoft.com/office/drawing/2014/main" id="{0273D8E7-7715-49C8-891C-103688CBB17B}"/>
            </a:ext>
          </a:extLst>
        </xdr:cNvPr>
        <xdr:cNvSpPr/>
      </xdr:nvSpPr>
      <xdr:spPr>
        <a:xfrm>
          <a:off x="9588500" y="108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73533</xdr:rowOff>
    </xdr:from>
    <xdr:to>
      <xdr:col>55</xdr:col>
      <xdr:colOff>0</xdr:colOff>
      <xdr:row>63</xdr:row>
      <xdr:rowOff>141351</xdr:rowOff>
    </xdr:to>
    <xdr:cxnSp macro="">
      <xdr:nvCxnSpPr>
        <xdr:cNvPr id="150" name="直線コネクタ 149">
          <a:extLst>
            <a:ext uri="{FF2B5EF4-FFF2-40B4-BE49-F238E27FC236}">
              <a16:creationId xmlns:a16="http://schemas.microsoft.com/office/drawing/2014/main" id="{B28F63BF-A057-452D-B269-F836E99DA256}"/>
            </a:ext>
          </a:extLst>
        </xdr:cNvPr>
        <xdr:cNvCxnSpPr/>
      </xdr:nvCxnSpPr>
      <xdr:spPr>
        <a:xfrm>
          <a:off x="9639300" y="10874883"/>
          <a:ext cx="8382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28829</xdr:rowOff>
    </xdr:from>
    <xdr:to>
      <xdr:col>46</xdr:col>
      <xdr:colOff>38100</xdr:colOff>
      <xdr:row>63</xdr:row>
      <xdr:rowOff>130429</xdr:rowOff>
    </xdr:to>
    <xdr:sp macro="" textlink="">
      <xdr:nvSpPr>
        <xdr:cNvPr id="151" name="楕円 150">
          <a:extLst>
            <a:ext uri="{FF2B5EF4-FFF2-40B4-BE49-F238E27FC236}">
              <a16:creationId xmlns:a16="http://schemas.microsoft.com/office/drawing/2014/main" id="{38EE6832-7E4F-4DB8-8D71-195459F65E4C}"/>
            </a:ext>
          </a:extLst>
        </xdr:cNvPr>
        <xdr:cNvSpPr/>
      </xdr:nvSpPr>
      <xdr:spPr>
        <a:xfrm>
          <a:off x="8699500" y="1083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73533</xdr:rowOff>
    </xdr:from>
    <xdr:to>
      <xdr:col>50</xdr:col>
      <xdr:colOff>114300</xdr:colOff>
      <xdr:row>63</xdr:row>
      <xdr:rowOff>79629</xdr:rowOff>
    </xdr:to>
    <xdr:cxnSp macro="">
      <xdr:nvCxnSpPr>
        <xdr:cNvPr id="152" name="直線コネクタ 151">
          <a:extLst>
            <a:ext uri="{FF2B5EF4-FFF2-40B4-BE49-F238E27FC236}">
              <a16:creationId xmlns:a16="http://schemas.microsoft.com/office/drawing/2014/main" id="{75681D0A-39C9-4962-87D5-C8D4E3E02AB1}"/>
            </a:ext>
          </a:extLst>
        </xdr:cNvPr>
        <xdr:cNvCxnSpPr/>
      </xdr:nvCxnSpPr>
      <xdr:spPr>
        <a:xfrm flipV="1">
          <a:off x="8750300" y="1087488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33401</xdr:rowOff>
    </xdr:from>
    <xdr:to>
      <xdr:col>41</xdr:col>
      <xdr:colOff>101600</xdr:colOff>
      <xdr:row>63</xdr:row>
      <xdr:rowOff>135001</xdr:rowOff>
    </xdr:to>
    <xdr:sp macro="" textlink="">
      <xdr:nvSpPr>
        <xdr:cNvPr id="153" name="楕円 152">
          <a:extLst>
            <a:ext uri="{FF2B5EF4-FFF2-40B4-BE49-F238E27FC236}">
              <a16:creationId xmlns:a16="http://schemas.microsoft.com/office/drawing/2014/main" id="{7E3AB539-839C-4106-993D-4476F31D87FE}"/>
            </a:ext>
          </a:extLst>
        </xdr:cNvPr>
        <xdr:cNvSpPr/>
      </xdr:nvSpPr>
      <xdr:spPr>
        <a:xfrm>
          <a:off x="7810500" y="1083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79629</xdr:rowOff>
    </xdr:from>
    <xdr:to>
      <xdr:col>45</xdr:col>
      <xdr:colOff>177800</xdr:colOff>
      <xdr:row>63</xdr:row>
      <xdr:rowOff>84201</xdr:rowOff>
    </xdr:to>
    <xdr:cxnSp macro="">
      <xdr:nvCxnSpPr>
        <xdr:cNvPr id="154" name="直線コネクタ 153">
          <a:extLst>
            <a:ext uri="{FF2B5EF4-FFF2-40B4-BE49-F238E27FC236}">
              <a16:creationId xmlns:a16="http://schemas.microsoft.com/office/drawing/2014/main" id="{0D0AAB7E-9892-43F6-8410-297BC0E721C8}"/>
            </a:ext>
          </a:extLst>
        </xdr:cNvPr>
        <xdr:cNvCxnSpPr/>
      </xdr:nvCxnSpPr>
      <xdr:spPr>
        <a:xfrm flipV="1">
          <a:off x="7861300" y="1088097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38354</xdr:rowOff>
    </xdr:from>
    <xdr:to>
      <xdr:col>36</xdr:col>
      <xdr:colOff>165100</xdr:colOff>
      <xdr:row>63</xdr:row>
      <xdr:rowOff>139954</xdr:rowOff>
    </xdr:to>
    <xdr:sp macro="" textlink="">
      <xdr:nvSpPr>
        <xdr:cNvPr id="155" name="楕円 154">
          <a:extLst>
            <a:ext uri="{FF2B5EF4-FFF2-40B4-BE49-F238E27FC236}">
              <a16:creationId xmlns:a16="http://schemas.microsoft.com/office/drawing/2014/main" id="{232AEF2E-A6D2-44F8-99B6-5D3A780F34A3}"/>
            </a:ext>
          </a:extLst>
        </xdr:cNvPr>
        <xdr:cNvSpPr/>
      </xdr:nvSpPr>
      <xdr:spPr>
        <a:xfrm>
          <a:off x="6921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84201</xdr:rowOff>
    </xdr:from>
    <xdr:to>
      <xdr:col>41</xdr:col>
      <xdr:colOff>50800</xdr:colOff>
      <xdr:row>63</xdr:row>
      <xdr:rowOff>89154</xdr:rowOff>
    </xdr:to>
    <xdr:cxnSp macro="">
      <xdr:nvCxnSpPr>
        <xdr:cNvPr id="156" name="直線コネクタ 155">
          <a:extLst>
            <a:ext uri="{FF2B5EF4-FFF2-40B4-BE49-F238E27FC236}">
              <a16:creationId xmlns:a16="http://schemas.microsoft.com/office/drawing/2014/main" id="{7D069B2B-0309-4CA8-A444-2887C6127376}"/>
            </a:ext>
          </a:extLst>
        </xdr:cNvPr>
        <xdr:cNvCxnSpPr/>
      </xdr:nvCxnSpPr>
      <xdr:spPr>
        <a:xfrm flipV="1">
          <a:off x="6972300" y="1088555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91711</xdr:rowOff>
    </xdr:from>
    <xdr:ext cx="469744" cy="259045"/>
    <xdr:sp macro="" textlink="">
      <xdr:nvSpPr>
        <xdr:cNvPr id="157" name="n_1aveValue【体育館・プール】&#10;一人当たり面積">
          <a:extLst>
            <a:ext uri="{FF2B5EF4-FFF2-40B4-BE49-F238E27FC236}">
              <a16:creationId xmlns:a16="http://schemas.microsoft.com/office/drawing/2014/main" id="{D043EBD0-C533-41CA-A752-575B8CC90743}"/>
            </a:ext>
          </a:extLst>
        </xdr:cNvPr>
        <xdr:cNvSpPr txBox="1"/>
      </xdr:nvSpPr>
      <xdr:spPr>
        <a:xfrm>
          <a:off x="9391727" y="1055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105427</xdr:rowOff>
    </xdr:from>
    <xdr:ext cx="469744" cy="259045"/>
    <xdr:sp macro="" textlink="">
      <xdr:nvSpPr>
        <xdr:cNvPr id="158" name="n_2aveValue【体育館・プール】&#10;一人当たり面積">
          <a:extLst>
            <a:ext uri="{FF2B5EF4-FFF2-40B4-BE49-F238E27FC236}">
              <a16:creationId xmlns:a16="http://schemas.microsoft.com/office/drawing/2014/main" id="{51507CCE-4794-4831-BBA1-515FC9402F83}"/>
            </a:ext>
          </a:extLst>
        </xdr:cNvPr>
        <xdr:cNvSpPr txBox="1"/>
      </xdr:nvSpPr>
      <xdr:spPr>
        <a:xfrm>
          <a:off x="8515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77614</xdr:rowOff>
    </xdr:from>
    <xdr:ext cx="469744" cy="259045"/>
    <xdr:sp macro="" textlink="">
      <xdr:nvSpPr>
        <xdr:cNvPr id="159" name="n_3aveValue【体育館・プール】&#10;一人当たり面積">
          <a:extLst>
            <a:ext uri="{FF2B5EF4-FFF2-40B4-BE49-F238E27FC236}">
              <a16:creationId xmlns:a16="http://schemas.microsoft.com/office/drawing/2014/main" id="{5DE26569-7E18-4B9E-9F38-68C2CDDD1E22}"/>
            </a:ext>
          </a:extLst>
        </xdr:cNvPr>
        <xdr:cNvSpPr txBox="1"/>
      </xdr:nvSpPr>
      <xdr:spPr>
        <a:xfrm>
          <a:off x="7626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74185</xdr:rowOff>
    </xdr:from>
    <xdr:ext cx="469744" cy="259045"/>
    <xdr:sp macro="" textlink="">
      <xdr:nvSpPr>
        <xdr:cNvPr id="160" name="n_4aveValue【体育館・プール】&#10;一人当たり面積">
          <a:extLst>
            <a:ext uri="{FF2B5EF4-FFF2-40B4-BE49-F238E27FC236}">
              <a16:creationId xmlns:a16="http://schemas.microsoft.com/office/drawing/2014/main" id="{DF6A7F7C-F0B3-4CDC-8C12-592F0E0FA931}"/>
            </a:ext>
          </a:extLst>
        </xdr:cNvPr>
        <xdr:cNvSpPr txBox="1"/>
      </xdr:nvSpPr>
      <xdr:spPr>
        <a:xfrm>
          <a:off x="6737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115460</xdr:rowOff>
    </xdr:from>
    <xdr:ext cx="469744" cy="259045"/>
    <xdr:sp macro="" textlink="">
      <xdr:nvSpPr>
        <xdr:cNvPr id="161" name="n_1mainValue【体育館・プール】&#10;一人当たり面積">
          <a:extLst>
            <a:ext uri="{FF2B5EF4-FFF2-40B4-BE49-F238E27FC236}">
              <a16:creationId xmlns:a16="http://schemas.microsoft.com/office/drawing/2014/main" id="{BEADC76B-51FC-49EF-9F1F-DABF5160CE9D}"/>
            </a:ext>
          </a:extLst>
        </xdr:cNvPr>
        <xdr:cNvSpPr txBox="1"/>
      </xdr:nvSpPr>
      <xdr:spPr>
        <a:xfrm>
          <a:off x="9391727" y="1091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121556</xdr:rowOff>
    </xdr:from>
    <xdr:ext cx="469744" cy="259045"/>
    <xdr:sp macro="" textlink="">
      <xdr:nvSpPr>
        <xdr:cNvPr id="162" name="n_2mainValue【体育館・プール】&#10;一人当たり面積">
          <a:extLst>
            <a:ext uri="{FF2B5EF4-FFF2-40B4-BE49-F238E27FC236}">
              <a16:creationId xmlns:a16="http://schemas.microsoft.com/office/drawing/2014/main" id="{656ACF5F-0218-45F8-A212-B2D162521040}"/>
            </a:ext>
          </a:extLst>
        </xdr:cNvPr>
        <xdr:cNvSpPr txBox="1"/>
      </xdr:nvSpPr>
      <xdr:spPr>
        <a:xfrm>
          <a:off x="8515427" y="1092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126128</xdr:rowOff>
    </xdr:from>
    <xdr:ext cx="469744" cy="259045"/>
    <xdr:sp macro="" textlink="">
      <xdr:nvSpPr>
        <xdr:cNvPr id="163" name="n_3mainValue【体育館・プール】&#10;一人当たり面積">
          <a:extLst>
            <a:ext uri="{FF2B5EF4-FFF2-40B4-BE49-F238E27FC236}">
              <a16:creationId xmlns:a16="http://schemas.microsoft.com/office/drawing/2014/main" id="{D065510B-3EF8-439D-B78E-F19871BA22FF}"/>
            </a:ext>
          </a:extLst>
        </xdr:cNvPr>
        <xdr:cNvSpPr txBox="1"/>
      </xdr:nvSpPr>
      <xdr:spPr>
        <a:xfrm>
          <a:off x="7626427"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131081</xdr:rowOff>
    </xdr:from>
    <xdr:ext cx="469744" cy="259045"/>
    <xdr:sp macro="" textlink="">
      <xdr:nvSpPr>
        <xdr:cNvPr id="164" name="n_4mainValue【体育館・プール】&#10;一人当たり面積">
          <a:extLst>
            <a:ext uri="{FF2B5EF4-FFF2-40B4-BE49-F238E27FC236}">
              <a16:creationId xmlns:a16="http://schemas.microsoft.com/office/drawing/2014/main" id="{CBD5D165-411F-4B2A-924D-436EB5E485CE}"/>
            </a:ext>
          </a:extLst>
        </xdr:cNvPr>
        <xdr:cNvSpPr txBox="1"/>
      </xdr:nvSpPr>
      <xdr:spPr>
        <a:xfrm>
          <a:off x="6737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77A345F2-3443-4A9E-B25A-C3DD4783295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CA7CB333-A211-4A91-93ED-39DF6D9518B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E0E2D232-2879-4C30-A08E-6F6C995F9D1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40A0C6F7-32EC-4F15-93EC-72AE0D2D03D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756B13D2-E13A-4DFB-8400-14CA99AD6EE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A218871E-5B2D-4B77-920C-95FC3745852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5119419F-5095-4DFD-BC1D-939904F9B0B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1B2A667D-93A2-4801-A5DE-F747DEECEBC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978637C7-6B69-4F3C-B480-11F413D7A03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46830C3B-AAB2-4BC1-963B-B0E2566FC93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94539F12-8399-44EF-B1CB-BA2D540AC8A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898026F4-A5A0-4D2F-A3CC-C44585FE1FA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A6AD2BEA-1412-439F-8D96-AF6C73F6575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CE47C811-19BC-4015-AE4B-0DAF501D89F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E6DD94CA-42C8-49E9-911C-86AB8D54EDB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CFCF5C58-E330-454B-A3F5-A71B64ED9E8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33189F92-AD11-4822-A603-90B4DFCEB74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95D71346-BFFB-40AB-B15E-6E92B8DB1A0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BDAC33ED-836E-4DB3-BF7C-49907D6CBD8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4E672BD3-2621-411A-9058-5B53E990BB0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A52639CB-DF40-43CA-93F7-649174E066F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C0126A68-249A-44F3-B881-E4787F73A6E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8652E67F-1AFF-4724-80C2-3B4F5F41AF7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40061DFA-EB37-48FB-ADF9-228E8D8D089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DD5B1BB4-98E4-4224-86D3-9E74121632C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8C4AA08F-31BD-4B2E-A1F7-B0F7C8240846}"/>
            </a:ext>
          </a:extLst>
        </xdr:cNvPr>
        <xdr:cNvCxnSpPr/>
      </xdr:nvCxnSpPr>
      <xdr:spPr>
        <a:xfrm flipV="1">
          <a:off x="4634865" y="134961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D2C58280-F71A-4904-9C97-5284FB83605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105BD824-6BF7-4132-BFF1-A6616A2B891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BC1C4331-7650-4AE0-80D6-F233E5950255}"/>
            </a:ext>
          </a:extLst>
        </xdr:cNvPr>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194" name="直線コネクタ 193">
          <a:extLst>
            <a:ext uri="{FF2B5EF4-FFF2-40B4-BE49-F238E27FC236}">
              <a16:creationId xmlns:a16="http://schemas.microsoft.com/office/drawing/2014/main" id="{D73405BA-DD8B-40A0-8AB1-496240BB07A8}"/>
            </a:ext>
          </a:extLst>
        </xdr:cNvPr>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504DC92F-A137-4EC2-B936-6CC51CA0E595}"/>
            </a:ext>
          </a:extLst>
        </xdr:cNvPr>
        <xdr:cNvSpPr txBox="1"/>
      </xdr:nvSpPr>
      <xdr:spPr>
        <a:xfrm>
          <a:off x="4673600" y="1417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196" name="フローチャート: 判断 195">
          <a:extLst>
            <a:ext uri="{FF2B5EF4-FFF2-40B4-BE49-F238E27FC236}">
              <a16:creationId xmlns:a16="http://schemas.microsoft.com/office/drawing/2014/main" id="{DB334E8C-A8FA-4982-BB2F-AF86ADEA0EBA}"/>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197" name="フローチャート: 判断 196">
          <a:extLst>
            <a:ext uri="{FF2B5EF4-FFF2-40B4-BE49-F238E27FC236}">
              <a16:creationId xmlns:a16="http://schemas.microsoft.com/office/drawing/2014/main" id="{690B7659-D53F-4067-A774-704ACE2C58EA}"/>
            </a:ext>
          </a:extLst>
        </xdr:cNvPr>
        <xdr:cNvSpPr/>
      </xdr:nvSpPr>
      <xdr:spPr>
        <a:xfrm>
          <a:off x="3746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198" name="フローチャート: 判断 197">
          <a:extLst>
            <a:ext uri="{FF2B5EF4-FFF2-40B4-BE49-F238E27FC236}">
              <a16:creationId xmlns:a16="http://schemas.microsoft.com/office/drawing/2014/main" id="{40F672DE-8FD4-492F-B5A1-F86827052138}"/>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199" name="フローチャート: 判断 198">
          <a:extLst>
            <a:ext uri="{FF2B5EF4-FFF2-40B4-BE49-F238E27FC236}">
              <a16:creationId xmlns:a16="http://schemas.microsoft.com/office/drawing/2014/main" id="{55BF605D-1F24-49FF-ABCC-3557A723D6D4}"/>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00" name="フローチャート: 判断 199">
          <a:extLst>
            <a:ext uri="{FF2B5EF4-FFF2-40B4-BE49-F238E27FC236}">
              <a16:creationId xmlns:a16="http://schemas.microsoft.com/office/drawing/2014/main" id="{717E929B-1815-4D4E-937A-C707C7A09391}"/>
            </a:ext>
          </a:extLst>
        </xdr:cNvPr>
        <xdr:cNvSpPr/>
      </xdr:nvSpPr>
      <xdr:spPr>
        <a:xfrm>
          <a:off x="1079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8600CF41-440F-40AB-992C-AFD4B458BC7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D211D175-D1C4-416D-BC25-38E52884B74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4E13499-400E-49B1-B8A8-31122569B45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23A1F629-E7D8-4B19-A48B-7767B9705B3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876576D1-0DDC-498C-BE98-A07972067F4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33020</xdr:rowOff>
    </xdr:from>
    <xdr:to>
      <xdr:col>24</xdr:col>
      <xdr:colOff>114300</xdr:colOff>
      <xdr:row>84</xdr:row>
      <xdr:rowOff>134620</xdr:rowOff>
    </xdr:to>
    <xdr:sp macro="" textlink="">
      <xdr:nvSpPr>
        <xdr:cNvPr id="206" name="楕円 205">
          <a:extLst>
            <a:ext uri="{FF2B5EF4-FFF2-40B4-BE49-F238E27FC236}">
              <a16:creationId xmlns:a16="http://schemas.microsoft.com/office/drawing/2014/main" id="{EBBC24DD-A4C3-46A0-BA9D-30458963E2EC}"/>
            </a:ext>
          </a:extLst>
        </xdr:cNvPr>
        <xdr:cNvSpPr/>
      </xdr:nvSpPr>
      <xdr:spPr>
        <a:xfrm>
          <a:off x="4584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11447</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66FCB010-9EBA-45A7-8A0E-803A51F86D14}"/>
            </a:ext>
          </a:extLst>
        </xdr:cNvPr>
        <xdr:cNvSpPr txBox="1"/>
      </xdr:nvSpPr>
      <xdr:spPr>
        <a:xfrm>
          <a:off x="4673600"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170180</xdr:rowOff>
    </xdr:from>
    <xdr:to>
      <xdr:col>20</xdr:col>
      <xdr:colOff>38100</xdr:colOff>
      <xdr:row>84</xdr:row>
      <xdr:rowOff>100330</xdr:rowOff>
    </xdr:to>
    <xdr:sp macro="" textlink="">
      <xdr:nvSpPr>
        <xdr:cNvPr id="208" name="楕円 207">
          <a:extLst>
            <a:ext uri="{FF2B5EF4-FFF2-40B4-BE49-F238E27FC236}">
              <a16:creationId xmlns:a16="http://schemas.microsoft.com/office/drawing/2014/main" id="{D2AC02C6-D5DC-4B3A-AB7E-E519E8A8F23B}"/>
            </a:ext>
          </a:extLst>
        </xdr:cNvPr>
        <xdr:cNvSpPr/>
      </xdr:nvSpPr>
      <xdr:spPr>
        <a:xfrm>
          <a:off x="3746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49530</xdr:rowOff>
    </xdr:from>
    <xdr:to>
      <xdr:col>24</xdr:col>
      <xdr:colOff>63500</xdr:colOff>
      <xdr:row>84</xdr:row>
      <xdr:rowOff>83820</xdr:rowOff>
    </xdr:to>
    <xdr:cxnSp macro="">
      <xdr:nvCxnSpPr>
        <xdr:cNvPr id="209" name="直線コネクタ 208">
          <a:extLst>
            <a:ext uri="{FF2B5EF4-FFF2-40B4-BE49-F238E27FC236}">
              <a16:creationId xmlns:a16="http://schemas.microsoft.com/office/drawing/2014/main" id="{516EFFB7-59DB-4BCD-8410-9DCC92F4ACAB}"/>
            </a:ext>
          </a:extLst>
        </xdr:cNvPr>
        <xdr:cNvCxnSpPr/>
      </xdr:nvCxnSpPr>
      <xdr:spPr>
        <a:xfrm>
          <a:off x="3797300" y="144513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137523</xdr:rowOff>
    </xdr:from>
    <xdr:to>
      <xdr:col>15</xdr:col>
      <xdr:colOff>101600</xdr:colOff>
      <xdr:row>84</xdr:row>
      <xdr:rowOff>67673</xdr:rowOff>
    </xdr:to>
    <xdr:sp macro="" textlink="">
      <xdr:nvSpPr>
        <xdr:cNvPr id="210" name="楕円 209">
          <a:extLst>
            <a:ext uri="{FF2B5EF4-FFF2-40B4-BE49-F238E27FC236}">
              <a16:creationId xmlns:a16="http://schemas.microsoft.com/office/drawing/2014/main" id="{DE2F7908-6E12-4CF0-A6AC-0D4F3CF68053}"/>
            </a:ext>
          </a:extLst>
        </xdr:cNvPr>
        <xdr:cNvSpPr/>
      </xdr:nvSpPr>
      <xdr:spPr>
        <a:xfrm>
          <a:off x="2857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16873</xdr:rowOff>
    </xdr:from>
    <xdr:to>
      <xdr:col>19</xdr:col>
      <xdr:colOff>177800</xdr:colOff>
      <xdr:row>84</xdr:row>
      <xdr:rowOff>49530</xdr:rowOff>
    </xdr:to>
    <xdr:cxnSp macro="">
      <xdr:nvCxnSpPr>
        <xdr:cNvPr id="211" name="直線コネクタ 210">
          <a:extLst>
            <a:ext uri="{FF2B5EF4-FFF2-40B4-BE49-F238E27FC236}">
              <a16:creationId xmlns:a16="http://schemas.microsoft.com/office/drawing/2014/main" id="{1DFC2759-A025-41A3-9562-47ACFA25850B}"/>
            </a:ext>
          </a:extLst>
        </xdr:cNvPr>
        <xdr:cNvCxnSpPr/>
      </xdr:nvCxnSpPr>
      <xdr:spPr>
        <a:xfrm>
          <a:off x="2908300" y="144186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12" name="楕円 211">
          <a:extLst>
            <a:ext uri="{FF2B5EF4-FFF2-40B4-BE49-F238E27FC236}">
              <a16:creationId xmlns:a16="http://schemas.microsoft.com/office/drawing/2014/main" id="{0A4C6673-FD6F-4A03-A7B6-36CF857838E6}"/>
            </a:ext>
          </a:extLst>
        </xdr:cNvPr>
        <xdr:cNvSpPr/>
      </xdr:nvSpPr>
      <xdr:spPr>
        <a:xfrm>
          <a:off x="1968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155666</xdr:rowOff>
    </xdr:from>
    <xdr:to>
      <xdr:col>15</xdr:col>
      <xdr:colOff>50800</xdr:colOff>
      <xdr:row>84</xdr:row>
      <xdr:rowOff>16873</xdr:rowOff>
    </xdr:to>
    <xdr:cxnSp macro="">
      <xdr:nvCxnSpPr>
        <xdr:cNvPr id="213" name="直線コネクタ 212">
          <a:extLst>
            <a:ext uri="{FF2B5EF4-FFF2-40B4-BE49-F238E27FC236}">
              <a16:creationId xmlns:a16="http://schemas.microsoft.com/office/drawing/2014/main" id="{C8E4EF29-DB3A-4A61-95FA-228637152288}"/>
            </a:ext>
          </a:extLst>
        </xdr:cNvPr>
        <xdr:cNvCxnSpPr/>
      </xdr:nvCxnSpPr>
      <xdr:spPr>
        <a:xfrm>
          <a:off x="2019300" y="143860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72208</xdr:rowOff>
    </xdr:from>
    <xdr:to>
      <xdr:col>6</xdr:col>
      <xdr:colOff>38100</xdr:colOff>
      <xdr:row>84</xdr:row>
      <xdr:rowOff>2358</xdr:rowOff>
    </xdr:to>
    <xdr:sp macro="" textlink="">
      <xdr:nvSpPr>
        <xdr:cNvPr id="214" name="楕円 213">
          <a:extLst>
            <a:ext uri="{FF2B5EF4-FFF2-40B4-BE49-F238E27FC236}">
              <a16:creationId xmlns:a16="http://schemas.microsoft.com/office/drawing/2014/main" id="{8E9CA2CF-A539-4718-8C50-5F7F59600067}"/>
            </a:ext>
          </a:extLst>
        </xdr:cNvPr>
        <xdr:cNvSpPr/>
      </xdr:nvSpPr>
      <xdr:spPr>
        <a:xfrm>
          <a:off x="10795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123008</xdr:rowOff>
    </xdr:from>
    <xdr:to>
      <xdr:col>10</xdr:col>
      <xdr:colOff>114300</xdr:colOff>
      <xdr:row>83</xdr:row>
      <xdr:rowOff>155666</xdr:rowOff>
    </xdr:to>
    <xdr:cxnSp macro="">
      <xdr:nvCxnSpPr>
        <xdr:cNvPr id="215" name="直線コネクタ 214">
          <a:extLst>
            <a:ext uri="{FF2B5EF4-FFF2-40B4-BE49-F238E27FC236}">
              <a16:creationId xmlns:a16="http://schemas.microsoft.com/office/drawing/2014/main" id="{C51D5903-342A-437E-861E-2CABDEFE7F16}"/>
            </a:ext>
          </a:extLst>
        </xdr:cNvPr>
        <xdr:cNvCxnSpPr/>
      </xdr:nvCxnSpPr>
      <xdr:spPr>
        <a:xfrm>
          <a:off x="1130300" y="143533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18885</xdr:rowOff>
    </xdr:from>
    <xdr:ext cx="405111" cy="259045"/>
    <xdr:sp macro="" textlink="">
      <xdr:nvSpPr>
        <xdr:cNvPr id="216" name="n_1aveValue【福祉施設】&#10;有形固定資産減価償却率">
          <a:extLst>
            <a:ext uri="{FF2B5EF4-FFF2-40B4-BE49-F238E27FC236}">
              <a16:creationId xmlns:a16="http://schemas.microsoft.com/office/drawing/2014/main" id="{236182B2-DFBA-4E2B-8D73-034E3C1D3DF2}"/>
            </a:ext>
          </a:extLst>
        </xdr:cNvPr>
        <xdr:cNvSpPr txBox="1"/>
      </xdr:nvSpPr>
      <xdr:spPr>
        <a:xfrm>
          <a:off x="35820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217" name="n_2aveValue【福祉施設】&#10;有形固定資産減価償却率">
          <a:extLst>
            <a:ext uri="{FF2B5EF4-FFF2-40B4-BE49-F238E27FC236}">
              <a16:creationId xmlns:a16="http://schemas.microsoft.com/office/drawing/2014/main" id="{1B3B792E-9046-4D93-A3A0-04C7A65773A9}"/>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18" name="n_3aveValue【福祉施設】&#10;有形固定資産減価償却率">
          <a:extLst>
            <a:ext uri="{FF2B5EF4-FFF2-40B4-BE49-F238E27FC236}">
              <a16:creationId xmlns:a16="http://schemas.microsoft.com/office/drawing/2014/main" id="{020C127B-172E-4A19-8806-0322E23938DB}"/>
            </a:ext>
          </a:extLst>
        </xdr:cNvPr>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144615</xdr:rowOff>
    </xdr:from>
    <xdr:ext cx="405111" cy="259045"/>
    <xdr:sp macro="" textlink="">
      <xdr:nvSpPr>
        <xdr:cNvPr id="219" name="n_4aveValue【福祉施設】&#10;有形固定資産減価償却率">
          <a:extLst>
            <a:ext uri="{FF2B5EF4-FFF2-40B4-BE49-F238E27FC236}">
              <a16:creationId xmlns:a16="http://schemas.microsoft.com/office/drawing/2014/main" id="{3C2ECB00-A9EF-4EF1-922D-291875524BC8}"/>
            </a:ext>
          </a:extLst>
        </xdr:cNvPr>
        <xdr:cNvSpPr txBox="1"/>
      </xdr:nvSpPr>
      <xdr:spPr>
        <a:xfrm>
          <a:off x="927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91457</xdr:rowOff>
    </xdr:from>
    <xdr:ext cx="405111" cy="259045"/>
    <xdr:sp macro="" textlink="">
      <xdr:nvSpPr>
        <xdr:cNvPr id="220" name="n_1mainValue【福祉施設】&#10;有形固定資産減価償却率">
          <a:extLst>
            <a:ext uri="{FF2B5EF4-FFF2-40B4-BE49-F238E27FC236}">
              <a16:creationId xmlns:a16="http://schemas.microsoft.com/office/drawing/2014/main" id="{7A7E18CC-8A84-4575-8963-21F3A3ABD5B6}"/>
            </a:ext>
          </a:extLst>
        </xdr:cNvPr>
        <xdr:cNvSpPr txBox="1"/>
      </xdr:nvSpPr>
      <xdr:spPr>
        <a:xfrm>
          <a:off x="3582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58800</xdr:rowOff>
    </xdr:from>
    <xdr:ext cx="405111" cy="259045"/>
    <xdr:sp macro="" textlink="">
      <xdr:nvSpPr>
        <xdr:cNvPr id="221" name="n_2mainValue【福祉施設】&#10;有形固定資産減価償却率">
          <a:extLst>
            <a:ext uri="{FF2B5EF4-FFF2-40B4-BE49-F238E27FC236}">
              <a16:creationId xmlns:a16="http://schemas.microsoft.com/office/drawing/2014/main" id="{30730D53-6300-43AC-9B0A-D40CDAA7BAAD}"/>
            </a:ext>
          </a:extLst>
        </xdr:cNvPr>
        <xdr:cNvSpPr txBox="1"/>
      </xdr:nvSpPr>
      <xdr:spPr>
        <a:xfrm>
          <a:off x="27057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26143</xdr:rowOff>
    </xdr:from>
    <xdr:ext cx="405111" cy="259045"/>
    <xdr:sp macro="" textlink="">
      <xdr:nvSpPr>
        <xdr:cNvPr id="222" name="n_3mainValue【福祉施設】&#10;有形固定資産減価償却率">
          <a:extLst>
            <a:ext uri="{FF2B5EF4-FFF2-40B4-BE49-F238E27FC236}">
              <a16:creationId xmlns:a16="http://schemas.microsoft.com/office/drawing/2014/main" id="{02FC151F-6B84-4AC9-9DFE-B124641A580C}"/>
            </a:ext>
          </a:extLst>
        </xdr:cNvPr>
        <xdr:cNvSpPr txBox="1"/>
      </xdr:nvSpPr>
      <xdr:spPr>
        <a:xfrm>
          <a:off x="1816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164935</xdr:rowOff>
    </xdr:from>
    <xdr:ext cx="405111" cy="259045"/>
    <xdr:sp macro="" textlink="">
      <xdr:nvSpPr>
        <xdr:cNvPr id="223" name="n_4mainValue【福祉施設】&#10;有形固定資産減価償却率">
          <a:extLst>
            <a:ext uri="{FF2B5EF4-FFF2-40B4-BE49-F238E27FC236}">
              <a16:creationId xmlns:a16="http://schemas.microsoft.com/office/drawing/2014/main" id="{DC408D5B-F74C-4AD8-9CC0-A0A403DDAE4C}"/>
            </a:ext>
          </a:extLst>
        </xdr:cNvPr>
        <xdr:cNvSpPr txBox="1"/>
      </xdr:nvSpPr>
      <xdr:spPr>
        <a:xfrm>
          <a:off x="927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48FC5602-B970-4C00-A9DA-A2318342711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A286105A-2E21-406C-933D-672C4E8E16E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DA404D72-A53B-4B87-B10A-4FC8715DEA7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E2BA7548-0180-42E7-A014-6C7A6202FD2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DF6B89AA-E508-41AA-8615-1327ECEAD55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6FFFBDEC-F854-4003-9FA9-D4C75043984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A19690C0-3642-4078-BDB3-2C50B032ABE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822FA82E-EF08-41DE-B4C2-6AB2AC29257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42BE86FD-4FF0-4E55-8830-EAFDA243EBF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E71036B1-B4D2-42D9-8A7C-1E11FB64109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a:extLst>
            <a:ext uri="{FF2B5EF4-FFF2-40B4-BE49-F238E27FC236}">
              <a16:creationId xmlns:a16="http://schemas.microsoft.com/office/drawing/2014/main" id="{C56FFAD5-8141-4DE5-9824-A8EC36CB96C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a:extLst>
            <a:ext uri="{FF2B5EF4-FFF2-40B4-BE49-F238E27FC236}">
              <a16:creationId xmlns:a16="http://schemas.microsoft.com/office/drawing/2014/main" id="{EAE264DE-845F-46AC-B08C-1C99FF1E2E2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a:extLst>
            <a:ext uri="{FF2B5EF4-FFF2-40B4-BE49-F238E27FC236}">
              <a16:creationId xmlns:a16="http://schemas.microsoft.com/office/drawing/2014/main" id="{77DC2D59-FA59-4A43-BAD9-87B06630DB3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a:extLst>
            <a:ext uri="{FF2B5EF4-FFF2-40B4-BE49-F238E27FC236}">
              <a16:creationId xmlns:a16="http://schemas.microsoft.com/office/drawing/2014/main" id="{9A8933E9-381D-4AB4-BBFD-E231C2E2F9B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a:extLst>
            <a:ext uri="{FF2B5EF4-FFF2-40B4-BE49-F238E27FC236}">
              <a16:creationId xmlns:a16="http://schemas.microsoft.com/office/drawing/2014/main" id="{0DF174B0-E5CE-41BB-BB27-F23EF278D44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a:extLst>
            <a:ext uri="{FF2B5EF4-FFF2-40B4-BE49-F238E27FC236}">
              <a16:creationId xmlns:a16="http://schemas.microsoft.com/office/drawing/2014/main" id="{CFF9D76F-DB9F-4CAE-8C67-6EA107B4E3E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a:extLst>
            <a:ext uri="{FF2B5EF4-FFF2-40B4-BE49-F238E27FC236}">
              <a16:creationId xmlns:a16="http://schemas.microsoft.com/office/drawing/2014/main" id="{5027FC70-531D-4372-BA06-07524D123F8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a:extLst>
            <a:ext uri="{FF2B5EF4-FFF2-40B4-BE49-F238E27FC236}">
              <a16:creationId xmlns:a16="http://schemas.microsoft.com/office/drawing/2014/main" id="{B0DDE16F-84C2-4E5F-BAF7-2289FDB6AD8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a:extLst>
            <a:ext uri="{FF2B5EF4-FFF2-40B4-BE49-F238E27FC236}">
              <a16:creationId xmlns:a16="http://schemas.microsoft.com/office/drawing/2014/main" id="{17428E0C-4CEC-4B06-8154-21B1B070675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020D8ECB-64CF-4B63-86AE-9E47E0E0AF0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4488B1F6-C3E2-48F5-B00E-C267EA41A02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843410A2-226A-43EC-964C-59B626B1ED3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F17D9520-5468-4491-A31C-2C058417AFD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247" name="直線コネクタ 246">
          <a:extLst>
            <a:ext uri="{FF2B5EF4-FFF2-40B4-BE49-F238E27FC236}">
              <a16:creationId xmlns:a16="http://schemas.microsoft.com/office/drawing/2014/main" id="{AA0145C9-0DB1-45F5-9E78-04B996D5C24B}"/>
            </a:ext>
          </a:extLst>
        </xdr:cNvPr>
        <xdr:cNvCxnSpPr/>
      </xdr:nvCxnSpPr>
      <xdr:spPr>
        <a:xfrm flipV="1">
          <a:off x="10476865" y="135636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8" name="【福祉施設】&#10;一人当たり面積最小値テキスト">
          <a:extLst>
            <a:ext uri="{FF2B5EF4-FFF2-40B4-BE49-F238E27FC236}">
              <a16:creationId xmlns:a16="http://schemas.microsoft.com/office/drawing/2014/main" id="{9ABBF487-0A4B-4C95-AE7D-A20BF3F9F3B4}"/>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9" name="直線コネクタ 248">
          <a:extLst>
            <a:ext uri="{FF2B5EF4-FFF2-40B4-BE49-F238E27FC236}">
              <a16:creationId xmlns:a16="http://schemas.microsoft.com/office/drawing/2014/main" id="{9BBD57ED-B4FC-4962-ACF7-96279AEF574B}"/>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250" name="【福祉施設】&#10;一人当たり面積最大値テキスト">
          <a:extLst>
            <a:ext uri="{FF2B5EF4-FFF2-40B4-BE49-F238E27FC236}">
              <a16:creationId xmlns:a16="http://schemas.microsoft.com/office/drawing/2014/main" id="{E040ADA6-E5B7-48C7-9629-D107269F8392}"/>
            </a:ext>
          </a:extLst>
        </xdr:cNvPr>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251" name="直線コネクタ 250">
          <a:extLst>
            <a:ext uri="{FF2B5EF4-FFF2-40B4-BE49-F238E27FC236}">
              <a16:creationId xmlns:a16="http://schemas.microsoft.com/office/drawing/2014/main" id="{66A0A3DC-D700-401A-B299-000063BCC481}"/>
            </a:ext>
          </a:extLst>
        </xdr:cNvPr>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123462</xdr:rowOff>
    </xdr:from>
    <xdr:ext cx="469744" cy="259045"/>
    <xdr:sp macro="" textlink="">
      <xdr:nvSpPr>
        <xdr:cNvPr id="252" name="【福祉施設】&#10;一人当たり面積平均値テキスト">
          <a:extLst>
            <a:ext uri="{FF2B5EF4-FFF2-40B4-BE49-F238E27FC236}">
              <a16:creationId xmlns:a16="http://schemas.microsoft.com/office/drawing/2014/main" id="{B97F8ADC-1186-4887-853B-C816412FC34F}"/>
            </a:ext>
          </a:extLst>
        </xdr:cNvPr>
        <xdr:cNvSpPr txBox="1"/>
      </xdr:nvSpPr>
      <xdr:spPr>
        <a:xfrm>
          <a:off x="10515600" y="14525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253" name="フローチャート: 判断 252">
          <a:extLst>
            <a:ext uri="{FF2B5EF4-FFF2-40B4-BE49-F238E27FC236}">
              <a16:creationId xmlns:a16="http://schemas.microsoft.com/office/drawing/2014/main" id="{C206D67C-C4C9-4C1A-84FE-A0F1CB91EEB4}"/>
            </a:ext>
          </a:extLst>
        </xdr:cNvPr>
        <xdr:cNvSpPr/>
      </xdr:nvSpPr>
      <xdr:spPr>
        <a:xfrm>
          <a:off x="104267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254" name="フローチャート: 判断 253">
          <a:extLst>
            <a:ext uri="{FF2B5EF4-FFF2-40B4-BE49-F238E27FC236}">
              <a16:creationId xmlns:a16="http://schemas.microsoft.com/office/drawing/2014/main" id="{E19227C7-393B-408E-A670-3A6D614B22D7}"/>
            </a:ext>
          </a:extLst>
        </xdr:cNvPr>
        <xdr:cNvSpPr/>
      </xdr:nvSpPr>
      <xdr:spPr>
        <a:xfrm>
          <a:off x="9588500" y="14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255" name="フローチャート: 判断 254">
          <a:extLst>
            <a:ext uri="{FF2B5EF4-FFF2-40B4-BE49-F238E27FC236}">
              <a16:creationId xmlns:a16="http://schemas.microsoft.com/office/drawing/2014/main" id="{33F395A6-B6E8-4D0F-A345-97ECED06FE62}"/>
            </a:ext>
          </a:extLst>
        </xdr:cNvPr>
        <xdr:cNvSpPr/>
      </xdr:nvSpPr>
      <xdr:spPr>
        <a:xfrm>
          <a:off x="8699500" y="1458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256" name="フローチャート: 判断 255">
          <a:extLst>
            <a:ext uri="{FF2B5EF4-FFF2-40B4-BE49-F238E27FC236}">
              <a16:creationId xmlns:a16="http://schemas.microsoft.com/office/drawing/2014/main" id="{F02B9358-FFEA-4457-BF05-CC5735DEF6D9}"/>
            </a:ext>
          </a:extLst>
        </xdr:cNvPr>
        <xdr:cNvSpPr/>
      </xdr:nvSpPr>
      <xdr:spPr>
        <a:xfrm>
          <a:off x="7810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257" name="フローチャート: 判断 256">
          <a:extLst>
            <a:ext uri="{FF2B5EF4-FFF2-40B4-BE49-F238E27FC236}">
              <a16:creationId xmlns:a16="http://schemas.microsoft.com/office/drawing/2014/main" id="{9F94E39E-BBFA-479F-A3DE-AEA8A670862B}"/>
            </a:ext>
          </a:extLst>
        </xdr:cNvPr>
        <xdr:cNvSpPr/>
      </xdr:nvSpPr>
      <xdr:spPr>
        <a:xfrm>
          <a:off x="6921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2450EB75-040C-4D1A-B244-4CE267F37E6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D80F69C1-949E-442A-8445-00D924C15A2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70414A22-A3FA-4F94-B5B3-996FC53C6DF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68E14E66-22A6-4703-A3A6-7624655A328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83CCAA5A-1DDA-4F91-B8A7-32037422EE0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71882</xdr:rowOff>
    </xdr:from>
    <xdr:to>
      <xdr:col>55</xdr:col>
      <xdr:colOff>50800</xdr:colOff>
      <xdr:row>84</xdr:row>
      <xdr:rowOff>2032</xdr:rowOff>
    </xdr:to>
    <xdr:sp macro="" textlink="">
      <xdr:nvSpPr>
        <xdr:cNvPr id="263" name="楕円 262">
          <a:extLst>
            <a:ext uri="{FF2B5EF4-FFF2-40B4-BE49-F238E27FC236}">
              <a16:creationId xmlns:a16="http://schemas.microsoft.com/office/drawing/2014/main" id="{D7FBEA07-23E8-4B29-B379-79B0B032433C}"/>
            </a:ext>
          </a:extLst>
        </xdr:cNvPr>
        <xdr:cNvSpPr/>
      </xdr:nvSpPr>
      <xdr:spPr>
        <a:xfrm>
          <a:off x="104267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94759</xdr:rowOff>
    </xdr:from>
    <xdr:ext cx="469744" cy="259045"/>
    <xdr:sp macro="" textlink="">
      <xdr:nvSpPr>
        <xdr:cNvPr id="264" name="【福祉施設】&#10;一人当たり面積該当値テキスト">
          <a:extLst>
            <a:ext uri="{FF2B5EF4-FFF2-40B4-BE49-F238E27FC236}">
              <a16:creationId xmlns:a16="http://schemas.microsoft.com/office/drawing/2014/main" id="{F87DCCDE-6AEF-49AC-8F75-605262BC0F55}"/>
            </a:ext>
          </a:extLst>
        </xdr:cNvPr>
        <xdr:cNvSpPr txBox="1"/>
      </xdr:nvSpPr>
      <xdr:spPr>
        <a:xfrm>
          <a:off x="10515600" y="141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88646</xdr:rowOff>
    </xdr:from>
    <xdr:to>
      <xdr:col>50</xdr:col>
      <xdr:colOff>165100</xdr:colOff>
      <xdr:row>84</xdr:row>
      <xdr:rowOff>18796</xdr:rowOff>
    </xdr:to>
    <xdr:sp macro="" textlink="">
      <xdr:nvSpPr>
        <xdr:cNvPr id="265" name="楕円 264">
          <a:extLst>
            <a:ext uri="{FF2B5EF4-FFF2-40B4-BE49-F238E27FC236}">
              <a16:creationId xmlns:a16="http://schemas.microsoft.com/office/drawing/2014/main" id="{C3DDF777-569A-43E5-B070-3B762D976B71}"/>
            </a:ext>
          </a:extLst>
        </xdr:cNvPr>
        <xdr:cNvSpPr/>
      </xdr:nvSpPr>
      <xdr:spPr>
        <a:xfrm>
          <a:off x="9588500" y="1431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122682</xdr:rowOff>
    </xdr:from>
    <xdr:to>
      <xdr:col>55</xdr:col>
      <xdr:colOff>0</xdr:colOff>
      <xdr:row>83</xdr:row>
      <xdr:rowOff>139446</xdr:rowOff>
    </xdr:to>
    <xdr:cxnSp macro="">
      <xdr:nvCxnSpPr>
        <xdr:cNvPr id="266" name="直線コネクタ 265">
          <a:extLst>
            <a:ext uri="{FF2B5EF4-FFF2-40B4-BE49-F238E27FC236}">
              <a16:creationId xmlns:a16="http://schemas.microsoft.com/office/drawing/2014/main" id="{B898018E-6379-467E-B3AA-A590D7166A59}"/>
            </a:ext>
          </a:extLst>
        </xdr:cNvPr>
        <xdr:cNvCxnSpPr/>
      </xdr:nvCxnSpPr>
      <xdr:spPr>
        <a:xfrm flipV="1">
          <a:off x="9639300" y="14353032"/>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106172</xdr:rowOff>
    </xdr:from>
    <xdr:to>
      <xdr:col>46</xdr:col>
      <xdr:colOff>38100</xdr:colOff>
      <xdr:row>84</xdr:row>
      <xdr:rowOff>36322</xdr:rowOff>
    </xdr:to>
    <xdr:sp macro="" textlink="">
      <xdr:nvSpPr>
        <xdr:cNvPr id="267" name="楕円 266">
          <a:extLst>
            <a:ext uri="{FF2B5EF4-FFF2-40B4-BE49-F238E27FC236}">
              <a16:creationId xmlns:a16="http://schemas.microsoft.com/office/drawing/2014/main" id="{EBC28133-ABBA-4343-80DB-192EFEDAFB36}"/>
            </a:ext>
          </a:extLst>
        </xdr:cNvPr>
        <xdr:cNvSpPr/>
      </xdr:nvSpPr>
      <xdr:spPr>
        <a:xfrm>
          <a:off x="86995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139446</xdr:rowOff>
    </xdr:from>
    <xdr:to>
      <xdr:col>50</xdr:col>
      <xdr:colOff>114300</xdr:colOff>
      <xdr:row>83</xdr:row>
      <xdr:rowOff>156972</xdr:rowOff>
    </xdr:to>
    <xdr:cxnSp macro="">
      <xdr:nvCxnSpPr>
        <xdr:cNvPr id="268" name="直線コネクタ 267">
          <a:extLst>
            <a:ext uri="{FF2B5EF4-FFF2-40B4-BE49-F238E27FC236}">
              <a16:creationId xmlns:a16="http://schemas.microsoft.com/office/drawing/2014/main" id="{D139B8B5-9ED5-4431-842C-8510A557D7BB}"/>
            </a:ext>
          </a:extLst>
        </xdr:cNvPr>
        <xdr:cNvCxnSpPr/>
      </xdr:nvCxnSpPr>
      <xdr:spPr>
        <a:xfrm flipV="1">
          <a:off x="8750300" y="1436979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119126</xdr:rowOff>
    </xdr:from>
    <xdr:to>
      <xdr:col>41</xdr:col>
      <xdr:colOff>101600</xdr:colOff>
      <xdr:row>84</xdr:row>
      <xdr:rowOff>49276</xdr:rowOff>
    </xdr:to>
    <xdr:sp macro="" textlink="">
      <xdr:nvSpPr>
        <xdr:cNvPr id="269" name="楕円 268">
          <a:extLst>
            <a:ext uri="{FF2B5EF4-FFF2-40B4-BE49-F238E27FC236}">
              <a16:creationId xmlns:a16="http://schemas.microsoft.com/office/drawing/2014/main" id="{64639173-E9E1-452A-B270-D36BC8B6D00B}"/>
            </a:ext>
          </a:extLst>
        </xdr:cNvPr>
        <xdr:cNvSpPr/>
      </xdr:nvSpPr>
      <xdr:spPr>
        <a:xfrm>
          <a:off x="7810500" y="1434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156972</xdr:rowOff>
    </xdr:from>
    <xdr:to>
      <xdr:col>45</xdr:col>
      <xdr:colOff>177800</xdr:colOff>
      <xdr:row>83</xdr:row>
      <xdr:rowOff>169926</xdr:rowOff>
    </xdr:to>
    <xdr:cxnSp macro="">
      <xdr:nvCxnSpPr>
        <xdr:cNvPr id="270" name="直線コネクタ 269">
          <a:extLst>
            <a:ext uri="{FF2B5EF4-FFF2-40B4-BE49-F238E27FC236}">
              <a16:creationId xmlns:a16="http://schemas.microsoft.com/office/drawing/2014/main" id="{8385D69D-1BCD-4831-BF79-7C6B5A8979F9}"/>
            </a:ext>
          </a:extLst>
        </xdr:cNvPr>
        <xdr:cNvCxnSpPr/>
      </xdr:nvCxnSpPr>
      <xdr:spPr>
        <a:xfrm flipV="1">
          <a:off x="7861300" y="1438732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132080</xdr:rowOff>
    </xdr:from>
    <xdr:to>
      <xdr:col>36</xdr:col>
      <xdr:colOff>165100</xdr:colOff>
      <xdr:row>84</xdr:row>
      <xdr:rowOff>62230</xdr:rowOff>
    </xdr:to>
    <xdr:sp macro="" textlink="">
      <xdr:nvSpPr>
        <xdr:cNvPr id="271" name="楕円 270">
          <a:extLst>
            <a:ext uri="{FF2B5EF4-FFF2-40B4-BE49-F238E27FC236}">
              <a16:creationId xmlns:a16="http://schemas.microsoft.com/office/drawing/2014/main" id="{0DE3F93C-D563-464C-8228-0F6E0ABAE9E2}"/>
            </a:ext>
          </a:extLst>
        </xdr:cNvPr>
        <xdr:cNvSpPr/>
      </xdr:nvSpPr>
      <xdr:spPr>
        <a:xfrm>
          <a:off x="6921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169926</xdr:rowOff>
    </xdr:from>
    <xdr:to>
      <xdr:col>41</xdr:col>
      <xdr:colOff>50800</xdr:colOff>
      <xdr:row>84</xdr:row>
      <xdr:rowOff>11430</xdr:rowOff>
    </xdr:to>
    <xdr:cxnSp macro="">
      <xdr:nvCxnSpPr>
        <xdr:cNvPr id="272" name="直線コネクタ 271">
          <a:extLst>
            <a:ext uri="{FF2B5EF4-FFF2-40B4-BE49-F238E27FC236}">
              <a16:creationId xmlns:a16="http://schemas.microsoft.com/office/drawing/2014/main" id="{86233B17-683E-4C17-A881-92EE25806C75}"/>
            </a:ext>
          </a:extLst>
        </xdr:cNvPr>
        <xdr:cNvCxnSpPr/>
      </xdr:nvCxnSpPr>
      <xdr:spPr>
        <a:xfrm flipV="1">
          <a:off x="6972300" y="1440027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63264</xdr:rowOff>
    </xdr:from>
    <xdr:ext cx="469744" cy="259045"/>
    <xdr:sp macro="" textlink="">
      <xdr:nvSpPr>
        <xdr:cNvPr id="273" name="n_1aveValue【福祉施設】&#10;一人当たり面積">
          <a:extLst>
            <a:ext uri="{FF2B5EF4-FFF2-40B4-BE49-F238E27FC236}">
              <a16:creationId xmlns:a16="http://schemas.microsoft.com/office/drawing/2014/main" id="{204C21C5-EEE9-4E6C-8894-A6D3E7C0F882}"/>
            </a:ext>
          </a:extLst>
        </xdr:cNvPr>
        <xdr:cNvSpPr txBox="1"/>
      </xdr:nvSpPr>
      <xdr:spPr>
        <a:xfrm>
          <a:off x="9391727" y="146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103649</xdr:rowOff>
    </xdr:from>
    <xdr:ext cx="469744" cy="259045"/>
    <xdr:sp macro="" textlink="">
      <xdr:nvSpPr>
        <xdr:cNvPr id="274" name="n_2aveValue【福祉施設】&#10;一人当たり面積">
          <a:extLst>
            <a:ext uri="{FF2B5EF4-FFF2-40B4-BE49-F238E27FC236}">
              <a16:creationId xmlns:a16="http://schemas.microsoft.com/office/drawing/2014/main" id="{2A03D130-4BDE-47F1-A3D2-5A169BE76349}"/>
            </a:ext>
          </a:extLst>
        </xdr:cNvPr>
        <xdr:cNvSpPr txBox="1"/>
      </xdr:nvSpPr>
      <xdr:spPr>
        <a:xfrm>
          <a:off x="8515427" y="1467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88409</xdr:rowOff>
    </xdr:from>
    <xdr:ext cx="469744" cy="259045"/>
    <xdr:sp macro="" textlink="">
      <xdr:nvSpPr>
        <xdr:cNvPr id="275" name="n_3aveValue【福祉施設】&#10;一人当たり面積">
          <a:extLst>
            <a:ext uri="{FF2B5EF4-FFF2-40B4-BE49-F238E27FC236}">
              <a16:creationId xmlns:a16="http://schemas.microsoft.com/office/drawing/2014/main" id="{B801505E-8E42-4B34-9F57-74CA80696C02}"/>
            </a:ext>
          </a:extLst>
        </xdr:cNvPr>
        <xdr:cNvSpPr txBox="1"/>
      </xdr:nvSpPr>
      <xdr:spPr>
        <a:xfrm>
          <a:off x="7626427" y="1466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88409</xdr:rowOff>
    </xdr:from>
    <xdr:ext cx="469744" cy="259045"/>
    <xdr:sp macro="" textlink="">
      <xdr:nvSpPr>
        <xdr:cNvPr id="276" name="n_4aveValue【福祉施設】&#10;一人当たり面積">
          <a:extLst>
            <a:ext uri="{FF2B5EF4-FFF2-40B4-BE49-F238E27FC236}">
              <a16:creationId xmlns:a16="http://schemas.microsoft.com/office/drawing/2014/main" id="{C235418E-9967-4C7C-8643-810F3E7DDE23}"/>
            </a:ext>
          </a:extLst>
        </xdr:cNvPr>
        <xdr:cNvSpPr txBox="1"/>
      </xdr:nvSpPr>
      <xdr:spPr>
        <a:xfrm>
          <a:off x="6737427" y="1466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35323</xdr:rowOff>
    </xdr:from>
    <xdr:ext cx="469744" cy="259045"/>
    <xdr:sp macro="" textlink="">
      <xdr:nvSpPr>
        <xdr:cNvPr id="277" name="n_1mainValue【福祉施設】&#10;一人当たり面積">
          <a:extLst>
            <a:ext uri="{FF2B5EF4-FFF2-40B4-BE49-F238E27FC236}">
              <a16:creationId xmlns:a16="http://schemas.microsoft.com/office/drawing/2014/main" id="{4992A067-7317-491B-84E9-6EDFA3A2B6BB}"/>
            </a:ext>
          </a:extLst>
        </xdr:cNvPr>
        <xdr:cNvSpPr txBox="1"/>
      </xdr:nvSpPr>
      <xdr:spPr>
        <a:xfrm>
          <a:off x="9391727" y="1409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52849</xdr:rowOff>
    </xdr:from>
    <xdr:ext cx="469744" cy="259045"/>
    <xdr:sp macro="" textlink="">
      <xdr:nvSpPr>
        <xdr:cNvPr id="278" name="n_2mainValue【福祉施設】&#10;一人当たり面積">
          <a:extLst>
            <a:ext uri="{FF2B5EF4-FFF2-40B4-BE49-F238E27FC236}">
              <a16:creationId xmlns:a16="http://schemas.microsoft.com/office/drawing/2014/main" id="{9DB1034E-1BDC-4BED-9701-702969984D9A}"/>
            </a:ext>
          </a:extLst>
        </xdr:cNvPr>
        <xdr:cNvSpPr txBox="1"/>
      </xdr:nvSpPr>
      <xdr:spPr>
        <a:xfrm>
          <a:off x="8515427" y="1411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65803</xdr:rowOff>
    </xdr:from>
    <xdr:ext cx="469744" cy="259045"/>
    <xdr:sp macro="" textlink="">
      <xdr:nvSpPr>
        <xdr:cNvPr id="279" name="n_3mainValue【福祉施設】&#10;一人当たり面積">
          <a:extLst>
            <a:ext uri="{FF2B5EF4-FFF2-40B4-BE49-F238E27FC236}">
              <a16:creationId xmlns:a16="http://schemas.microsoft.com/office/drawing/2014/main" id="{6ADA09E3-94C0-420C-B287-7C2FB5B60FD9}"/>
            </a:ext>
          </a:extLst>
        </xdr:cNvPr>
        <xdr:cNvSpPr txBox="1"/>
      </xdr:nvSpPr>
      <xdr:spPr>
        <a:xfrm>
          <a:off x="7626427" y="1412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280" name="n_4mainValue【福祉施設】&#10;一人当たり面積">
          <a:extLst>
            <a:ext uri="{FF2B5EF4-FFF2-40B4-BE49-F238E27FC236}">
              <a16:creationId xmlns:a16="http://schemas.microsoft.com/office/drawing/2014/main" id="{31800457-8A00-40F9-B94B-1C82A9AD957E}"/>
            </a:ext>
          </a:extLst>
        </xdr:cNvPr>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45956560-4125-4EFB-85C1-78EE4F3F76E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6F8AF5F7-B87A-4FA0-9807-87584BA92E9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EFFE1748-B198-4ADF-BBE3-9F05ACB619C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6F8A8B7-FB2A-43EE-9F12-EF4D8C4B473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D5E0DDF9-1D89-4E4C-81AD-396CFC093B7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2ECF16B8-7E4D-4F8E-85F9-EE6AC98AF7C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4A27F7ED-4EF6-444A-A239-B3151094F81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D9E17D80-B41F-4404-8832-45AD4F5C52F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BA9D0360-9498-4352-A7BB-9D4029FA80E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52148E6B-C7E4-4705-8259-35735CF3C97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3F9AF4B2-AD4F-4731-9C45-4020111C367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47255867-7818-47A5-AB02-93964A32FA4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8BAB1A57-ACA8-4305-AFDA-CD1C4B7E2E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F2CFB9AF-144C-4D49-B294-D46F2F5C726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4D04A5B5-D05F-48E1-B386-6D29B0D722D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34E8035A-C542-4ADC-9CE5-E412309E098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023925BC-C69D-4AF5-BFE7-F0A9CC5805C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B1D32C63-9262-4A65-8950-B39550812F1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B7D0AFBE-F7F5-402C-8CEC-72A97D31166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D779E039-349F-439A-B5CC-F538D025013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6D0625A0-2CD3-4318-AF53-3303C6E9F10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E2CB06D1-9E0C-472A-9D4F-46AA38CC759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0D35A3E0-B093-4795-9556-02303CE30DA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AB5F245A-A7E3-4AC6-A28C-A5C06D0B726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4B8AFDBA-A847-41CB-9B4E-578B9B41208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373321B2-1CFA-4CB0-8A89-6DA9CA2D92C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1CF1E125-8231-41E8-8212-E37D13FC9B9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3E3A070F-C00C-4BDE-B9CD-61784289048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72E011E5-CF71-4121-A6A1-9DCDF778B5D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27A77180-8E17-4104-BDBA-DE7E7E2266C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875C5473-243D-40C0-893C-F5C22E9858B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0364C702-4B36-4FD0-B255-4D18E021218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3B4BCAE6-8F38-441F-8CEA-792078FAA8E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E2012177-E606-4531-9438-68943B93DEA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E82905BB-4A94-41CF-A706-06569BC2474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ABCAF0DA-4641-482D-A7A0-6825FEF39E9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43D524FB-01E1-4D3B-8134-6609332D0ED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DDE8C1CF-80BC-49EC-98F8-B1A639FF713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1115D133-549E-46B7-B67A-118E7F866E2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0DDC638D-51AB-46A8-B113-6C278BC6D75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1387B189-B3A7-4A1D-B05C-AFE74319496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C4B3C053-64B4-4BF8-A68E-CE2852A39738}"/>
            </a:ext>
          </a:extLst>
        </xdr:cNvPr>
        <xdr:cNvCxnSpPr/>
      </xdr:nvCxnSpPr>
      <xdr:spPr>
        <a:xfrm flipV="1">
          <a:off x="16318864" y="57422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49A98357-972E-4BEA-A964-5FF74225757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A0A49713-D313-4F31-9F7F-FB5FECF7961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325" name="【一般廃棄物処理施設】&#10;有形固定資産減価償却率最大値テキスト">
          <a:extLst>
            <a:ext uri="{FF2B5EF4-FFF2-40B4-BE49-F238E27FC236}">
              <a16:creationId xmlns:a16="http://schemas.microsoft.com/office/drawing/2014/main" id="{FCE8B615-72C3-4C7D-8D85-E63788D05497}"/>
            </a:ext>
          </a:extLst>
        </xdr:cNvPr>
        <xdr:cNvSpPr txBox="1"/>
      </xdr:nvSpPr>
      <xdr:spPr>
        <a:xfrm>
          <a:off x="16357600" y="551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326" name="直線コネクタ 325">
          <a:extLst>
            <a:ext uri="{FF2B5EF4-FFF2-40B4-BE49-F238E27FC236}">
              <a16:creationId xmlns:a16="http://schemas.microsoft.com/office/drawing/2014/main" id="{C3068036-6183-4AAF-9067-2FADE6919BCB}"/>
            </a:ext>
          </a:extLst>
        </xdr:cNvPr>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35214</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D52143BA-8321-4E6C-800C-8D07E7DB53A5}"/>
            </a:ext>
          </a:extLst>
        </xdr:cNvPr>
        <xdr:cNvSpPr txBox="1"/>
      </xdr:nvSpPr>
      <xdr:spPr>
        <a:xfrm>
          <a:off x="16357600" y="637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328" name="フローチャート: 判断 327">
          <a:extLst>
            <a:ext uri="{FF2B5EF4-FFF2-40B4-BE49-F238E27FC236}">
              <a16:creationId xmlns:a16="http://schemas.microsoft.com/office/drawing/2014/main" id="{C78450DA-2DB7-4D0D-A28C-B7E983A274D8}"/>
            </a:ext>
          </a:extLst>
        </xdr:cNvPr>
        <xdr:cNvSpPr/>
      </xdr:nvSpPr>
      <xdr:spPr>
        <a:xfrm>
          <a:off x="162687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29" name="フローチャート: 判断 328">
          <a:extLst>
            <a:ext uri="{FF2B5EF4-FFF2-40B4-BE49-F238E27FC236}">
              <a16:creationId xmlns:a16="http://schemas.microsoft.com/office/drawing/2014/main" id="{35CE5A8E-8ED5-44C3-96AA-EBB83E2331C3}"/>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330" name="フローチャート: 判断 329">
          <a:extLst>
            <a:ext uri="{FF2B5EF4-FFF2-40B4-BE49-F238E27FC236}">
              <a16:creationId xmlns:a16="http://schemas.microsoft.com/office/drawing/2014/main" id="{462F7125-35C4-4638-B364-92D1463829FA}"/>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331" name="フローチャート: 判断 330">
          <a:extLst>
            <a:ext uri="{FF2B5EF4-FFF2-40B4-BE49-F238E27FC236}">
              <a16:creationId xmlns:a16="http://schemas.microsoft.com/office/drawing/2014/main" id="{2B91BFF0-9893-4052-990A-EE73819825CE}"/>
            </a:ext>
          </a:extLst>
        </xdr:cNvPr>
        <xdr:cNvSpPr/>
      </xdr:nvSpPr>
      <xdr:spPr>
        <a:xfrm>
          <a:off x="1365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332" name="フローチャート: 判断 331">
          <a:extLst>
            <a:ext uri="{FF2B5EF4-FFF2-40B4-BE49-F238E27FC236}">
              <a16:creationId xmlns:a16="http://schemas.microsoft.com/office/drawing/2014/main" id="{277247CE-6126-4F0D-B470-F5448732DB11}"/>
            </a:ext>
          </a:extLst>
        </xdr:cNvPr>
        <xdr:cNvSpPr/>
      </xdr:nvSpPr>
      <xdr:spPr>
        <a:xfrm>
          <a:off x="12763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FF55F531-5FC3-48A5-BF72-5D3540C31D0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926B1123-49AD-47BC-864D-4B5604612E7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A8F591E5-FBFD-4B34-8CA0-3249EA46166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9DE89488-696B-42F2-A78D-ED2F339508F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52C348DC-91C9-4A12-9A2F-EB5D3B80F53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51526</xdr:rowOff>
    </xdr:from>
    <xdr:to>
      <xdr:col>85</xdr:col>
      <xdr:colOff>177800</xdr:colOff>
      <xdr:row>40</xdr:row>
      <xdr:rowOff>153126</xdr:rowOff>
    </xdr:to>
    <xdr:sp macro="" textlink="">
      <xdr:nvSpPr>
        <xdr:cNvPr id="338" name="楕円 337">
          <a:extLst>
            <a:ext uri="{FF2B5EF4-FFF2-40B4-BE49-F238E27FC236}">
              <a16:creationId xmlns:a16="http://schemas.microsoft.com/office/drawing/2014/main" id="{D1D6EFA0-584C-4451-A396-F3E3AAFA5FF8}"/>
            </a:ext>
          </a:extLst>
        </xdr:cNvPr>
        <xdr:cNvSpPr/>
      </xdr:nvSpPr>
      <xdr:spPr>
        <a:xfrm>
          <a:off x="162687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29953</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CE20D1F7-0B43-4A1F-9124-B14CD64506F5}"/>
            </a:ext>
          </a:extLst>
        </xdr:cNvPr>
        <xdr:cNvSpPr txBox="1"/>
      </xdr:nvSpPr>
      <xdr:spPr>
        <a:xfrm>
          <a:off x="16357600"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36830</xdr:rowOff>
    </xdr:from>
    <xdr:to>
      <xdr:col>81</xdr:col>
      <xdr:colOff>101600</xdr:colOff>
      <xdr:row>40</xdr:row>
      <xdr:rowOff>138430</xdr:rowOff>
    </xdr:to>
    <xdr:sp macro="" textlink="">
      <xdr:nvSpPr>
        <xdr:cNvPr id="340" name="楕円 339">
          <a:extLst>
            <a:ext uri="{FF2B5EF4-FFF2-40B4-BE49-F238E27FC236}">
              <a16:creationId xmlns:a16="http://schemas.microsoft.com/office/drawing/2014/main" id="{19B5E2C0-7D21-4D75-9D25-7F1A3CA10683}"/>
            </a:ext>
          </a:extLst>
        </xdr:cNvPr>
        <xdr:cNvSpPr/>
      </xdr:nvSpPr>
      <xdr:spPr>
        <a:xfrm>
          <a:off x="15430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87630</xdr:rowOff>
    </xdr:from>
    <xdr:to>
      <xdr:col>85</xdr:col>
      <xdr:colOff>127000</xdr:colOff>
      <xdr:row>40</xdr:row>
      <xdr:rowOff>102326</xdr:rowOff>
    </xdr:to>
    <xdr:cxnSp macro="">
      <xdr:nvCxnSpPr>
        <xdr:cNvPr id="341" name="直線コネクタ 340">
          <a:extLst>
            <a:ext uri="{FF2B5EF4-FFF2-40B4-BE49-F238E27FC236}">
              <a16:creationId xmlns:a16="http://schemas.microsoft.com/office/drawing/2014/main" id="{96A2A5AC-9275-40B4-9033-76D59C9310DB}"/>
            </a:ext>
          </a:extLst>
        </xdr:cNvPr>
        <xdr:cNvCxnSpPr/>
      </xdr:nvCxnSpPr>
      <xdr:spPr>
        <a:xfrm>
          <a:off x="15481300" y="694563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64588</xdr:rowOff>
    </xdr:from>
    <xdr:to>
      <xdr:col>76</xdr:col>
      <xdr:colOff>165100</xdr:colOff>
      <xdr:row>40</xdr:row>
      <xdr:rowOff>166188</xdr:rowOff>
    </xdr:to>
    <xdr:sp macro="" textlink="">
      <xdr:nvSpPr>
        <xdr:cNvPr id="342" name="楕円 341">
          <a:extLst>
            <a:ext uri="{FF2B5EF4-FFF2-40B4-BE49-F238E27FC236}">
              <a16:creationId xmlns:a16="http://schemas.microsoft.com/office/drawing/2014/main" id="{784794B1-D6E6-4B69-98E2-B4B160979276}"/>
            </a:ext>
          </a:extLst>
        </xdr:cNvPr>
        <xdr:cNvSpPr/>
      </xdr:nvSpPr>
      <xdr:spPr>
        <a:xfrm>
          <a:off x="14541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87630</xdr:rowOff>
    </xdr:from>
    <xdr:to>
      <xdr:col>81</xdr:col>
      <xdr:colOff>50800</xdr:colOff>
      <xdr:row>40</xdr:row>
      <xdr:rowOff>115388</xdr:rowOff>
    </xdr:to>
    <xdr:cxnSp macro="">
      <xdr:nvCxnSpPr>
        <xdr:cNvPr id="343" name="直線コネクタ 342">
          <a:extLst>
            <a:ext uri="{FF2B5EF4-FFF2-40B4-BE49-F238E27FC236}">
              <a16:creationId xmlns:a16="http://schemas.microsoft.com/office/drawing/2014/main" id="{874D41F2-CD91-4F2A-B613-D83726236334}"/>
            </a:ext>
          </a:extLst>
        </xdr:cNvPr>
        <xdr:cNvCxnSpPr/>
      </xdr:nvCxnSpPr>
      <xdr:spPr>
        <a:xfrm flipV="1">
          <a:off x="14592300" y="69456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25400</xdr:rowOff>
    </xdr:from>
    <xdr:to>
      <xdr:col>72</xdr:col>
      <xdr:colOff>38100</xdr:colOff>
      <xdr:row>40</xdr:row>
      <xdr:rowOff>127000</xdr:rowOff>
    </xdr:to>
    <xdr:sp macro="" textlink="">
      <xdr:nvSpPr>
        <xdr:cNvPr id="344" name="楕円 343">
          <a:extLst>
            <a:ext uri="{FF2B5EF4-FFF2-40B4-BE49-F238E27FC236}">
              <a16:creationId xmlns:a16="http://schemas.microsoft.com/office/drawing/2014/main" id="{17C8A5E4-E992-4F87-A4AE-A5B2692094F2}"/>
            </a:ext>
          </a:extLst>
        </xdr:cNvPr>
        <xdr:cNvSpPr/>
      </xdr:nvSpPr>
      <xdr:spPr>
        <a:xfrm>
          <a:off x="1365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76200</xdr:rowOff>
    </xdr:from>
    <xdr:to>
      <xdr:col>76</xdr:col>
      <xdr:colOff>114300</xdr:colOff>
      <xdr:row>40</xdr:row>
      <xdr:rowOff>115388</xdr:rowOff>
    </xdr:to>
    <xdr:cxnSp macro="">
      <xdr:nvCxnSpPr>
        <xdr:cNvPr id="345" name="直線コネクタ 344">
          <a:extLst>
            <a:ext uri="{FF2B5EF4-FFF2-40B4-BE49-F238E27FC236}">
              <a16:creationId xmlns:a16="http://schemas.microsoft.com/office/drawing/2014/main" id="{0CC68D83-7055-43CA-B6C1-F3B07188A825}"/>
            </a:ext>
          </a:extLst>
        </xdr:cNvPr>
        <xdr:cNvCxnSpPr/>
      </xdr:nvCxnSpPr>
      <xdr:spPr>
        <a:xfrm>
          <a:off x="13703300" y="693420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157662</xdr:rowOff>
    </xdr:from>
    <xdr:to>
      <xdr:col>67</xdr:col>
      <xdr:colOff>101600</xdr:colOff>
      <xdr:row>40</xdr:row>
      <xdr:rowOff>87812</xdr:rowOff>
    </xdr:to>
    <xdr:sp macro="" textlink="">
      <xdr:nvSpPr>
        <xdr:cNvPr id="346" name="楕円 345">
          <a:extLst>
            <a:ext uri="{FF2B5EF4-FFF2-40B4-BE49-F238E27FC236}">
              <a16:creationId xmlns:a16="http://schemas.microsoft.com/office/drawing/2014/main" id="{3BEB984E-80E8-48E1-A1BA-16757B33FCFE}"/>
            </a:ext>
          </a:extLst>
        </xdr:cNvPr>
        <xdr:cNvSpPr/>
      </xdr:nvSpPr>
      <xdr:spPr>
        <a:xfrm>
          <a:off x="12763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37012</xdr:rowOff>
    </xdr:from>
    <xdr:to>
      <xdr:col>71</xdr:col>
      <xdr:colOff>177800</xdr:colOff>
      <xdr:row>40</xdr:row>
      <xdr:rowOff>76200</xdr:rowOff>
    </xdr:to>
    <xdr:cxnSp macro="">
      <xdr:nvCxnSpPr>
        <xdr:cNvPr id="347" name="直線コネクタ 346">
          <a:extLst>
            <a:ext uri="{FF2B5EF4-FFF2-40B4-BE49-F238E27FC236}">
              <a16:creationId xmlns:a16="http://schemas.microsoft.com/office/drawing/2014/main" id="{4960EF83-0173-4E89-8F16-29BB2BA66A2E}"/>
            </a:ext>
          </a:extLst>
        </xdr:cNvPr>
        <xdr:cNvCxnSpPr/>
      </xdr:nvCxnSpPr>
      <xdr:spPr>
        <a:xfrm>
          <a:off x="12814300" y="68950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CC62AAEE-FF12-4EB2-A3E2-FB68927F78FD}"/>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AD43C328-C653-4BC2-8F3D-D73F86F35B5A}"/>
            </a:ext>
          </a:extLst>
        </xdr:cNvPr>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40657</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F11FF31D-EFF3-4C73-9153-F8542F8A468B}"/>
            </a:ext>
          </a:extLst>
        </xdr:cNvPr>
        <xdr:cNvSpPr txBox="1"/>
      </xdr:nvSpPr>
      <xdr:spPr>
        <a:xfrm>
          <a:off x="13500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32493</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294BBE6F-FA9C-4136-8C9B-53C4D9B072BA}"/>
            </a:ext>
          </a:extLst>
        </xdr:cNvPr>
        <xdr:cNvSpPr txBox="1"/>
      </xdr:nvSpPr>
      <xdr:spPr>
        <a:xfrm>
          <a:off x="12611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129557</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741405D1-0FA0-41CF-8F30-99E88A3D5AD8}"/>
            </a:ext>
          </a:extLst>
        </xdr:cNvPr>
        <xdr:cNvSpPr txBox="1"/>
      </xdr:nvSpPr>
      <xdr:spPr>
        <a:xfrm>
          <a:off x="152660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157315</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5A2DFC01-23EF-4FA5-8545-72B8CF6AD2E8}"/>
            </a:ext>
          </a:extLst>
        </xdr:cNvPr>
        <xdr:cNvSpPr txBox="1"/>
      </xdr:nvSpPr>
      <xdr:spPr>
        <a:xfrm>
          <a:off x="143897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118127</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EA7FADC4-9C4B-4FFA-A843-A2B8BBC05DE3}"/>
            </a:ext>
          </a:extLst>
        </xdr:cNvPr>
        <xdr:cNvSpPr txBox="1"/>
      </xdr:nvSpPr>
      <xdr:spPr>
        <a:xfrm>
          <a:off x="13500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78939</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801FC8B2-A8B0-4539-9763-68FDF3C8AD80}"/>
            </a:ext>
          </a:extLst>
        </xdr:cNvPr>
        <xdr:cNvSpPr txBox="1"/>
      </xdr:nvSpPr>
      <xdr:spPr>
        <a:xfrm>
          <a:off x="12611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813F9924-14FA-4BB7-B598-D6789BED7FB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146A76C6-8CC2-466F-A977-730A89C1EE6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841462A2-36E9-4F97-98D2-D362ADE14CE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AB369240-A0E5-4323-B032-23B6BCACBDA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35F56112-8F19-417E-880B-94B900F8702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35ADB944-2763-4B8E-81FA-B45F0C38034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D2165DAD-A3B9-4E1F-A4E9-537D77469F0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520E3777-A7D1-411C-8FC2-69C418FC189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EB22D381-A9F2-4612-BAD8-B8C9F4B08B3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9E56DF3C-C0DF-4D99-978E-F569BCE8842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6" name="直線コネクタ 365">
          <a:extLst>
            <a:ext uri="{FF2B5EF4-FFF2-40B4-BE49-F238E27FC236}">
              <a16:creationId xmlns:a16="http://schemas.microsoft.com/office/drawing/2014/main" id="{004E1383-8143-4BA7-92E3-02F4418E3AF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7" name="テキスト ボックス 366">
          <a:extLst>
            <a:ext uri="{FF2B5EF4-FFF2-40B4-BE49-F238E27FC236}">
              <a16:creationId xmlns:a16="http://schemas.microsoft.com/office/drawing/2014/main" id="{3D786AC6-55BC-4B33-8CFF-200BE95ECF6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8" name="直線コネクタ 367">
          <a:extLst>
            <a:ext uri="{FF2B5EF4-FFF2-40B4-BE49-F238E27FC236}">
              <a16:creationId xmlns:a16="http://schemas.microsoft.com/office/drawing/2014/main" id="{ADACA38D-3D92-4BD1-8D7A-D997F30F347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9" name="テキスト ボックス 368">
          <a:extLst>
            <a:ext uri="{FF2B5EF4-FFF2-40B4-BE49-F238E27FC236}">
              <a16:creationId xmlns:a16="http://schemas.microsoft.com/office/drawing/2014/main" id="{32A7AC2A-5A63-4D57-A8E5-021F2B6F4E68}"/>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0" name="直線コネクタ 369">
          <a:extLst>
            <a:ext uri="{FF2B5EF4-FFF2-40B4-BE49-F238E27FC236}">
              <a16:creationId xmlns:a16="http://schemas.microsoft.com/office/drawing/2014/main" id="{786EB5D3-8154-468C-A793-750B6035839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71" name="テキスト ボックス 370">
          <a:extLst>
            <a:ext uri="{FF2B5EF4-FFF2-40B4-BE49-F238E27FC236}">
              <a16:creationId xmlns:a16="http://schemas.microsoft.com/office/drawing/2014/main" id="{CC207BC4-F066-43F0-9AA3-C71D4400DA9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2" name="直線コネクタ 371">
          <a:extLst>
            <a:ext uri="{FF2B5EF4-FFF2-40B4-BE49-F238E27FC236}">
              <a16:creationId xmlns:a16="http://schemas.microsoft.com/office/drawing/2014/main" id="{BA1154D8-739B-4031-9E58-56A29D8287A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3" name="テキスト ボックス 372">
          <a:extLst>
            <a:ext uri="{FF2B5EF4-FFF2-40B4-BE49-F238E27FC236}">
              <a16:creationId xmlns:a16="http://schemas.microsoft.com/office/drawing/2014/main" id="{EDE9AA15-1763-4C13-BF80-ABAC3DFC1825}"/>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4" name="直線コネクタ 373">
          <a:extLst>
            <a:ext uri="{FF2B5EF4-FFF2-40B4-BE49-F238E27FC236}">
              <a16:creationId xmlns:a16="http://schemas.microsoft.com/office/drawing/2014/main" id="{817A0382-6B96-4D39-B1EB-AC513633003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5" name="テキスト ボックス 374">
          <a:extLst>
            <a:ext uri="{FF2B5EF4-FFF2-40B4-BE49-F238E27FC236}">
              <a16:creationId xmlns:a16="http://schemas.microsoft.com/office/drawing/2014/main" id="{1FE44625-BDD7-41EC-9C30-1A192009D7DE}"/>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a:extLst>
            <a:ext uri="{FF2B5EF4-FFF2-40B4-BE49-F238E27FC236}">
              <a16:creationId xmlns:a16="http://schemas.microsoft.com/office/drawing/2014/main" id="{B52273C0-7C72-41A1-99F2-6594DDB14BA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7" name="テキスト ボックス 376">
          <a:extLst>
            <a:ext uri="{FF2B5EF4-FFF2-40B4-BE49-F238E27FC236}">
              <a16:creationId xmlns:a16="http://schemas.microsoft.com/office/drawing/2014/main" id="{D95934AC-42DB-46B9-BDF3-B7123A0FFB68}"/>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a:extLst>
            <a:ext uri="{FF2B5EF4-FFF2-40B4-BE49-F238E27FC236}">
              <a16:creationId xmlns:a16="http://schemas.microsoft.com/office/drawing/2014/main" id="{B3082375-E855-4C0B-B6A8-AC43319D3E2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379" name="直線コネクタ 378">
          <a:extLst>
            <a:ext uri="{FF2B5EF4-FFF2-40B4-BE49-F238E27FC236}">
              <a16:creationId xmlns:a16="http://schemas.microsoft.com/office/drawing/2014/main" id="{72B1678C-88E2-475C-9557-6B73F7A352E8}"/>
            </a:ext>
          </a:extLst>
        </xdr:cNvPr>
        <xdr:cNvCxnSpPr/>
      </xdr:nvCxnSpPr>
      <xdr:spPr>
        <a:xfrm flipV="1">
          <a:off x="22160864" y="5724807"/>
          <a:ext cx="0" cy="151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380" name="【一般廃棄物処理施設】&#10;一人当たり有形固定資産（償却資産）額最小値テキスト">
          <a:extLst>
            <a:ext uri="{FF2B5EF4-FFF2-40B4-BE49-F238E27FC236}">
              <a16:creationId xmlns:a16="http://schemas.microsoft.com/office/drawing/2014/main" id="{9645C427-6B2C-4197-975A-AE993A8BD0B7}"/>
            </a:ext>
          </a:extLst>
        </xdr:cNvPr>
        <xdr:cNvSpPr txBox="1"/>
      </xdr:nvSpPr>
      <xdr:spPr>
        <a:xfrm>
          <a:off x="22199600" y="72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381" name="直線コネクタ 380">
          <a:extLst>
            <a:ext uri="{FF2B5EF4-FFF2-40B4-BE49-F238E27FC236}">
              <a16:creationId xmlns:a16="http://schemas.microsoft.com/office/drawing/2014/main" id="{50EAB229-ABE1-4F25-80CD-CD7A02B6DE4A}"/>
            </a:ext>
          </a:extLst>
        </xdr:cNvPr>
        <xdr:cNvCxnSpPr/>
      </xdr:nvCxnSpPr>
      <xdr:spPr>
        <a:xfrm>
          <a:off x="22072600" y="723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382" name="【一般廃棄物処理施設】&#10;一人当たり有形固定資産（償却資産）額最大値テキスト">
          <a:extLst>
            <a:ext uri="{FF2B5EF4-FFF2-40B4-BE49-F238E27FC236}">
              <a16:creationId xmlns:a16="http://schemas.microsoft.com/office/drawing/2014/main" id="{88D90DFE-21B6-4D03-97B8-D25403A95177}"/>
            </a:ext>
          </a:extLst>
        </xdr:cNvPr>
        <xdr:cNvSpPr txBox="1"/>
      </xdr:nvSpPr>
      <xdr:spPr>
        <a:xfrm>
          <a:off x="22199600" y="55000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383" name="直線コネクタ 382">
          <a:extLst>
            <a:ext uri="{FF2B5EF4-FFF2-40B4-BE49-F238E27FC236}">
              <a16:creationId xmlns:a16="http://schemas.microsoft.com/office/drawing/2014/main" id="{4735B2BF-C607-4019-95D4-374D97894DBD}"/>
            </a:ext>
          </a:extLst>
        </xdr:cNvPr>
        <xdr:cNvCxnSpPr/>
      </xdr:nvCxnSpPr>
      <xdr:spPr>
        <a:xfrm>
          <a:off x="22072600" y="572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10838</xdr:rowOff>
    </xdr:from>
    <xdr:ext cx="599010" cy="259045"/>
    <xdr:sp macro="" textlink="">
      <xdr:nvSpPr>
        <xdr:cNvPr id="384" name="【一般廃棄物処理施設】&#10;一人当たり有形固定資産（償却資産）額平均値テキスト">
          <a:extLst>
            <a:ext uri="{FF2B5EF4-FFF2-40B4-BE49-F238E27FC236}">
              <a16:creationId xmlns:a16="http://schemas.microsoft.com/office/drawing/2014/main" id="{FC5B9982-2DE9-405B-8A2D-46D47BA6EF73}"/>
            </a:ext>
          </a:extLst>
        </xdr:cNvPr>
        <xdr:cNvSpPr txBox="1"/>
      </xdr:nvSpPr>
      <xdr:spPr>
        <a:xfrm>
          <a:off x="22199600" y="7040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385" name="フローチャート: 判断 384">
          <a:extLst>
            <a:ext uri="{FF2B5EF4-FFF2-40B4-BE49-F238E27FC236}">
              <a16:creationId xmlns:a16="http://schemas.microsoft.com/office/drawing/2014/main" id="{F65A8BC5-88A3-4814-9893-D4C8F24EF4B5}"/>
            </a:ext>
          </a:extLst>
        </xdr:cNvPr>
        <xdr:cNvSpPr/>
      </xdr:nvSpPr>
      <xdr:spPr>
        <a:xfrm>
          <a:off x="22110700" y="706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386" name="フローチャート: 判断 385">
          <a:extLst>
            <a:ext uri="{FF2B5EF4-FFF2-40B4-BE49-F238E27FC236}">
              <a16:creationId xmlns:a16="http://schemas.microsoft.com/office/drawing/2014/main" id="{B6BA161F-23A7-40EB-9407-1A27B9FF580A}"/>
            </a:ext>
          </a:extLst>
        </xdr:cNvPr>
        <xdr:cNvSpPr/>
      </xdr:nvSpPr>
      <xdr:spPr>
        <a:xfrm>
          <a:off x="21272500" y="706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387" name="フローチャート: 判断 386">
          <a:extLst>
            <a:ext uri="{FF2B5EF4-FFF2-40B4-BE49-F238E27FC236}">
              <a16:creationId xmlns:a16="http://schemas.microsoft.com/office/drawing/2014/main" id="{154D1E64-91E7-4D49-9B05-4DD0228488C0}"/>
            </a:ext>
          </a:extLst>
        </xdr:cNvPr>
        <xdr:cNvSpPr/>
      </xdr:nvSpPr>
      <xdr:spPr>
        <a:xfrm>
          <a:off x="20383500" y="708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388" name="フローチャート: 判断 387">
          <a:extLst>
            <a:ext uri="{FF2B5EF4-FFF2-40B4-BE49-F238E27FC236}">
              <a16:creationId xmlns:a16="http://schemas.microsoft.com/office/drawing/2014/main" id="{60F13891-D112-49A5-AAAE-9E46C105935C}"/>
            </a:ext>
          </a:extLst>
        </xdr:cNvPr>
        <xdr:cNvSpPr/>
      </xdr:nvSpPr>
      <xdr:spPr>
        <a:xfrm>
          <a:off x="19494500" y="70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389" name="フローチャート: 判断 388">
          <a:extLst>
            <a:ext uri="{FF2B5EF4-FFF2-40B4-BE49-F238E27FC236}">
              <a16:creationId xmlns:a16="http://schemas.microsoft.com/office/drawing/2014/main" id="{E150D8E3-86D0-4333-ABEA-424864762096}"/>
            </a:ext>
          </a:extLst>
        </xdr:cNvPr>
        <xdr:cNvSpPr/>
      </xdr:nvSpPr>
      <xdr:spPr>
        <a:xfrm>
          <a:off x="18605500" y="709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FD6FDD27-B9F7-4266-8839-8D8B65EA981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22E0848E-A6C1-4750-A6E6-8671BDB2A6F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3DC9AEB7-ECAF-4ADD-A18F-19A97565DC4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C92F7FB7-A5D7-4BA2-AF0A-43729B4EA9E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159D336C-6228-41D5-B210-E480AB03AE2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105498</xdr:rowOff>
    </xdr:from>
    <xdr:to>
      <xdr:col>116</xdr:col>
      <xdr:colOff>114300</xdr:colOff>
      <xdr:row>41</xdr:row>
      <xdr:rowOff>35648</xdr:rowOff>
    </xdr:to>
    <xdr:sp macro="" textlink="">
      <xdr:nvSpPr>
        <xdr:cNvPr id="395" name="楕円 394">
          <a:extLst>
            <a:ext uri="{FF2B5EF4-FFF2-40B4-BE49-F238E27FC236}">
              <a16:creationId xmlns:a16="http://schemas.microsoft.com/office/drawing/2014/main" id="{833A3EA4-BAC7-4CF9-B485-9092A0C41A1F}"/>
            </a:ext>
          </a:extLst>
        </xdr:cNvPr>
        <xdr:cNvSpPr/>
      </xdr:nvSpPr>
      <xdr:spPr>
        <a:xfrm>
          <a:off x="22110700" y="69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128375</xdr:rowOff>
    </xdr:from>
    <xdr:ext cx="599010" cy="259045"/>
    <xdr:sp macro="" textlink="">
      <xdr:nvSpPr>
        <xdr:cNvPr id="396" name="【一般廃棄物処理施設】&#10;一人当たり有形固定資産（償却資産）額該当値テキスト">
          <a:extLst>
            <a:ext uri="{FF2B5EF4-FFF2-40B4-BE49-F238E27FC236}">
              <a16:creationId xmlns:a16="http://schemas.microsoft.com/office/drawing/2014/main" id="{310F44BE-E4B3-412F-86C6-4B4C04FCF984}"/>
            </a:ext>
          </a:extLst>
        </xdr:cNvPr>
        <xdr:cNvSpPr txBox="1"/>
      </xdr:nvSpPr>
      <xdr:spPr>
        <a:xfrm>
          <a:off x="22199600" y="681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113450</xdr:rowOff>
    </xdr:from>
    <xdr:to>
      <xdr:col>112</xdr:col>
      <xdr:colOff>38100</xdr:colOff>
      <xdr:row>41</xdr:row>
      <xdr:rowOff>43600</xdr:rowOff>
    </xdr:to>
    <xdr:sp macro="" textlink="">
      <xdr:nvSpPr>
        <xdr:cNvPr id="397" name="楕円 396">
          <a:extLst>
            <a:ext uri="{FF2B5EF4-FFF2-40B4-BE49-F238E27FC236}">
              <a16:creationId xmlns:a16="http://schemas.microsoft.com/office/drawing/2014/main" id="{E1C46434-1222-4B18-856B-868559D5EF83}"/>
            </a:ext>
          </a:extLst>
        </xdr:cNvPr>
        <xdr:cNvSpPr/>
      </xdr:nvSpPr>
      <xdr:spPr>
        <a:xfrm>
          <a:off x="21272500" y="697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156298</xdr:rowOff>
    </xdr:from>
    <xdr:to>
      <xdr:col>116</xdr:col>
      <xdr:colOff>63500</xdr:colOff>
      <xdr:row>40</xdr:row>
      <xdr:rowOff>164250</xdr:rowOff>
    </xdr:to>
    <xdr:cxnSp macro="">
      <xdr:nvCxnSpPr>
        <xdr:cNvPr id="398" name="直線コネクタ 397">
          <a:extLst>
            <a:ext uri="{FF2B5EF4-FFF2-40B4-BE49-F238E27FC236}">
              <a16:creationId xmlns:a16="http://schemas.microsoft.com/office/drawing/2014/main" id="{4CE8D37A-6749-4407-8CBD-6200CCFBE7D6}"/>
            </a:ext>
          </a:extLst>
        </xdr:cNvPr>
        <xdr:cNvCxnSpPr/>
      </xdr:nvCxnSpPr>
      <xdr:spPr>
        <a:xfrm flipV="1">
          <a:off x="21323300" y="7014298"/>
          <a:ext cx="8382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127674</xdr:rowOff>
    </xdr:from>
    <xdr:to>
      <xdr:col>107</xdr:col>
      <xdr:colOff>101600</xdr:colOff>
      <xdr:row>41</xdr:row>
      <xdr:rowOff>57824</xdr:rowOff>
    </xdr:to>
    <xdr:sp macro="" textlink="">
      <xdr:nvSpPr>
        <xdr:cNvPr id="399" name="楕円 398">
          <a:extLst>
            <a:ext uri="{FF2B5EF4-FFF2-40B4-BE49-F238E27FC236}">
              <a16:creationId xmlns:a16="http://schemas.microsoft.com/office/drawing/2014/main" id="{E024DA3C-7E1D-4881-8D38-67DA7EA307AF}"/>
            </a:ext>
          </a:extLst>
        </xdr:cNvPr>
        <xdr:cNvSpPr/>
      </xdr:nvSpPr>
      <xdr:spPr>
        <a:xfrm>
          <a:off x="20383500" y="69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164250</xdr:rowOff>
    </xdr:from>
    <xdr:to>
      <xdr:col>111</xdr:col>
      <xdr:colOff>177800</xdr:colOff>
      <xdr:row>41</xdr:row>
      <xdr:rowOff>7024</xdr:rowOff>
    </xdr:to>
    <xdr:cxnSp macro="">
      <xdr:nvCxnSpPr>
        <xdr:cNvPr id="400" name="直線コネクタ 399">
          <a:extLst>
            <a:ext uri="{FF2B5EF4-FFF2-40B4-BE49-F238E27FC236}">
              <a16:creationId xmlns:a16="http://schemas.microsoft.com/office/drawing/2014/main" id="{BDBA69B2-164A-444B-99F0-00B426E519AE}"/>
            </a:ext>
          </a:extLst>
        </xdr:cNvPr>
        <xdr:cNvCxnSpPr/>
      </xdr:nvCxnSpPr>
      <xdr:spPr>
        <a:xfrm flipV="1">
          <a:off x="20434300" y="7022250"/>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131760</xdr:rowOff>
    </xdr:from>
    <xdr:to>
      <xdr:col>102</xdr:col>
      <xdr:colOff>165100</xdr:colOff>
      <xdr:row>41</xdr:row>
      <xdr:rowOff>61910</xdr:rowOff>
    </xdr:to>
    <xdr:sp macro="" textlink="">
      <xdr:nvSpPr>
        <xdr:cNvPr id="401" name="楕円 400">
          <a:extLst>
            <a:ext uri="{FF2B5EF4-FFF2-40B4-BE49-F238E27FC236}">
              <a16:creationId xmlns:a16="http://schemas.microsoft.com/office/drawing/2014/main" id="{C35FA5E9-06C8-4B07-B393-1E4243FAFB1A}"/>
            </a:ext>
          </a:extLst>
        </xdr:cNvPr>
        <xdr:cNvSpPr/>
      </xdr:nvSpPr>
      <xdr:spPr>
        <a:xfrm>
          <a:off x="19494500" y="698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7024</xdr:rowOff>
    </xdr:from>
    <xdr:to>
      <xdr:col>107</xdr:col>
      <xdr:colOff>50800</xdr:colOff>
      <xdr:row>41</xdr:row>
      <xdr:rowOff>11110</xdr:rowOff>
    </xdr:to>
    <xdr:cxnSp macro="">
      <xdr:nvCxnSpPr>
        <xdr:cNvPr id="402" name="直線コネクタ 401">
          <a:extLst>
            <a:ext uri="{FF2B5EF4-FFF2-40B4-BE49-F238E27FC236}">
              <a16:creationId xmlns:a16="http://schemas.microsoft.com/office/drawing/2014/main" id="{24AC6A72-1250-4E3F-9C75-8FD62E9384C6}"/>
            </a:ext>
          </a:extLst>
        </xdr:cNvPr>
        <xdr:cNvCxnSpPr/>
      </xdr:nvCxnSpPr>
      <xdr:spPr>
        <a:xfrm flipV="1">
          <a:off x="19545300" y="7036474"/>
          <a:ext cx="889000" cy="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139076</xdr:rowOff>
    </xdr:from>
    <xdr:to>
      <xdr:col>98</xdr:col>
      <xdr:colOff>38100</xdr:colOff>
      <xdr:row>41</xdr:row>
      <xdr:rowOff>69226</xdr:rowOff>
    </xdr:to>
    <xdr:sp macro="" textlink="">
      <xdr:nvSpPr>
        <xdr:cNvPr id="403" name="楕円 402">
          <a:extLst>
            <a:ext uri="{FF2B5EF4-FFF2-40B4-BE49-F238E27FC236}">
              <a16:creationId xmlns:a16="http://schemas.microsoft.com/office/drawing/2014/main" id="{6F840E6A-9D54-45C3-8291-51402F60CA27}"/>
            </a:ext>
          </a:extLst>
        </xdr:cNvPr>
        <xdr:cNvSpPr/>
      </xdr:nvSpPr>
      <xdr:spPr>
        <a:xfrm>
          <a:off x="18605500" y="69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11110</xdr:rowOff>
    </xdr:from>
    <xdr:to>
      <xdr:col>102</xdr:col>
      <xdr:colOff>114300</xdr:colOff>
      <xdr:row>41</xdr:row>
      <xdr:rowOff>18426</xdr:rowOff>
    </xdr:to>
    <xdr:cxnSp macro="">
      <xdr:nvCxnSpPr>
        <xdr:cNvPr id="404" name="直線コネクタ 403">
          <a:extLst>
            <a:ext uri="{FF2B5EF4-FFF2-40B4-BE49-F238E27FC236}">
              <a16:creationId xmlns:a16="http://schemas.microsoft.com/office/drawing/2014/main" id="{B19B6C0B-58C3-45F6-98DB-23AC80F769C8}"/>
            </a:ext>
          </a:extLst>
        </xdr:cNvPr>
        <xdr:cNvCxnSpPr/>
      </xdr:nvCxnSpPr>
      <xdr:spPr>
        <a:xfrm flipV="1">
          <a:off x="18656300" y="7040560"/>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128076</xdr:rowOff>
    </xdr:from>
    <xdr:ext cx="599010" cy="259045"/>
    <xdr:sp macro="" textlink="">
      <xdr:nvSpPr>
        <xdr:cNvPr id="405" name="n_1aveValue【一般廃棄物処理施設】&#10;一人当たり有形固定資産（償却資産）額">
          <a:extLst>
            <a:ext uri="{FF2B5EF4-FFF2-40B4-BE49-F238E27FC236}">
              <a16:creationId xmlns:a16="http://schemas.microsoft.com/office/drawing/2014/main" id="{FB6366E3-1745-4A36-B55F-99AD6ADD73F7}"/>
            </a:ext>
          </a:extLst>
        </xdr:cNvPr>
        <xdr:cNvSpPr txBox="1"/>
      </xdr:nvSpPr>
      <xdr:spPr>
        <a:xfrm>
          <a:off x="21011095" y="715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147259</xdr:rowOff>
    </xdr:from>
    <xdr:ext cx="599010" cy="259045"/>
    <xdr:sp macro="" textlink="">
      <xdr:nvSpPr>
        <xdr:cNvPr id="406" name="n_2aveValue【一般廃棄物処理施設】&#10;一人当たり有形固定資産（償却資産）額">
          <a:extLst>
            <a:ext uri="{FF2B5EF4-FFF2-40B4-BE49-F238E27FC236}">
              <a16:creationId xmlns:a16="http://schemas.microsoft.com/office/drawing/2014/main" id="{947D15F1-1D2E-4CD4-97FA-19FF8EBE9117}"/>
            </a:ext>
          </a:extLst>
        </xdr:cNvPr>
        <xdr:cNvSpPr txBox="1"/>
      </xdr:nvSpPr>
      <xdr:spPr>
        <a:xfrm>
          <a:off x="20134795" y="71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160461</xdr:rowOff>
    </xdr:from>
    <xdr:ext cx="599010" cy="259045"/>
    <xdr:sp macro="" textlink="">
      <xdr:nvSpPr>
        <xdr:cNvPr id="407" name="n_3aveValue【一般廃棄物処理施設】&#10;一人当たり有形固定資産（償却資産）額">
          <a:extLst>
            <a:ext uri="{FF2B5EF4-FFF2-40B4-BE49-F238E27FC236}">
              <a16:creationId xmlns:a16="http://schemas.microsoft.com/office/drawing/2014/main" id="{3FCA44F3-FBA9-42D9-B461-3BF1234650C9}"/>
            </a:ext>
          </a:extLst>
        </xdr:cNvPr>
        <xdr:cNvSpPr txBox="1"/>
      </xdr:nvSpPr>
      <xdr:spPr>
        <a:xfrm>
          <a:off x="19245795" y="718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153735</xdr:rowOff>
    </xdr:from>
    <xdr:ext cx="599010" cy="259045"/>
    <xdr:sp macro="" textlink="">
      <xdr:nvSpPr>
        <xdr:cNvPr id="408" name="n_4aveValue【一般廃棄物処理施設】&#10;一人当たり有形固定資産（償却資産）額">
          <a:extLst>
            <a:ext uri="{FF2B5EF4-FFF2-40B4-BE49-F238E27FC236}">
              <a16:creationId xmlns:a16="http://schemas.microsoft.com/office/drawing/2014/main" id="{DB966882-F4E9-4BBE-A533-FFACCD2BEA10}"/>
            </a:ext>
          </a:extLst>
        </xdr:cNvPr>
        <xdr:cNvSpPr txBox="1"/>
      </xdr:nvSpPr>
      <xdr:spPr>
        <a:xfrm>
          <a:off x="18356795" y="718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60127</xdr:rowOff>
    </xdr:from>
    <xdr:ext cx="599010" cy="259045"/>
    <xdr:sp macro="" textlink="">
      <xdr:nvSpPr>
        <xdr:cNvPr id="409" name="n_1mainValue【一般廃棄物処理施設】&#10;一人当たり有形固定資産（償却資産）額">
          <a:extLst>
            <a:ext uri="{FF2B5EF4-FFF2-40B4-BE49-F238E27FC236}">
              <a16:creationId xmlns:a16="http://schemas.microsoft.com/office/drawing/2014/main" id="{2B9BE62F-E64B-4155-80E1-AF57801C3A82}"/>
            </a:ext>
          </a:extLst>
        </xdr:cNvPr>
        <xdr:cNvSpPr txBox="1"/>
      </xdr:nvSpPr>
      <xdr:spPr>
        <a:xfrm>
          <a:off x="21011095" y="674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74351</xdr:rowOff>
    </xdr:from>
    <xdr:ext cx="599010" cy="259045"/>
    <xdr:sp macro="" textlink="">
      <xdr:nvSpPr>
        <xdr:cNvPr id="410" name="n_2mainValue【一般廃棄物処理施設】&#10;一人当たり有形固定資産（償却資産）額">
          <a:extLst>
            <a:ext uri="{FF2B5EF4-FFF2-40B4-BE49-F238E27FC236}">
              <a16:creationId xmlns:a16="http://schemas.microsoft.com/office/drawing/2014/main" id="{1D4B7734-EC5E-474A-960B-C8EBAF8360FF}"/>
            </a:ext>
          </a:extLst>
        </xdr:cNvPr>
        <xdr:cNvSpPr txBox="1"/>
      </xdr:nvSpPr>
      <xdr:spPr>
        <a:xfrm>
          <a:off x="20134795" y="676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78437</xdr:rowOff>
    </xdr:from>
    <xdr:ext cx="599010" cy="259045"/>
    <xdr:sp macro="" textlink="">
      <xdr:nvSpPr>
        <xdr:cNvPr id="411" name="n_3mainValue【一般廃棄物処理施設】&#10;一人当たり有形固定資産（償却資産）額">
          <a:extLst>
            <a:ext uri="{FF2B5EF4-FFF2-40B4-BE49-F238E27FC236}">
              <a16:creationId xmlns:a16="http://schemas.microsoft.com/office/drawing/2014/main" id="{5005F3C4-3FB2-430C-8F4E-7E5E724ADCFD}"/>
            </a:ext>
          </a:extLst>
        </xdr:cNvPr>
        <xdr:cNvSpPr txBox="1"/>
      </xdr:nvSpPr>
      <xdr:spPr>
        <a:xfrm>
          <a:off x="19245795" y="676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85753</xdr:rowOff>
    </xdr:from>
    <xdr:ext cx="599010" cy="259045"/>
    <xdr:sp macro="" textlink="">
      <xdr:nvSpPr>
        <xdr:cNvPr id="412" name="n_4mainValue【一般廃棄物処理施設】&#10;一人当たり有形固定資産（償却資産）額">
          <a:extLst>
            <a:ext uri="{FF2B5EF4-FFF2-40B4-BE49-F238E27FC236}">
              <a16:creationId xmlns:a16="http://schemas.microsoft.com/office/drawing/2014/main" id="{E429B5A6-A284-4387-96AA-D9E73350E25B}"/>
            </a:ext>
          </a:extLst>
        </xdr:cNvPr>
        <xdr:cNvSpPr txBox="1"/>
      </xdr:nvSpPr>
      <xdr:spPr>
        <a:xfrm>
          <a:off x="18356795" y="677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26AAA009-3A0D-4A82-AD12-9344CF3CC09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B6D49A2C-D6A6-41E2-9167-062570DDFD9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39D6D6A3-473C-4969-B39A-A02D8C0B990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783F5DF6-44A6-4E5E-9BC8-4E8100D2803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F8E33E5B-7107-4A2A-889E-FDCEBA6A7BB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10E2898C-8AF9-49E6-835D-AEF341286B2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3A29D782-51BB-4D4C-B255-EE060CDFD6E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2A35BEAB-A81A-451F-9B70-902E0D06612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58552174-4CA8-4812-BCFF-C4D46B47F9D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CB150489-7E03-4B11-A483-3B003C77A09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BCEE3BC8-8674-45B1-8D9C-852A4EA37A4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4" name="直線コネクタ 423">
          <a:extLst>
            <a:ext uri="{FF2B5EF4-FFF2-40B4-BE49-F238E27FC236}">
              <a16:creationId xmlns:a16="http://schemas.microsoft.com/office/drawing/2014/main" id="{7A4C693D-4B9A-41F9-A70E-1BD073F4A8B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5" name="テキスト ボックス 424">
          <a:extLst>
            <a:ext uri="{FF2B5EF4-FFF2-40B4-BE49-F238E27FC236}">
              <a16:creationId xmlns:a16="http://schemas.microsoft.com/office/drawing/2014/main" id="{AC60B7FF-212C-43CA-942B-344E4165DE7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6" name="直線コネクタ 425">
          <a:extLst>
            <a:ext uri="{FF2B5EF4-FFF2-40B4-BE49-F238E27FC236}">
              <a16:creationId xmlns:a16="http://schemas.microsoft.com/office/drawing/2014/main" id="{574F592F-AD15-4CAD-85E7-F657D6A86BB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7" name="テキスト ボックス 426">
          <a:extLst>
            <a:ext uri="{FF2B5EF4-FFF2-40B4-BE49-F238E27FC236}">
              <a16:creationId xmlns:a16="http://schemas.microsoft.com/office/drawing/2014/main" id="{FD2DFEE8-61A0-444D-B413-DE65E1C68EB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8" name="直線コネクタ 427">
          <a:extLst>
            <a:ext uri="{FF2B5EF4-FFF2-40B4-BE49-F238E27FC236}">
              <a16:creationId xmlns:a16="http://schemas.microsoft.com/office/drawing/2014/main" id="{25B9222F-EF33-4FC3-9904-2EEAEF78597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9" name="テキスト ボックス 428">
          <a:extLst>
            <a:ext uri="{FF2B5EF4-FFF2-40B4-BE49-F238E27FC236}">
              <a16:creationId xmlns:a16="http://schemas.microsoft.com/office/drawing/2014/main" id="{76579BFB-8957-4122-90EF-FD8A60D3FF3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0" name="直線コネクタ 429">
          <a:extLst>
            <a:ext uri="{FF2B5EF4-FFF2-40B4-BE49-F238E27FC236}">
              <a16:creationId xmlns:a16="http://schemas.microsoft.com/office/drawing/2014/main" id="{117CBC33-5CCF-468F-8653-75B6E6771D5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1" name="テキスト ボックス 430">
          <a:extLst>
            <a:ext uri="{FF2B5EF4-FFF2-40B4-BE49-F238E27FC236}">
              <a16:creationId xmlns:a16="http://schemas.microsoft.com/office/drawing/2014/main" id="{F0DE31CC-B0C2-4DB7-A021-77DE030A1D7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2" name="直線コネクタ 431">
          <a:extLst>
            <a:ext uri="{FF2B5EF4-FFF2-40B4-BE49-F238E27FC236}">
              <a16:creationId xmlns:a16="http://schemas.microsoft.com/office/drawing/2014/main" id="{A3F9D451-C257-4664-8FF5-E48212016A2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3" name="テキスト ボックス 432">
          <a:extLst>
            <a:ext uri="{FF2B5EF4-FFF2-40B4-BE49-F238E27FC236}">
              <a16:creationId xmlns:a16="http://schemas.microsoft.com/office/drawing/2014/main" id="{409CC48C-1020-4802-AAEB-E518F7772AE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4" name="直線コネクタ 433">
          <a:extLst>
            <a:ext uri="{FF2B5EF4-FFF2-40B4-BE49-F238E27FC236}">
              <a16:creationId xmlns:a16="http://schemas.microsoft.com/office/drawing/2014/main" id="{BFB2FA1A-43B7-43CA-A235-8F8C1091925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5" name="テキスト ボックス 434">
          <a:extLst>
            <a:ext uri="{FF2B5EF4-FFF2-40B4-BE49-F238E27FC236}">
              <a16:creationId xmlns:a16="http://schemas.microsoft.com/office/drawing/2014/main" id="{96F21E6D-FEC1-4F53-B0AC-8610B5B574C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a:extLst>
            <a:ext uri="{FF2B5EF4-FFF2-40B4-BE49-F238E27FC236}">
              <a16:creationId xmlns:a16="http://schemas.microsoft.com/office/drawing/2014/main" id="{FC7F06D4-9A48-425B-9710-E936C2D7BEA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保健センター・保健所】&#10;有形固定資産減価償却率グラフ枠">
          <a:extLst>
            <a:ext uri="{FF2B5EF4-FFF2-40B4-BE49-F238E27FC236}">
              <a16:creationId xmlns:a16="http://schemas.microsoft.com/office/drawing/2014/main" id="{3D3A56B7-3DD7-44DD-804D-873E5AF0630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124097</xdr:rowOff>
    </xdr:from>
    <xdr:to>
      <xdr:col>85</xdr:col>
      <xdr:colOff>126364</xdr:colOff>
      <xdr:row>63</xdr:row>
      <xdr:rowOff>125730</xdr:rowOff>
    </xdr:to>
    <xdr:cxnSp macro="">
      <xdr:nvCxnSpPr>
        <xdr:cNvPr id="438" name="直線コネクタ 437">
          <a:extLst>
            <a:ext uri="{FF2B5EF4-FFF2-40B4-BE49-F238E27FC236}">
              <a16:creationId xmlns:a16="http://schemas.microsoft.com/office/drawing/2014/main" id="{8DABE254-706A-41EA-A6EB-1C5D47BF8014}"/>
            </a:ext>
          </a:extLst>
        </xdr:cNvPr>
        <xdr:cNvCxnSpPr/>
      </xdr:nvCxnSpPr>
      <xdr:spPr>
        <a:xfrm flipV="1">
          <a:off x="16318864" y="9553847"/>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39" name="【保健センター・保健所】&#10;有形固定資産減価償却率最小値テキスト">
          <a:extLst>
            <a:ext uri="{FF2B5EF4-FFF2-40B4-BE49-F238E27FC236}">
              <a16:creationId xmlns:a16="http://schemas.microsoft.com/office/drawing/2014/main" id="{ACF29876-22DF-45E5-9F31-8693A3FB65D3}"/>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40" name="直線コネクタ 439">
          <a:extLst>
            <a:ext uri="{FF2B5EF4-FFF2-40B4-BE49-F238E27FC236}">
              <a16:creationId xmlns:a16="http://schemas.microsoft.com/office/drawing/2014/main" id="{FFCC10EF-3E42-4A39-AFA5-3865691D411A}"/>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70774</xdr:rowOff>
    </xdr:from>
    <xdr:ext cx="340478" cy="259045"/>
    <xdr:sp macro="" textlink="">
      <xdr:nvSpPr>
        <xdr:cNvPr id="441" name="【保健センター・保健所】&#10;有形固定資産減価償却率最大値テキスト">
          <a:extLst>
            <a:ext uri="{FF2B5EF4-FFF2-40B4-BE49-F238E27FC236}">
              <a16:creationId xmlns:a16="http://schemas.microsoft.com/office/drawing/2014/main" id="{462AA6FD-84F0-4E1F-922A-7E2A34EFF78B}"/>
            </a:ext>
          </a:extLst>
        </xdr:cNvPr>
        <xdr:cNvSpPr txBox="1"/>
      </xdr:nvSpPr>
      <xdr:spPr>
        <a:xfrm>
          <a:off x="16357600" y="932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124097</xdr:rowOff>
    </xdr:from>
    <xdr:to>
      <xdr:col>86</xdr:col>
      <xdr:colOff>25400</xdr:colOff>
      <xdr:row>55</xdr:row>
      <xdr:rowOff>124097</xdr:rowOff>
    </xdr:to>
    <xdr:cxnSp macro="">
      <xdr:nvCxnSpPr>
        <xdr:cNvPr id="442" name="直線コネクタ 441">
          <a:extLst>
            <a:ext uri="{FF2B5EF4-FFF2-40B4-BE49-F238E27FC236}">
              <a16:creationId xmlns:a16="http://schemas.microsoft.com/office/drawing/2014/main" id="{674E6807-CBCF-4AE1-B03F-F4B2601554BC}"/>
            </a:ext>
          </a:extLst>
        </xdr:cNvPr>
        <xdr:cNvCxnSpPr/>
      </xdr:nvCxnSpPr>
      <xdr:spPr>
        <a:xfrm>
          <a:off x="16230600" y="95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123570</xdr:rowOff>
    </xdr:from>
    <xdr:ext cx="405111" cy="259045"/>
    <xdr:sp macro="" textlink="">
      <xdr:nvSpPr>
        <xdr:cNvPr id="443" name="【保健センター・保健所】&#10;有形固定資産減価償却率平均値テキスト">
          <a:extLst>
            <a:ext uri="{FF2B5EF4-FFF2-40B4-BE49-F238E27FC236}">
              <a16:creationId xmlns:a16="http://schemas.microsoft.com/office/drawing/2014/main" id="{2339137E-B9BC-4FC4-BC2F-F0934EFDE73F}"/>
            </a:ext>
          </a:extLst>
        </xdr:cNvPr>
        <xdr:cNvSpPr txBox="1"/>
      </xdr:nvSpPr>
      <xdr:spPr>
        <a:xfrm>
          <a:off x="16357600" y="1023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444" name="フローチャート: 判断 443">
          <a:extLst>
            <a:ext uri="{FF2B5EF4-FFF2-40B4-BE49-F238E27FC236}">
              <a16:creationId xmlns:a16="http://schemas.microsoft.com/office/drawing/2014/main" id="{117E5F4A-2934-494D-95ED-08E01E9DA54D}"/>
            </a:ext>
          </a:extLst>
        </xdr:cNvPr>
        <xdr:cNvSpPr/>
      </xdr:nvSpPr>
      <xdr:spPr>
        <a:xfrm>
          <a:off x="162687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445" name="フローチャート: 判断 444">
          <a:extLst>
            <a:ext uri="{FF2B5EF4-FFF2-40B4-BE49-F238E27FC236}">
              <a16:creationId xmlns:a16="http://schemas.microsoft.com/office/drawing/2014/main" id="{D5B28EAD-4576-488C-AE1B-DE4C4C325B14}"/>
            </a:ext>
          </a:extLst>
        </xdr:cNvPr>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46" name="フローチャート: 判断 445">
          <a:extLst>
            <a:ext uri="{FF2B5EF4-FFF2-40B4-BE49-F238E27FC236}">
              <a16:creationId xmlns:a16="http://schemas.microsoft.com/office/drawing/2014/main" id="{8B5717CB-E55B-41C8-9CAF-6DFCC18AEEED}"/>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447" name="フローチャート: 判断 446">
          <a:extLst>
            <a:ext uri="{FF2B5EF4-FFF2-40B4-BE49-F238E27FC236}">
              <a16:creationId xmlns:a16="http://schemas.microsoft.com/office/drawing/2014/main" id="{5E4A5AB5-5283-4CCC-8724-C8CC384034A7}"/>
            </a:ext>
          </a:extLst>
        </xdr:cNvPr>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45538</xdr:rowOff>
    </xdr:from>
    <xdr:to>
      <xdr:col>67</xdr:col>
      <xdr:colOff>101600</xdr:colOff>
      <xdr:row>59</xdr:row>
      <xdr:rowOff>147138</xdr:rowOff>
    </xdr:to>
    <xdr:sp macro="" textlink="">
      <xdr:nvSpPr>
        <xdr:cNvPr id="448" name="フローチャート: 判断 447">
          <a:extLst>
            <a:ext uri="{FF2B5EF4-FFF2-40B4-BE49-F238E27FC236}">
              <a16:creationId xmlns:a16="http://schemas.microsoft.com/office/drawing/2014/main" id="{4FAD62C3-7A7A-42E6-9173-3A5072C533DC}"/>
            </a:ext>
          </a:extLst>
        </xdr:cNvPr>
        <xdr:cNvSpPr/>
      </xdr:nvSpPr>
      <xdr:spPr>
        <a:xfrm>
          <a:off x="12763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F63039E0-DCA3-41DF-A57A-2A2A0180CE8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5C6B28FC-8CF4-4CE4-8B13-AE9E1691EA3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CCB76260-B4C5-4E73-BBB5-E2D84D1CE0C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3C55A948-A309-44D1-818C-16C7A351465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DF293464-CB5C-49FE-80F4-5161C5794B9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454" name="楕円 453">
          <a:extLst>
            <a:ext uri="{FF2B5EF4-FFF2-40B4-BE49-F238E27FC236}">
              <a16:creationId xmlns:a16="http://schemas.microsoft.com/office/drawing/2014/main" id="{AF251A54-9589-4CA6-8E92-76D5E1CAFFC7}"/>
            </a:ext>
          </a:extLst>
        </xdr:cNvPr>
        <xdr:cNvSpPr/>
      </xdr:nvSpPr>
      <xdr:spPr>
        <a:xfrm>
          <a:off x="162687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146793</xdr:rowOff>
    </xdr:from>
    <xdr:ext cx="405111" cy="259045"/>
    <xdr:sp macro="" textlink="">
      <xdr:nvSpPr>
        <xdr:cNvPr id="455" name="【保健センター・保健所】&#10;有形固定資産減価償却率該当値テキスト">
          <a:extLst>
            <a:ext uri="{FF2B5EF4-FFF2-40B4-BE49-F238E27FC236}">
              <a16:creationId xmlns:a16="http://schemas.microsoft.com/office/drawing/2014/main" id="{3D6804F9-D7D2-44C7-8E6F-10410BD93F27}"/>
            </a:ext>
          </a:extLst>
        </xdr:cNvPr>
        <xdr:cNvSpPr txBox="1"/>
      </xdr:nvSpPr>
      <xdr:spPr>
        <a:xfrm>
          <a:off x="16357600" y="1009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84727</xdr:rowOff>
    </xdr:from>
    <xdr:to>
      <xdr:col>81</xdr:col>
      <xdr:colOff>101600</xdr:colOff>
      <xdr:row>60</xdr:row>
      <xdr:rowOff>14877</xdr:rowOff>
    </xdr:to>
    <xdr:sp macro="" textlink="">
      <xdr:nvSpPr>
        <xdr:cNvPr id="456" name="楕円 455">
          <a:extLst>
            <a:ext uri="{FF2B5EF4-FFF2-40B4-BE49-F238E27FC236}">
              <a16:creationId xmlns:a16="http://schemas.microsoft.com/office/drawing/2014/main" id="{5A012B87-084E-4CA4-B0EA-AEB035565B5F}"/>
            </a:ext>
          </a:extLst>
        </xdr:cNvPr>
        <xdr:cNvSpPr/>
      </xdr:nvSpPr>
      <xdr:spPr>
        <a:xfrm>
          <a:off x="15430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135527</xdr:rowOff>
    </xdr:from>
    <xdr:to>
      <xdr:col>85</xdr:col>
      <xdr:colOff>127000</xdr:colOff>
      <xdr:row>60</xdr:row>
      <xdr:rowOff>3266</xdr:rowOff>
    </xdr:to>
    <xdr:cxnSp macro="">
      <xdr:nvCxnSpPr>
        <xdr:cNvPr id="457" name="直線コネクタ 456">
          <a:extLst>
            <a:ext uri="{FF2B5EF4-FFF2-40B4-BE49-F238E27FC236}">
              <a16:creationId xmlns:a16="http://schemas.microsoft.com/office/drawing/2014/main" id="{5F8A2873-0025-49EF-8A60-DC60C86A0DC7}"/>
            </a:ext>
          </a:extLst>
        </xdr:cNvPr>
        <xdr:cNvCxnSpPr/>
      </xdr:nvCxnSpPr>
      <xdr:spPr>
        <a:xfrm>
          <a:off x="15481300" y="1025107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47172</xdr:rowOff>
    </xdr:from>
    <xdr:to>
      <xdr:col>76</xdr:col>
      <xdr:colOff>165100</xdr:colOff>
      <xdr:row>59</xdr:row>
      <xdr:rowOff>148772</xdr:rowOff>
    </xdr:to>
    <xdr:sp macro="" textlink="">
      <xdr:nvSpPr>
        <xdr:cNvPr id="458" name="楕円 457">
          <a:extLst>
            <a:ext uri="{FF2B5EF4-FFF2-40B4-BE49-F238E27FC236}">
              <a16:creationId xmlns:a16="http://schemas.microsoft.com/office/drawing/2014/main" id="{98B5253A-7397-4FFD-8252-64F4D9001C0D}"/>
            </a:ext>
          </a:extLst>
        </xdr:cNvPr>
        <xdr:cNvSpPr/>
      </xdr:nvSpPr>
      <xdr:spPr>
        <a:xfrm>
          <a:off x="14541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97972</xdr:rowOff>
    </xdr:from>
    <xdr:to>
      <xdr:col>81</xdr:col>
      <xdr:colOff>50800</xdr:colOff>
      <xdr:row>59</xdr:row>
      <xdr:rowOff>135527</xdr:rowOff>
    </xdr:to>
    <xdr:cxnSp macro="">
      <xdr:nvCxnSpPr>
        <xdr:cNvPr id="459" name="直線コネクタ 458">
          <a:extLst>
            <a:ext uri="{FF2B5EF4-FFF2-40B4-BE49-F238E27FC236}">
              <a16:creationId xmlns:a16="http://schemas.microsoft.com/office/drawing/2014/main" id="{DD8CA94C-99F4-428A-9013-9EA658C50A76}"/>
            </a:ext>
          </a:extLst>
        </xdr:cNvPr>
        <xdr:cNvCxnSpPr/>
      </xdr:nvCxnSpPr>
      <xdr:spPr>
        <a:xfrm>
          <a:off x="14592300" y="1021352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7983</xdr:rowOff>
    </xdr:from>
    <xdr:to>
      <xdr:col>72</xdr:col>
      <xdr:colOff>38100</xdr:colOff>
      <xdr:row>59</xdr:row>
      <xdr:rowOff>109583</xdr:rowOff>
    </xdr:to>
    <xdr:sp macro="" textlink="">
      <xdr:nvSpPr>
        <xdr:cNvPr id="460" name="楕円 459">
          <a:extLst>
            <a:ext uri="{FF2B5EF4-FFF2-40B4-BE49-F238E27FC236}">
              <a16:creationId xmlns:a16="http://schemas.microsoft.com/office/drawing/2014/main" id="{DFD6F6D1-1FE0-4E9C-BE26-11AA8EF4D8AE}"/>
            </a:ext>
          </a:extLst>
        </xdr:cNvPr>
        <xdr:cNvSpPr/>
      </xdr:nvSpPr>
      <xdr:spPr>
        <a:xfrm>
          <a:off x="13652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58783</xdr:rowOff>
    </xdr:from>
    <xdr:to>
      <xdr:col>76</xdr:col>
      <xdr:colOff>114300</xdr:colOff>
      <xdr:row>59</xdr:row>
      <xdr:rowOff>97972</xdr:rowOff>
    </xdr:to>
    <xdr:cxnSp macro="">
      <xdr:nvCxnSpPr>
        <xdr:cNvPr id="461" name="直線コネクタ 460">
          <a:extLst>
            <a:ext uri="{FF2B5EF4-FFF2-40B4-BE49-F238E27FC236}">
              <a16:creationId xmlns:a16="http://schemas.microsoft.com/office/drawing/2014/main" id="{0776A676-36BA-438E-A7FB-75AFA2F6F6C8}"/>
            </a:ext>
          </a:extLst>
        </xdr:cNvPr>
        <xdr:cNvCxnSpPr/>
      </xdr:nvCxnSpPr>
      <xdr:spPr>
        <a:xfrm>
          <a:off x="13703300" y="1017433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22678</xdr:rowOff>
    </xdr:from>
    <xdr:to>
      <xdr:col>67</xdr:col>
      <xdr:colOff>101600</xdr:colOff>
      <xdr:row>59</xdr:row>
      <xdr:rowOff>124278</xdr:rowOff>
    </xdr:to>
    <xdr:sp macro="" textlink="">
      <xdr:nvSpPr>
        <xdr:cNvPr id="462" name="楕円 461">
          <a:extLst>
            <a:ext uri="{FF2B5EF4-FFF2-40B4-BE49-F238E27FC236}">
              <a16:creationId xmlns:a16="http://schemas.microsoft.com/office/drawing/2014/main" id="{296CE9C3-964E-4D20-B2C7-376AA9E815FE}"/>
            </a:ext>
          </a:extLst>
        </xdr:cNvPr>
        <xdr:cNvSpPr/>
      </xdr:nvSpPr>
      <xdr:spPr>
        <a:xfrm>
          <a:off x="1276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58783</xdr:rowOff>
    </xdr:from>
    <xdr:to>
      <xdr:col>71</xdr:col>
      <xdr:colOff>177800</xdr:colOff>
      <xdr:row>59</xdr:row>
      <xdr:rowOff>73478</xdr:rowOff>
    </xdr:to>
    <xdr:cxnSp macro="">
      <xdr:nvCxnSpPr>
        <xdr:cNvPr id="463" name="直線コネクタ 462">
          <a:extLst>
            <a:ext uri="{FF2B5EF4-FFF2-40B4-BE49-F238E27FC236}">
              <a16:creationId xmlns:a16="http://schemas.microsoft.com/office/drawing/2014/main" id="{41727667-16D6-4565-A458-190769EA5FBA}"/>
            </a:ext>
          </a:extLst>
        </xdr:cNvPr>
        <xdr:cNvCxnSpPr/>
      </xdr:nvCxnSpPr>
      <xdr:spPr>
        <a:xfrm flipV="1">
          <a:off x="12814300" y="1017433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66420</xdr:rowOff>
    </xdr:from>
    <xdr:ext cx="405111" cy="259045"/>
    <xdr:sp macro="" textlink="">
      <xdr:nvSpPr>
        <xdr:cNvPr id="464" name="n_1aveValue【保健センター・保健所】&#10;有形固定資産減価償却率">
          <a:extLst>
            <a:ext uri="{FF2B5EF4-FFF2-40B4-BE49-F238E27FC236}">
              <a16:creationId xmlns:a16="http://schemas.microsoft.com/office/drawing/2014/main" id="{51D40065-D5CC-4379-81F1-CA28F57C1371}"/>
            </a:ext>
          </a:extLst>
        </xdr:cNvPr>
        <xdr:cNvSpPr txBox="1"/>
      </xdr:nvSpPr>
      <xdr:spPr>
        <a:xfrm>
          <a:off x="152660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465" name="n_2aveValue【保健センター・保健所】&#10;有形固定資産減価償却率">
          <a:extLst>
            <a:ext uri="{FF2B5EF4-FFF2-40B4-BE49-F238E27FC236}">
              <a16:creationId xmlns:a16="http://schemas.microsoft.com/office/drawing/2014/main" id="{09A7F578-B725-4CC2-83DB-B72DE51A55E1}"/>
            </a:ext>
          </a:extLst>
        </xdr:cNvPr>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166024</xdr:rowOff>
    </xdr:from>
    <xdr:ext cx="405111" cy="259045"/>
    <xdr:sp macro="" textlink="">
      <xdr:nvSpPr>
        <xdr:cNvPr id="466" name="n_3aveValue【保健センター・保健所】&#10;有形固定資産減価償却率">
          <a:extLst>
            <a:ext uri="{FF2B5EF4-FFF2-40B4-BE49-F238E27FC236}">
              <a16:creationId xmlns:a16="http://schemas.microsoft.com/office/drawing/2014/main" id="{05285D9F-5F1B-4B3F-9737-496C9876794E}"/>
            </a:ext>
          </a:extLst>
        </xdr:cNvPr>
        <xdr:cNvSpPr txBox="1"/>
      </xdr:nvSpPr>
      <xdr:spPr>
        <a:xfrm>
          <a:off x="13500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138265</xdr:rowOff>
    </xdr:from>
    <xdr:ext cx="405111" cy="259045"/>
    <xdr:sp macro="" textlink="">
      <xdr:nvSpPr>
        <xdr:cNvPr id="467" name="n_4aveValue【保健センター・保健所】&#10;有形固定資産減価償却率">
          <a:extLst>
            <a:ext uri="{FF2B5EF4-FFF2-40B4-BE49-F238E27FC236}">
              <a16:creationId xmlns:a16="http://schemas.microsoft.com/office/drawing/2014/main" id="{E890E33A-1428-4D8D-A376-2B561D67DB11}"/>
            </a:ext>
          </a:extLst>
        </xdr:cNvPr>
        <xdr:cNvSpPr txBox="1"/>
      </xdr:nvSpPr>
      <xdr:spPr>
        <a:xfrm>
          <a:off x="12611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31404</xdr:rowOff>
    </xdr:from>
    <xdr:ext cx="405111" cy="259045"/>
    <xdr:sp macro="" textlink="">
      <xdr:nvSpPr>
        <xdr:cNvPr id="468" name="n_1mainValue【保健センター・保健所】&#10;有形固定資産減価償却率">
          <a:extLst>
            <a:ext uri="{FF2B5EF4-FFF2-40B4-BE49-F238E27FC236}">
              <a16:creationId xmlns:a16="http://schemas.microsoft.com/office/drawing/2014/main" id="{1CD056D8-0B1C-4FFD-AFAA-0FCED4C31F5D}"/>
            </a:ext>
          </a:extLst>
        </xdr:cNvPr>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165299</xdr:rowOff>
    </xdr:from>
    <xdr:ext cx="405111" cy="259045"/>
    <xdr:sp macro="" textlink="">
      <xdr:nvSpPr>
        <xdr:cNvPr id="469" name="n_2mainValue【保健センター・保健所】&#10;有形固定資産減価償却率">
          <a:extLst>
            <a:ext uri="{FF2B5EF4-FFF2-40B4-BE49-F238E27FC236}">
              <a16:creationId xmlns:a16="http://schemas.microsoft.com/office/drawing/2014/main" id="{35C2D753-5FEC-4B7C-B856-E8F5B83CD0A9}"/>
            </a:ext>
          </a:extLst>
        </xdr:cNvPr>
        <xdr:cNvSpPr txBox="1"/>
      </xdr:nvSpPr>
      <xdr:spPr>
        <a:xfrm>
          <a:off x="14389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126110</xdr:rowOff>
    </xdr:from>
    <xdr:ext cx="405111" cy="259045"/>
    <xdr:sp macro="" textlink="">
      <xdr:nvSpPr>
        <xdr:cNvPr id="470" name="n_3mainValue【保健センター・保健所】&#10;有形固定資産減価償却率">
          <a:extLst>
            <a:ext uri="{FF2B5EF4-FFF2-40B4-BE49-F238E27FC236}">
              <a16:creationId xmlns:a16="http://schemas.microsoft.com/office/drawing/2014/main" id="{F20C6AF7-E7DB-490C-8156-24AA3376FD76}"/>
            </a:ext>
          </a:extLst>
        </xdr:cNvPr>
        <xdr:cNvSpPr txBox="1"/>
      </xdr:nvSpPr>
      <xdr:spPr>
        <a:xfrm>
          <a:off x="13500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140805</xdr:rowOff>
    </xdr:from>
    <xdr:ext cx="405111" cy="259045"/>
    <xdr:sp macro="" textlink="">
      <xdr:nvSpPr>
        <xdr:cNvPr id="471" name="n_4mainValue【保健センター・保健所】&#10;有形固定資産減価償却率">
          <a:extLst>
            <a:ext uri="{FF2B5EF4-FFF2-40B4-BE49-F238E27FC236}">
              <a16:creationId xmlns:a16="http://schemas.microsoft.com/office/drawing/2014/main" id="{C1AC2F8E-E2F2-4125-80F6-818978291946}"/>
            </a:ext>
          </a:extLst>
        </xdr:cNvPr>
        <xdr:cNvSpPr txBox="1"/>
      </xdr:nvSpPr>
      <xdr:spPr>
        <a:xfrm>
          <a:off x="12611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488AEEC5-10A3-477B-922B-AF845F9EF8E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6FCC7076-B3BA-429F-A870-1DACD752BF5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8B29A560-1EC6-4F07-9643-FFA9A1F54CD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5207F16A-EE2C-4EF3-A24D-5D467256FB4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D09F55A7-7775-4810-93DC-F27276BC971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56D54A37-3F62-45F8-8024-73A4D483530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51B532EB-F12B-440E-BA0F-7C134BB4B37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0A918111-0B88-463E-A936-A2250583DDE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C3180598-9F62-444C-B69A-1E298A4E896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74302F8E-A2AA-4C42-AB41-33AE387736C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2" name="直線コネクタ 481">
          <a:extLst>
            <a:ext uri="{FF2B5EF4-FFF2-40B4-BE49-F238E27FC236}">
              <a16:creationId xmlns:a16="http://schemas.microsoft.com/office/drawing/2014/main" id="{6163F2D7-40DD-4A38-AE96-1597E2D142D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3" name="テキスト ボックス 482">
          <a:extLst>
            <a:ext uri="{FF2B5EF4-FFF2-40B4-BE49-F238E27FC236}">
              <a16:creationId xmlns:a16="http://schemas.microsoft.com/office/drawing/2014/main" id="{519FF5BD-C7C9-4425-845C-34EDE872BEE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4" name="直線コネクタ 483">
          <a:extLst>
            <a:ext uri="{FF2B5EF4-FFF2-40B4-BE49-F238E27FC236}">
              <a16:creationId xmlns:a16="http://schemas.microsoft.com/office/drawing/2014/main" id="{B2B73C63-7C71-4FE8-8065-D4029347583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5" name="テキスト ボックス 484">
          <a:extLst>
            <a:ext uri="{FF2B5EF4-FFF2-40B4-BE49-F238E27FC236}">
              <a16:creationId xmlns:a16="http://schemas.microsoft.com/office/drawing/2014/main" id="{EB03718F-FDD9-46A0-94C0-F2889B65E63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a:extLst>
            <a:ext uri="{FF2B5EF4-FFF2-40B4-BE49-F238E27FC236}">
              <a16:creationId xmlns:a16="http://schemas.microsoft.com/office/drawing/2014/main" id="{475EA125-0461-41BF-BB0D-59DC416D0CD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a:extLst>
            <a:ext uri="{FF2B5EF4-FFF2-40B4-BE49-F238E27FC236}">
              <a16:creationId xmlns:a16="http://schemas.microsoft.com/office/drawing/2014/main" id="{6E11A70C-5193-44BE-AEA6-14B8B2CE57C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8" name="直線コネクタ 487">
          <a:extLst>
            <a:ext uri="{FF2B5EF4-FFF2-40B4-BE49-F238E27FC236}">
              <a16:creationId xmlns:a16="http://schemas.microsoft.com/office/drawing/2014/main" id="{05A1EFC7-58DC-47FC-8491-150266F817A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9" name="テキスト ボックス 488">
          <a:extLst>
            <a:ext uri="{FF2B5EF4-FFF2-40B4-BE49-F238E27FC236}">
              <a16:creationId xmlns:a16="http://schemas.microsoft.com/office/drawing/2014/main" id="{F470AD15-F96E-49B6-8321-3B852D10188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0" name="直線コネクタ 489">
          <a:extLst>
            <a:ext uri="{FF2B5EF4-FFF2-40B4-BE49-F238E27FC236}">
              <a16:creationId xmlns:a16="http://schemas.microsoft.com/office/drawing/2014/main" id="{FFA83353-AADF-4C25-BB3B-56D47973719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1" name="テキスト ボックス 490">
          <a:extLst>
            <a:ext uri="{FF2B5EF4-FFF2-40B4-BE49-F238E27FC236}">
              <a16:creationId xmlns:a16="http://schemas.microsoft.com/office/drawing/2014/main" id="{0378D695-1476-46E1-83FE-63AE4A905B3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8DFB9FE3-1A71-40D5-A51C-BADFE7E4538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FBF66DFF-C54D-4FD8-8BF3-AB897D77819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a:extLst>
            <a:ext uri="{FF2B5EF4-FFF2-40B4-BE49-F238E27FC236}">
              <a16:creationId xmlns:a16="http://schemas.microsoft.com/office/drawing/2014/main" id="{80DB036D-34C9-4298-826F-91E08BB70A5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104775</xdr:rowOff>
    </xdr:from>
    <xdr:to>
      <xdr:col>116</xdr:col>
      <xdr:colOff>62864</xdr:colOff>
      <xdr:row>63</xdr:row>
      <xdr:rowOff>165735</xdr:rowOff>
    </xdr:to>
    <xdr:cxnSp macro="">
      <xdr:nvCxnSpPr>
        <xdr:cNvPr id="495" name="直線コネクタ 494">
          <a:extLst>
            <a:ext uri="{FF2B5EF4-FFF2-40B4-BE49-F238E27FC236}">
              <a16:creationId xmlns:a16="http://schemas.microsoft.com/office/drawing/2014/main" id="{B24DF36B-638A-4E69-BD1A-015EEB030A43}"/>
            </a:ext>
          </a:extLst>
        </xdr:cNvPr>
        <xdr:cNvCxnSpPr/>
      </xdr:nvCxnSpPr>
      <xdr:spPr>
        <a:xfrm flipV="1">
          <a:off x="22160864" y="97059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496" name="【保健センター・保健所】&#10;一人当たり面積最小値テキスト">
          <a:extLst>
            <a:ext uri="{FF2B5EF4-FFF2-40B4-BE49-F238E27FC236}">
              <a16:creationId xmlns:a16="http://schemas.microsoft.com/office/drawing/2014/main" id="{11C82912-8677-4CD7-A61F-2F862791347C}"/>
            </a:ext>
          </a:extLst>
        </xdr:cNvPr>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497" name="直線コネクタ 496">
          <a:extLst>
            <a:ext uri="{FF2B5EF4-FFF2-40B4-BE49-F238E27FC236}">
              <a16:creationId xmlns:a16="http://schemas.microsoft.com/office/drawing/2014/main" id="{EBE421DE-3689-4BAD-B03B-776A1B8C7EC9}"/>
            </a:ext>
          </a:extLst>
        </xdr:cNvPr>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51452</xdr:rowOff>
    </xdr:from>
    <xdr:ext cx="469744" cy="259045"/>
    <xdr:sp macro="" textlink="">
      <xdr:nvSpPr>
        <xdr:cNvPr id="498" name="【保健センター・保健所】&#10;一人当たり面積最大値テキスト">
          <a:extLst>
            <a:ext uri="{FF2B5EF4-FFF2-40B4-BE49-F238E27FC236}">
              <a16:creationId xmlns:a16="http://schemas.microsoft.com/office/drawing/2014/main" id="{A5EDD058-B235-4086-8145-A62A67B718B8}"/>
            </a:ext>
          </a:extLst>
        </xdr:cNvPr>
        <xdr:cNvSpPr txBox="1"/>
      </xdr:nvSpPr>
      <xdr:spPr>
        <a:xfrm>
          <a:off x="22199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104775</xdr:rowOff>
    </xdr:from>
    <xdr:to>
      <xdr:col>116</xdr:col>
      <xdr:colOff>152400</xdr:colOff>
      <xdr:row>56</xdr:row>
      <xdr:rowOff>104775</xdr:rowOff>
    </xdr:to>
    <xdr:cxnSp macro="">
      <xdr:nvCxnSpPr>
        <xdr:cNvPr id="499" name="直線コネクタ 498">
          <a:extLst>
            <a:ext uri="{FF2B5EF4-FFF2-40B4-BE49-F238E27FC236}">
              <a16:creationId xmlns:a16="http://schemas.microsoft.com/office/drawing/2014/main" id="{EB90B3EB-A403-4F8A-8F1C-7EE750DD1F2D}"/>
            </a:ext>
          </a:extLst>
        </xdr:cNvPr>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500" name="【保健センター・保健所】&#10;一人当たり面積平均値テキスト">
          <a:extLst>
            <a:ext uri="{FF2B5EF4-FFF2-40B4-BE49-F238E27FC236}">
              <a16:creationId xmlns:a16="http://schemas.microsoft.com/office/drawing/2014/main" id="{D9E6B423-59B5-45BB-BE66-E205447A7CB2}"/>
            </a:ext>
          </a:extLst>
        </xdr:cNvPr>
        <xdr:cNvSpPr txBox="1"/>
      </xdr:nvSpPr>
      <xdr:spPr>
        <a:xfrm>
          <a:off x="22199600" y="1041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501" name="フローチャート: 判断 500">
          <a:extLst>
            <a:ext uri="{FF2B5EF4-FFF2-40B4-BE49-F238E27FC236}">
              <a16:creationId xmlns:a16="http://schemas.microsoft.com/office/drawing/2014/main" id="{F2158F01-DE1A-4DD4-BC01-BF727CB4D40E}"/>
            </a:ext>
          </a:extLst>
        </xdr:cNvPr>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114935</xdr:rowOff>
    </xdr:from>
    <xdr:to>
      <xdr:col>112</xdr:col>
      <xdr:colOff>38100</xdr:colOff>
      <xdr:row>62</xdr:row>
      <xdr:rowOff>45085</xdr:rowOff>
    </xdr:to>
    <xdr:sp macro="" textlink="">
      <xdr:nvSpPr>
        <xdr:cNvPr id="502" name="フローチャート: 判断 501">
          <a:extLst>
            <a:ext uri="{FF2B5EF4-FFF2-40B4-BE49-F238E27FC236}">
              <a16:creationId xmlns:a16="http://schemas.microsoft.com/office/drawing/2014/main" id="{A7A84B86-3B23-4BD6-B673-25060E4418BF}"/>
            </a:ext>
          </a:extLst>
        </xdr:cNvPr>
        <xdr:cNvSpPr/>
      </xdr:nvSpPr>
      <xdr:spPr>
        <a:xfrm>
          <a:off x="21272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162560</xdr:rowOff>
    </xdr:from>
    <xdr:to>
      <xdr:col>107</xdr:col>
      <xdr:colOff>101600</xdr:colOff>
      <xdr:row>61</xdr:row>
      <xdr:rowOff>92710</xdr:rowOff>
    </xdr:to>
    <xdr:sp macro="" textlink="">
      <xdr:nvSpPr>
        <xdr:cNvPr id="503" name="フローチャート: 判断 502">
          <a:extLst>
            <a:ext uri="{FF2B5EF4-FFF2-40B4-BE49-F238E27FC236}">
              <a16:creationId xmlns:a16="http://schemas.microsoft.com/office/drawing/2014/main" id="{BF1761F3-86E6-4B1E-A1EE-3B356B8087AA}"/>
            </a:ext>
          </a:extLst>
        </xdr:cNvPr>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504" name="フローチャート: 判断 503">
          <a:extLst>
            <a:ext uri="{FF2B5EF4-FFF2-40B4-BE49-F238E27FC236}">
              <a16:creationId xmlns:a16="http://schemas.microsoft.com/office/drawing/2014/main" id="{0121900C-2992-407B-ACEE-A25A060287A1}"/>
            </a:ext>
          </a:extLst>
        </xdr:cNvPr>
        <xdr:cNvSpPr/>
      </xdr:nvSpPr>
      <xdr:spPr>
        <a:xfrm>
          <a:off x="19494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505" name="フローチャート: 判断 504">
          <a:extLst>
            <a:ext uri="{FF2B5EF4-FFF2-40B4-BE49-F238E27FC236}">
              <a16:creationId xmlns:a16="http://schemas.microsoft.com/office/drawing/2014/main" id="{AF0E74BA-DA58-41C1-952C-1406F52B866C}"/>
            </a:ext>
          </a:extLst>
        </xdr:cNvPr>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A1F63AEA-AE6D-4438-B0CE-7182D131783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A0D9B67A-DE25-4907-984F-831257066F7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C8B5C2B7-1B04-4CDC-A3F1-9F92F6168FE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C43E2740-D375-4947-9F21-D008708790F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6681AAA9-8F94-4B9B-8FFF-5F90A0484F0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50165</xdr:rowOff>
    </xdr:from>
    <xdr:to>
      <xdr:col>116</xdr:col>
      <xdr:colOff>114300</xdr:colOff>
      <xdr:row>63</xdr:row>
      <xdr:rowOff>151765</xdr:rowOff>
    </xdr:to>
    <xdr:sp macro="" textlink="">
      <xdr:nvSpPr>
        <xdr:cNvPr id="511" name="楕円 510">
          <a:extLst>
            <a:ext uri="{FF2B5EF4-FFF2-40B4-BE49-F238E27FC236}">
              <a16:creationId xmlns:a16="http://schemas.microsoft.com/office/drawing/2014/main" id="{E08D5D31-8268-4A36-AB4C-9A36F744CE57}"/>
            </a:ext>
          </a:extLst>
        </xdr:cNvPr>
        <xdr:cNvSpPr/>
      </xdr:nvSpPr>
      <xdr:spPr>
        <a:xfrm>
          <a:off x="221107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136542</xdr:rowOff>
    </xdr:from>
    <xdr:ext cx="469744" cy="259045"/>
    <xdr:sp macro="" textlink="">
      <xdr:nvSpPr>
        <xdr:cNvPr id="512" name="【保健センター・保健所】&#10;一人当たり面積該当値テキスト">
          <a:extLst>
            <a:ext uri="{FF2B5EF4-FFF2-40B4-BE49-F238E27FC236}">
              <a16:creationId xmlns:a16="http://schemas.microsoft.com/office/drawing/2014/main" id="{A57A4BE1-49B7-48C9-8E14-2E07FE5C968F}"/>
            </a:ext>
          </a:extLst>
        </xdr:cNvPr>
        <xdr:cNvSpPr txBox="1"/>
      </xdr:nvSpPr>
      <xdr:spPr>
        <a:xfrm>
          <a:off x="22199600" y="1076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55880</xdr:rowOff>
    </xdr:from>
    <xdr:to>
      <xdr:col>112</xdr:col>
      <xdr:colOff>38100</xdr:colOff>
      <xdr:row>63</xdr:row>
      <xdr:rowOff>157480</xdr:rowOff>
    </xdr:to>
    <xdr:sp macro="" textlink="">
      <xdr:nvSpPr>
        <xdr:cNvPr id="513" name="楕円 512">
          <a:extLst>
            <a:ext uri="{FF2B5EF4-FFF2-40B4-BE49-F238E27FC236}">
              <a16:creationId xmlns:a16="http://schemas.microsoft.com/office/drawing/2014/main" id="{BD25DB54-A30D-413D-874A-560261B817BF}"/>
            </a:ext>
          </a:extLst>
        </xdr:cNvPr>
        <xdr:cNvSpPr/>
      </xdr:nvSpPr>
      <xdr:spPr>
        <a:xfrm>
          <a:off x="21272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100965</xdr:rowOff>
    </xdr:from>
    <xdr:to>
      <xdr:col>116</xdr:col>
      <xdr:colOff>63500</xdr:colOff>
      <xdr:row>63</xdr:row>
      <xdr:rowOff>106680</xdr:rowOff>
    </xdr:to>
    <xdr:cxnSp macro="">
      <xdr:nvCxnSpPr>
        <xdr:cNvPr id="514" name="直線コネクタ 513">
          <a:extLst>
            <a:ext uri="{FF2B5EF4-FFF2-40B4-BE49-F238E27FC236}">
              <a16:creationId xmlns:a16="http://schemas.microsoft.com/office/drawing/2014/main" id="{E9BE18BC-F5DC-4804-BEA8-6CFFDB2F78D8}"/>
            </a:ext>
          </a:extLst>
        </xdr:cNvPr>
        <xdr:cNvCxnSpPr/>
      </xdr:nvCxnSpPr>
      <xdr:spPr>
        <a:xfrm flipV="1">
          <a:off x="21323300" y="109023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59690</xdr:rowOff>
    </xdr:from>
    <xdr:to>
      <xdr:col>107</xdr:col>
      <xdr:colOff>101600</xdr:colOff>
      <xdr:row>63</xdr:row>
      <xdr:rowOff>161290</xdr:rowOff>
    </xdr:to>
    <xdr:sp macro="" textlink="">
      <xdr:nvSpPr>
        <xdr:cNvPr id="515" name="楕円 514">
          <a:extLst>
            <a:ext uri="{FF2B5EF4-FFF2-40B4-BE49-F238E27FC236}">
              <a16:creationId xmlns:a16="http://schemas.microsoft.com/office/drawing/2014/main" id="{DBC23E87-2338-4767-8F2C-E9DB36E94F1F}"/>
            </a:ext>
          </a:extLst>
        </xdr:cNvPr>
        <xdr:cNvSpPr/>
      </xdr:nvSpPr>
      <xdr:spPr>
        <a:xfrm>
          <a:off x="20383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106680</xdr:rowOff>
    </xdr:from>
    <xdr:to>
      <xdr:col>111</xdr:col>
      <xdr:colOff>177800</xdr:colOff>
      <xdr:row>63</xdr:row>
      <xdr:rowOff>110490</xdr:rowOff>
    </xdr:to>
    <xdr:cxnSp macro="">
      <xdr:nvCxnSpPr>
        <xdr:cNvPr id="516" name="直線コネクタ 515">
          <a:extLst>
            <a:ext uri="{FF2B5EF4-FFF2-40B4-BE49-F238E27FC236}">
              <a16:creationId xmlns:a16="http://schemas.microsoft.com/office/drawing/2014/main" id="{A47EABB5-5FED-4203-BAB4-BE60B5EC2C1F}"/>
            </a:ext>
          </a:extLst>
        </xdr:cNvPr>
        <xdr:cNvCxnSpPr/>
      </xdr:nvCxnSpPr>
      <xdr:spPr>
        <a:xfrm flipV="1">
          <a:off x="20434300" y="10908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63500</xdr:rowOff>
    </xdr:from>
    <xdr:to>
      <xdr:col>102</xdr:col>
      <xdr:colOff>165100</xdr:colOff>
      <xdr:row>63</xdr:row>
      <xdr:rowOff>165100</xdr:rowOff>
    </xdr:to>
    <xdr:sp macro="" textlink="">
      <xdr:nvSpPr>
        <xdr:cNvPr id="517" name="楕円 516">
          <a:extLst>
            <a:ext uri="{FF2B5EF4-FFF2-40B4-BE49-F238E27FC236}">
              <a16:creationId xmlns:a16="http://schemas.microsoft.com/office/drawing/2014/main" id="{FC4BB56E-ACF6-4813-A534-65AEF07FCBF5}"/>
            </a:ext>
          </a:extLst>
        </xdr:cNvPr>
        <xdr:cNvSpPr/>
      </xdr:nvSpPr>
      <xdr:spPr>
        <a:xfrm>
          <a:off x="19494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110490</xdr:rowOff>
    </xdr:from>
    <xdr:to>
      <xdr:col>107</xdr:col>
      <xdr:colOff>50800</xdr:colOff>
      <xdr:row>63</xdr:row>
      <xdr:rowOff>114300</xdr:rowOff>
    </xdr:to>
    <xdr:cxnSp macro="">
      <xdr:nvCxnSpPr>
        <xdr:cNvPr id="518" name="直線コネクタ 517">
          <a:extLst>
            <a:ext uri="{FF2B5EF4-FFF2-40B4-BE49-F238E27FC236}">
              <a16:creationId xmlns:a16="http://schemas.microsoft.com/office/drawing/2014/main" id="{3705B860-B046-49AF-AABB-A7D52595976E}"/>
            </a:ext>
          </a:extLst>
        </xdr:cNvPr>
        <xdr:cNvCxnSpPr/>
      </xdr:nvCxnSpPr>
      <xdr:spPr>
        <a:xfrm flipV="1">
          <a:off x="19545300" y="10911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67310</xdr:rowOff>
    </xdr:from>
    <xdr:to>
      <xdr:col>98</xdr:col>
      <xdr:colOff>38100</xdr:colOff>
      <xdr:row>63</xdr:row>
      <xdr:rowOff>168910</xdr:rowOff>
    </xdr:to>
    <xdr:sp macro="" textlink="">
      <xdr:nvSpPr>
        <xdr:cNvPr id="519" name="楕円 518">
          <a:extLst>
            <a:ext uri="{FF2B5EF4-FFF2-40B4-BE49-F238E27FC236}">
              <a16:creationId xmlns:a16="http://schemas.microsoft.com/office/drawing/2014/main" id="{A40FB1B1-730C-446A-98C1-2EC4ECD71922}"/>
            </a:ext>
          </a:extLst>
        </xdr:cNvPr>
        <xdr:cNvSpPr/>
      </xdr:nvSpPr>
      <xdr:spPr>
        <a:xfrm>
          <a:off x="18605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114300</xdr:rowOff>
    </xdr:from>
    <xdr:to>
      <xdr:col>102</xdr:col>
      <xdr:colOff>114300</xdr:colOff>
      <xdr:row>63</xdr:row>
      <xdr:rowOff>118110</xdr:rowOff>
    </xdr:to>
    <xdr:cxnSp macro="">
      <xdr:nvCxnSpPr>
        <xdr:cNvPr id="520" name="直線コネクタ 519">
          <a:extLst>
            <a:ext uri="{FF2B5EF4-FFF2-40B4-BE49-F238E27FC236}">
              <a16:creationId xmlns:a16="http://schemas.microsoft.com/office/drawing/2014/main" id="{A4026F6F-5413-4D3E-A3E2-F259BB2911BA}"/>
            </a:ext>
          </a:extLst>
        </xdr:cNvPr>
        <xdr:cNvCxnSpPr/>
      </xdr:nvCxnSpPr>
      <xdr:spPr>
        <a:xfrm flipV="1">
          <a:off x="18656300" y="10915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61612</xdr:rowOff>
    </xdr:from>
    <xdr:ext cx="469744" cy="259045"/>
    <xdr:sp macro="" textlink="">
      <xdr:nvSpPr>
        <xdr:cNvPr id="521" name="n_1aveValue【保健センター・保健所】&#10;一人当たり面積">
          <a:extLst>
            <a:ext uri="{FF2B5EF4-FFF2-40B4-BE49-F238E27FC236}">
              <a16:creationId xmlns:a16="http://schemas.microsoft.com/office/drawing/2014/main" id="{D2D93E7C-0E97-4550-802A-8617335C614D}"/>
            </a:ext>
          </a:extLst>
        </xdr:cNvPr>
        <xdr:cNvSpPr txBox="1"/>
      </xdr:nvSpPr>
      <xdr:spPr>
        <a:xfrm>
          <a:off x="21075727" y="1034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109237</xdr:rowOff>
    </xdr:from>
    <xdr:ext cx="469744" cy="259045"/>
    <xdr:sp macro="" textlink="">
      <xdr:nvSpPr>
        <xdr:cNvPr id="522" name="n_2aveValue【保健センター・保健所】&#10;一人当たり面積">
          <a:extLst>
            <a:ext uri="{FF2B5EF4-FFF2-40B4-BE49-F238E27FC236}">
              <a16:creationId xmlns:a16="http://schemas.microsoft.com/office/drawing/2014/main" id="{D4217D2E-BAB8-471E-BAE7-1ADC90F0976B}"/>
            </a:ext>
          </a:extLst>
        </xdr:cNvPr>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139717</xdr:rowOff>
    </xdr:from>
    <xdr:ext cx="469744" cy="259045"/>
    <xdr:sp macro="" textlink="">
      <xdr:nvSpPr>
        <xdr:cNvPr id="523" name="n_3aveValue【保健センター・保健所】&#10;一人当たり面積">
          <a:extLst>
            <a:ext uri="{FF2B5EF4-FFF2-40B4-BE49-F238E27FC236}">
              <a16:creationId xmlns:a16="http://schemas.microsoft.com/office/drawing/2014/main" id="{75B43BB6-32CE-4E97-B2FD-FCCC60A25950}"/>
            </a:ext>
          </a:extLst>
        </xdr:cNvPr>
        <xdr:cNvSpPr txBox="1"/>
      </xdr:nvSpPr>
      <xdr:spPr>
        <a:xfrm>
          <a:off x="19310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524" name="n_4aveValue【保健センター・保健所】&#10;一人当たり面積">
          <a:extLst>
            <a:ext uri="{FF2B5EF4-FFF2-40B4-BE49-F238E27FC236}">
              <a16:creationId xmlns:a16="http://schemas.microsoft.com/office/drawing/2014/main" id="{C4B8D8EB-BDA4-4586-8168-BFFF3E6FF6D3}"/>
            </a:ext>
          </a:extLst>
        </xdr:cNvPr>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148607</xdr:rowOff>
    </xdr:from>
    <xdr:ext cx="469744" cy="259045"/>
    <xdr:sp macro="" textlink="">
      <xdr:nvSpPr>
        <xdr:cNvPr id="525" name="n_1mainValue【保健センター・保健所】&#10;一人当たり面積">
          <a:extLst>
            <a:ext uri="{FF2B5EF4-FFF2-40B4-BE49-F238E27FC236}">
              <a16:creationId xmlns:a16="http://schemas.microsoft.com/office/drawing/2014/main" id="{5F246F0D-8DD0-40F2-BDA6-81F83F18C0F7}"/>
            </a:ext>
          </a:extLst>
        </xdr:cNvPr>
        <xdr:cNvSpPr txBox="1"/>
      </xdr:nvSpPr>
      <xdr:spPr>
        <a:xfrm>
          <a:off x="210757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152417</xdr:rowOff>
    </xdr:from>
    <xdr:ext cx="469744" cy="259045"/>
    <xdr:sp macro="" textlink="">
      <xdr:nvSpPr>
        <xdr:cNvPr id="526" name="n_2mainValue【保健センター・保健所】&#10;一人当たり面積">
          <a:extLst>
            <a:ext uri="{FF2B5EF4-FFF2-40B4-BE49-F238E27FC236}">
              <a16:creationId xmlns:a16="http://schemas.microsoft.com/office/drawing/2014/main" id="{BB43FD30-F8C7-45FC-AD1E-2403F2D6B9A3}"/>
            </a:ext>
          </a:extLst>
        </xdr:cNvPr>
        <xdr:cNvSpPr txBox="1"/>
      </xdr:nvSpPr>
      <xdr:spPr>
        <a:xfrm>
          <a:off x="20199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156227</xdr:rowOff>
    </xdr:from>
    <xdr:ext cx="469744" cy="259045"/>
    <xdr:sp macro="" textlink="">
      <xdr:nvSpPr>
        <xdr:cNvPr id="527" name="n_3mainValue【保健センター・保健所】&#10;一人当たり面積">
          <a:extLst>
            <a:ext uri="{FF2B5EF4-FFF2-40B4-BE49-F238E27FC236}">
              <a16:creationId xmlns:a16="http://schemas.microsoft.com/office/drawing/2014/main" id="{2EDD20B7-D6C7-4800-8A94-4FE22E202399}"/>
            </a:ext>
          </a:extLst>
        </xdr:cNvPr>
        <xdr:cNvSpPr txBox="1"/>
      </xdr:nvSpPr>
      <xdr:spPr>
        <a:xfrm>
          <a:off x="19310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160037</xdr:rowOff>
    </xdr:from>
    <xdr:ext cx="469744" cy="259045"/>
    <xdr:sp macro="" textlink="">
      <xdr:nvSpPr>
        <xdr:cNvPr id="528" name="n_4mainValue【保健センター・保健所】&#10;一人当たり面積">
          <a:extLst>
            <a:ext uri="{FF2B5EF4-FFF2-40B4-BE49-F238E27FC236}">
              <a16:creationId xmlns:a16="http://schemas.microsoft.com/office/drawing/2014/main" id="{1007A8D4-C8E9-4F2A-A175-9609095F89C4}"/>
            </a:ext>
          </a:extLst>
        </xdr:cNvPr>
        <xdr:cNvSpPr txBox="1"/>
      </xdr:nvSpPr>
      <xdr:spPr>
        <a:xfrm>
          <a:off x="18421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E5760F9A-2366-49B6-BA04-6595A6174D2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3A6655A8-7469-4614-929E-0D402994EAB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A36B0285-743A-46C7-8EEB-53F13FA80A4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02EA6E29-E51B-4337-BE80-84A122862BE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CDAAD05A-A051-49E6-9A41-2DD30BD5B55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34825968-3C59-4982-B1F5-B630764849D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E7648DE3-9FB0-4409-B934-39FCE67D35B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3A382962-7087-4053-9CA0-BC605627C6B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B98A4ED8-E415-4AB0-ACA6-4176EE17540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99FFFD4E-8EFF-4480-8041-ED078DBFAA0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a:extLst>
            <a:ext uri="{FF2B5EF4-FFF2-40B4-BE49-F238E27FC236}">
              <a16:creationId xmlns:a16="http://schemas.microsoft.com/office/drawing/2014/main" id="{C02B7227-90F0-4275-8C96-07A99F65C91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a:extLst>
            <a:ext uri="{FF2B5EF4-FFF2-40B4-BE49-F238E27FC236}">
              <a16:creationId xmlns:a16="http://schemas.microsoft.com/office/drawing/2014/main" id="{1FCCD218-34A6-4E87-AEEA-C6549C45F7C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1" name="テキスト ボックス 540">
          <a:extLst>
            <a:ext uri="{FF2B5EF4-FFF2-40B4-BE49-F238E27FC236}">
              <a16:creationId xmlns:a16="http://schemas.microsoft.com/office/drawing/2014/main" id="{C949B68A-B19B-4B23-8C70-2B675C3F80A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a:extLst>
            <a:ext uri="{FF2B5EF4-FFF2-40B4-BE49-F238E27FC236}">
              <a16:creationId xmlns:a16="http://schemas.microsoft.com/office/drawing/2014/main" id="{41ED21EE-660C-4F8F-AC33-9A73383D903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a:extLst>
            <a:ext uri="{FF2B5EF4-FFF2-40B4-BE49-F238E27FC236}">
              <a16:creationId xmlns:a16="http://schemas.microsoft.com/office/drawing/2014/main" id="{F31CB7D3-ABF6-417C-B242-2FD9E16D0A0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a:extLst>
            <a:ext uri="{FF2B5EF4-FFF2-40B4-BE49-F238E27FC236}">
              <a16:creationId xmlns:a16="http://schemas.microsoft.com/office/drawing/2014/main" id="{BFB0DE51-301B-4D4F-BE15-5FC846BE2B2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a:extLst>
            <a:ext uri="{FF2B5EF4-FFF2-40B4-BE49-F238E27FC236}">
              <a16:creationId xmlns:a16="http://schemas.microsoft.com/office/drawing/2014/main" id="{A76C3EA9-D52E-4E9A-B265-2FCE8760F9F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a:extLst>
            <a:ext uri="{FF2B5EF4-FFF2-40B4-BE49-F238E27FC236}">
              <a16:creationId xmlns:a16="http://schemas.microsoft.com/office/drawing/2014/main" id="{CA6846CE-FF83-4603-8875-28D9FCF7C0D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a:extLst>
            <a:ext uri="{FF2B5EF4-FFF2-40B4-BE49-F238E27FC236}">
              <a16:creationId xmlns:a16="http://schemas.microsoft.com/office/drawing/2014/main" id="{2A35B232-931A-4E26-BAC2-B6A98043AFA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a:extLst>
            <a:ext uri="{FF2B5EF4-FFF2-40B4-BE49-F238E27FC236}">
              <a16:creationId xmlns:a16="http://schemas.microsoft.com/office/drawing/2014/main" id="{BD6B6A94-4CC2-4D11-BD2D-363D6EBFD9F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a:extLst>
            <a:ext uri="{FF2B5EF4-FFF2-40B4-BE49-F238E27FC236}">
              <a16:creationId xmlns:a16="http://schemas.microsoft.com/office/drawing/2014/main" id="{E507B12F-C054-408C-998F-9618296EF71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a:extLst>
            <a:ext uri="{FF2B5EF4-FFF2-40B4-BE49-F238E27FC236}">
              <a16:creationId xmlns:a16="http://schemas.microsoft.com/office/drawing/2014/main" id="{2FC19658-8980-4FB6-9B7B-6A148B36020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1" name="テキスト ボックス 550">
          <a:extLst>
            <a:ext uri="{FF2B5EF4-FFF2-40B4-BE49-F238E27FC236}">
              <a16:creationId xmlns:a16="http://schemas.microsoft.com/office/drawing/2014/main" id="{6C219260-E4DD-48E4-A7A4-21B1E99F642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a:extLst>
            <a:ext uri="{FF2B5EF4-FFF2-40B4-BE49-F238E27FC236}">
              <a16:creationId xmlns:a16="http://schemas.microsoft.com/office/drawing/2014/main" id="{4A8CF8C4-3058-46B8-B884-9EAF5058095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a:extLst>
            <a:ext uri="{FF2B5EF4-FFF2-40B4-BE49-F238E27FC236}">
              <a16:creationId xmlns:a16="http://schemas.microsoft.com/office/drawing/2014/main" id="{B4232A6C-4610-4E40-BD21-4D721923817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554" name="直線コネクタ 553">
          <a:extLst>
            <a:ext uri="{FF2B5EF4-FFF2-40B4-BE49-F238E27FC236}">
              <a16:creationId xmlns:a16="http://schemas.microsoft.com/office/drawing/2014/main" id="{A8107F93-4C22-4CBA-9A6C-7F60291D638C}"/>
            </a:ext>
          </a:extLst>
        </xdr:cNvPr>
        <xdr:cNvCxnSpPr/>
      </xdr:nvCxnSpPr>
      <xdr:spPr>
        <a:xfrm flipV="1">
          <a:off x="16318864" y="1349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5" name="【消防施設】&#10;有形固定資産減価償却率最小値テキスト">
          <a:extLst>
            <a:ext uri="{FF2B5EF4-FFF2-40B4-BE49-F238E27FC236}">
              <a16:creationId xmlns:a16="http://schemas.microsoft.com/office/drawing/2014/main" id="{824F6610-FFE0-4669-BF5E-C57AA1A9CB6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6" name="直線コネクタ 555">
          <a:extLst>
            <a:ext uri="{FF2B5EF4-FFF2-40B4-BE49-F238E27FC236}">
              <a16:creationId xmlns:a16="http://schemas.microsoft.com/office/drawing/2014/main" id="{AD9EF8BC-39BB-4669-BAFC-359CCE7000D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557" name="【消防施設】&#10;有形固定資産減価償却率最大値テキスト">
          <a:extLst>
            <a:ext uri="{FF2B5EF4-FFF2-40B4-BE49-F238E27FC236}">
              <a16:creationId xmlns:a16="http://schemas.microsoft.com/office/drawing/2014/main" id="{84A33CD1-512C-4320-82C9-51150E81704E}"/>
            </a:ext>
          </a:extLst>
        </xdr:cNvPr>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558" name="直線コネクタ 557">
          <a:extLst>
            <a:ext uri="{FF2B5EF4-FFF2-40B4-BE49-F238E27FC236}">
              <a16:creationId xmlns:a16="http://schemas.microsoft.com/office/drawing/2014/main" id="{B15C6A0E-2BC1-46D1-BDEA-C7AB14AE7A86}"/>
            </a:ext>
          </a:extLst>
        </xdr:cNvPr>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34670</xdr:rowOff>
    </xdr:from>
    <xdr:ext cx="405111" cy="259045"/>
    <xdr:sp macro="" textlink="">
      <xdr:nvSpPr>
        <xdr:cNvPr id="559" name="【消防施設】&#10;有形固定資産減価償却率平均値テキスト">
          <a:extLst>
            <a:ext uri="{FF2B5EF4-FFF2-40B4-BE49-F238E27FC236}">
              <a16:creationId xmlns:a16="http://schemas.microsoft.com/office/drawing/2014/main" id="{EAF759CC-6633-4F14-A84C-F4146932159F}"/>
            </a:ext>
          </a:extLst>
        </xdr:cNvPr>
        <xdr:cNvSpPr txBox="1"/>
      </xdr:nvSpPr>
      <xdr:spPr>
        <a:xfrm>
          <a:off x="16357600" y="1409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560" name="フローチャート: 判断 559">
          <a:extLst>
            <a:ext uri="{FF2B5EF4-FFF2-40B4-BE49-F238E27FC236}">
              <a16:creationId xmlns:a16="http://schemas.microsoft.com/office/drawing/2014/main" id="{551418D3-CA6B-4391-90B6-3B78779842A8}"/>
            </a:ext>
          </a:extLst>
        </xdr:cNvPr>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61" name="フローチャート: 判断 560">
          <a:extLst>
            <a:ext uri="{FF2B5EF4-FFF2-40B4-BE49-F238E27FC236}">
              <a16:creationId xmlns:a16="http://schemas.microsoft.com/office/drawing/2014/main" id="{D23FC5D9-285C-40B2-9AFD-A1546900BB99}"/>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562" name="フローチャート: 判断 561">
          <a:extLst>
            <a:ext uri="{FF2B5EF4-FFF2-40B4-BE49-F238E27FC236}">
              <a16:creationId xmlns:a16="http://schemas.microsoft.com/office/drawing/2014/main" id="{15A553BE-5DC0-489B-B616-C2B3FF4101D8}"/>
            </a:ext>
          </a:extLst>
        </xdr:cNvPr>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63" name="フローチャート: 判断 562">
          <a:extLst>
            <a:ext uri="{FF2B5EF4-FFF2-40B4-BE49-F238E27FC236}">
              <a16:creationId xmlns:a16="http://schemas.microsoft.com/office/drawing/2014/main" id="{906F8692-8607-45B0-93F4-4C85C73D9A2D}"/>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564" name="フローチャート: 判断 563">
          <a:extLst>
            <a:ext uri="{FF2B5EF4-FFF2-40B4-BE49-F238E27FC236}">
              <a16:creationId xmlns:a16="http://schemas.microsoft.com/office/drawing/2014/main" id="{B78ECE93-9BF2-44D5-BF0F-8D14AB453C29}"/>
            </a:ext>
          </a:extLst>
        </xdr:cNvPr>
        <xdr:cNvSpPr/>
      </xdr:nvSpPr>
      <xdr:spPr>
        <a:xfrm>
          <a:off x="12763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BC9E4548-CC54-42DA-BFD4-C761C5A2B38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1F271EC7-E82D-4CB0-92B5-0BB00FD2EAE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FBEF9372-2D92-4496-BA73-2AD02F50627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9B78A434-8B79-4BA7-8D19-C64563CEF77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9770F460-BB2C-43F3-B980-76387F9D194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80373</xdr:rowOff>
    </xdr:from>
    <xdr:to>
      <xdr:col>85</xdr:col>
      <xdr:colOff>177800</xdr:colOff>
      <xdr:row>85</xdr:row>
      <xdr:rowOff>10523</xdr:rowOff>
    </xdr:to>
    <xdr:sp macro="" textlink="">
      <xdr:nvSpPr>
        <xdr:cNvPr id="570" name="楕円 569">
          <a:extLst>
            <a:ext uri="{FF2B5EF4-FFF2-40B4-BE49-F238E27FC236}">
              <a16:creationId xmlns:a16="http://schemas.microsoft.com/office/drawing/2014/main" id="{7CF5B936-F3B6-47D0-B447-74CCA7080BFD}"/>
            </a:ext>
          </a:extLst>
        </xdr:cNvPr>
        <xdr:cNvSpPr/>
      </xdr:nvSpPr>
      <xdr:spPr>
        <a:xfrm>
          <a:off x="162687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58800</xdr:rowOff>
    </xdr:from>
    <xdr:ext cx="405111" cy="259045"/>
    <xdr:sp macro="" textlink="">
      <xdr:nvSpPr>
        <xdr:cNvPr id="571" name="【消防施設】&#10;有形固定資産減価償却率該当値テキスト">
          <a:extLst>
            <a:ext uri="{FF2B5EF4-FFF2-40B4-BE49-F238E27FC236}">
              <a16:creationId xmlns:a16="http://schemas.microsoft.com/office/drawing/2014/main" id="{D7A06851-A25E-4817-93BE-9447A8C6F19E}"/>
            </a:ext>
          </a:extLst>
        </xdr:cNvPr>
        <xdr:cNvSpPr txBox="1"/>
      </xdr:nvSpPr>
      <xdr:spPr>
        <a:xfrm>
          <a:off x="16357600"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31387</xdr:rowOff>
    </xdr:from>
    <xdr:to>
      <xdr:col>81</xdr:col>
      <xdr:colOff>101600</xdr:colOff>
      <xdr:row>84</xdr:row>
      <xdr:rowOff>132987</xdr:rowOff>
    </xdr:to>
    <xdr:sp macro="" textlink="">
      <xdr:nvSpPr>
        <xdr:cNvPr id="572" name="楕円 571">
          <a:extLst>
            <a:ext uri="{FF2B5EF4-FFF2-40B4-BE49-F238E27FC236}">
              <a16:creationId xmlns:a16="http://schemas.microsoft.com/office/drawing/2014/main" id="{AE757048-72F2-48A7-8C9C-21CB75FEB5CB}"/>
            </a:ext>
          </a:extLst>
        </xdr:cNvPr>
        <xdr:cNvSpPr/>
      </xdr:nvSpPr>
      <xdr:spPr>
        <a:xfrm>
          <a:off x="15430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82187</xdr:rowOff>
    </xdr:from>
    <xdr:to>
      <xdr:col>85</xdr:col>
      <xdr:colOff>127000</xdr:colOff>
      <xdr:row>84</xdr:row>
      <xdr:rowOff>131173</xdr:rowOff>
    </xdr:to>
    <xdr:cxnSp macro="">
      <xdr:nvCxnSpPr>
        <xdr:cNvPr id="573" name="直線コネクタ 572">
          <a:extLst>
            <a:ext uri="{FF2B5EF4-FFF2-40B4-BE49-F238E27FC236}">
              <a16:creationId xmlns:a16="http://schemas.microsoft.com/office/drawing/2014/main" id="{889E0B18-33C4-452F-833B-D216746477E9}"/>
            </a:ext>
          </a:extLst>
        </xdr:cNvPr>
        <xdr:cNvCxnSpPr/>
      </xdr:nvCxnSpPr>
      <xdr:spPr>
        <a:xfrm>
          <a:off x="15481300" y="1448398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163649</xdr:rowOff>
    </xdr:from>
    <xdr:to>
      <xdr:col>76</xdr:col>
      <xdr:colOff>165100</xdr:colOff>
      <xdr:row>84</xdr:row>
      <xdr:rowOff>93799</xdr:rowOff>
    </xdr:to>
    <xdr:sp macro="" textlink="">
      <xdr:nvSpPr>
        <xdr:cNvPr id="574" name="楕円 573">
          <a:extLst>
            <a:ext uri="{FF2B5EF4-FFF2-40B4-BE49-F238E27FC236}">
              <a16:creationId xmlns:a16="http://schemas.microsoft.com/office/drawing/2014/main" id="{A47FA514-76A0-4D45-BE10-9B5C8BE24188}"/>
            </a:ext>
          </a:extLst>
        </xdr:cNvPr>
        <xdr:cNvSpPr/>
      </xdr:nvSpPr>
      <xdr:spPr>
        <a:xfrm>
          <a:off x="14541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42999</xdr:rowOff>
    </xdr:from>
    <xdr:to>
      <xdr:col>81</xdr:col>
      <xdr:colOff>50800</xdr:colOff>
      <xdr:row>84</xdr:row>
      <xdr:rowOff>82187</xdr:rowOff>
    </xdr:to>
    <xdr:cxnSp macro="">
      <xdr:nvCxnSpPr>
        <xdr:cNvPr id="575" name="直線コネクタ 574">
          <a:extLst>
            <a:ext uri="{FF2B5EF4-FFF2-40B4-BE49-F238E27FC236}">
              <a16:creationId xmlns:a16="http://schemas.microsoft.com/office/drawing/2014/main" id="{DA225733-6C60-490B-9D4E-D538F292057C}"/>
            </a:ext>
          </a:extLst>
        </xdr:cNvPr>
        <xdr:cNvCxnSpPr/>
      </xdr:nvCxnSpPr>
      <xdr:spPr>
        <a:xfrm>
          <a:off x="14592300" y="144447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114663</xdr:rowOff>
    </xdr:from>
    <xdr:to>
      <xdr:col>72</xdr:col>
      <xdr:colOff>38100</xdr:colOff>
      <xdr:row>84</xdr:row>
      <xdr:rowOff>44813</xdr:rowOff>
    </xdr:to>
    <xdr:sp macro="" textlink="">
      <xdr:nvSpPr>
        <xdr:cNvPr id="576" name="楕円 575">
          <a:extLst>
            <a:ext uri="{FF2B5EF4-FFF2-40B4-BE49-F238E27FC236}">
              <a16:creationId xmlns:a16="http://schemas.microsoft.com/office/drawing/2014/main" id="{A37B4121-02DC-4BC8-B3F3-33443872005D}"/>
            </a:ext>
          </a:extLst>
        </xdr:cNvPr>
        <xdr:cNvSpPr/>
      </xdr:nvSpPr>
      <xdr:spPr>
        <a:xfrm>
          <a:off x="13652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165463</xdr:rowOff>
    </xdr:from>
    <xdr:to>
      <xdr:col>76</xdr:col>
      <xdr:colOff>114300</xdr:colOff>
      <xdr:row>84</xdr:row>
      <xdr:rowOff>42999</xdr:rowOff>
    </xdr:to>
    <xdr:cxnSp macro="">
      <xdr:nvCxnSpPr>
        <xdr:cNvPr id="577" name="直線コネクタ 576">
          <a:extLst>
            <a:ext uri="{FF2B5EF4-FFF2-40B4-BE49-F238E27FC236}">
              <a16:creationId xmlns:a16="http://schemas.microsoft.com/office/drawing/2014/main" id="{9D043592-FD18-4041-A6DC-9F76F09129BD}"/>
            </a:ext>
          </a:extLst>
        </xdr:cNvPr>
        <xdr:cNvCxnSpPr/>
      </xdr:nvCxnSpPr>
      <xdr:spPr>
        <a:xfrm>
          <a:off x="13703300" y="1439581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119562</xdr:rowOff>
    </xdr:from>
    <xdr:to>
      <xdr:col>67</xdr:col>
      <xdr:colOff>101600</xdr:colOff>
      <xdr:row>83</xdr:row>
      <xdr:rowOff>49712</xdr:rowOff>
    </xdr:to>
    <xdr:sp macro="" textlink="">
      <xdr:nvSpPr>
        <xdr:cNvPr id="578" name="楕円 577">
          <a:extLst>
            <a:ext uri="{FF2B5EF4-FFF2-40B4-BE49-F238E27FC236}">
              <a16:creationId xmlns:a16="http://schemas.microsoft.com/office/drawing/2014/main" id="{405638FE-7850-4099-B12D-CDF79E5A0024}"/>
            </a:ext>
          </a:extLst>
        </xdr:cNvPr>
        <xdr:cNvSpPr/>
      </xdr:nvSpPr>
      <xdr:spPr>
        <a:xfrm>
          <a:off x="127635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170362</xdr:rowOff>
    </xdr:from>
    <xdr:to>
      <xdr:col>71</xdr:col>
      <xdr:colOff>177800</xdr:colOff>
      <xdr:row>83</xdr:row>
      <xdr:rowOff>165463</xdr:rowOff>
    </xdr:to>
    <xdr:cxnSp macro="">
      <xdr:nvCxnSpPr>
        <xdr:cNvPr id="579" name="直線コネクタ 578">
          <a:extLst>
            <a:ext uri="{FF2B5EF4-FFF2-40B4-BE49-F238E27FC236}">
              <a16:creationId xmlns:a16="http://schemas.microsoft.com/office/drawing/2014/main" id="{DEF2505E-64A5-44E0-830D-5ECE4273C866}"/>
            </a:ext>
          </a:extLst>
        </xdr:cNvPr>
        <xdr:cNvCxnSpPr/>
      </xdr:nvCxnSpPr>
      <xdr:spPr>
        <a:xfrm>
          <a:off x="12814300" y="14229262"/>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580" name="n_1aveValue【消防施設】&#10;有形固定資産減価償却率">
          <a:extLst>
            <a:ext uri="{FF2B5EF4-FFF2-40B4-BE49-F238E27FC236}">
              <a16:creationId xmlns:a16="http://schemas.microsoft.com/office/drawing/2014/main" id="{78F2A4BE-1176-45FE-BCE5-D641679F2B2F}"/>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581" name="n_2aveValue【消防施設】&#10;有形固定資産減価償却率">
          <a:extLst>
            <a:ext uri="{FF2B5EF4-FFF2-40B4-BE49-F238E27FC236}">
              <a16:creationId xmlns:a16="http://schemas.microsoft.com/office/drawing/2014/main" id="{FF98DBB8-D90C-46A3-9C05-DACCF6B25026}"/>
            </a:ext>
          </a:extLst>
        </xdr:cNvPr>
        <xdr:cNvSpPr txBox="1"/>
      </xdr:nvSpPr>
      <xdr:spPr>
        <a:xfrm>
          <a:off x="14389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582" name="n_3aveValue【消防施設】&#10;有形固定資産減価償却率">
          <a:extLst>
            <a:ext uri="{FF2B5EF4-FFF2-40B4-BE49-F238E27FC236}">
              <a16:creationId xmlns:a16="http://schemas.microsoft.com/office/drawing/2014/main" id="{E6D3989B-A2A3-4C0C-AF5E-3F260DA4DB8E}"/>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52269</xdr:rowOff>
    </xdr:from>
    <xdr:ext cx="405111" cy="259045"/>
    <xdr:sp macro="" textlink="">
      <xdr:nvSpPr>
        <xdr:cNvPr id="583" name="n_4aveValue【消防施設】&#10;有形固定資産減価償却率">
          <a:extLst>
            <a:ext uri="{FF2B5EF4-FFF2-40B4-BE49-F238E27FC236}">
              <a16:creationId xmlns:a16="http://schemas.microsoft.com/office/drawing/2014/main" id="{838799FE-1ACF-40C1-86DB-90365A0210D8}"/>
            </a:ext>
          </a:extLst>
        </xdr:cNvPr>
        <xdr:cNvSpPr txBox="1"/>
      </xdr:nvSpPr>
      <xdr:spPr>
        <a:xfrm>
          <a:off x="12611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124114</xdr:rowOff>
    </xdr:from>
    <xdr:ext cx="405111" cy="259045"/>
    <xdr:sp macro="" textlink="">
      <xdr:nvSpPr>
        <xdr:cNvPr id="584" name="n_1mainValue【消防施設】&#10;有形固定資産減価償却率">
          <a:extLst>
            <a:ext uri="{FF2B5EF4-FFF2-40B4-BE49-F238E27FC236}">
              <a16:creationId xmlns:a16="http://schemas.microsoft.com/office/drawing/2014/main" id="{1C48E4ED-2AC5-4F23-92C1-B8B41192B055}"/>
            </a:ext>
          </a:extLst>
        </xdr:cNvPr>
        <xdr:cNvSpPr txBox="1"/>
      </xdr:nvSpPr>
      <xdr:spPr>
        <a:xfrm>
          <a:off x="152660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84926</xdr:rowOff>
    </xdr:from>
    <xdr:ext cx="405111" cy="259045"/>
    <xdr:sp macro="" textlink="">
      <xdr:nvSpPr>
        <xdr:cNvPr id="585" name="n_2mainValue【消防施設】&#10;有形固定資産減価償却率">
          <a:extLst>
            <a:ext uri="{FF2B5EF4-FFF2-40B4-BE49-F238E27FC236}">
              <a16:creationId xmlns:a16="http://schemas.microsoft.com/office/drawing/2014/main" id="{C50E4642-87D9-43E2-8AF7-F3D4393032B1}"/>
            </a:ext>
          </a:extLst>
        </xdr:cNvPr>
        <xdr:cNvSpPr txBox="1"/>
      </xdr:nvSpPr>
      <xdr:spPr>
        <a:xfrm>
          <a:off x="143897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35940</xdr:rowOff>
    </xdr:from>
    <xdr:ext cx="405111" cy="259045"/>
    <xdr:sp macro="" textlink="">
      <xdr:nvSpPr>
        <xdr:cNvPr id="586" name="n_3mainValue【消防施設】&#10;有形固定資産減価償却率">
          <a:extLst>
            <a:ext uri="{FF2B5EF4-FFF2-40B4-BE49-F238E27FC236}">
              <a16:creationId xmlns:a16="http://schemas.microsoft.com/office/drawing/2014/main" id="{B5C1D343-85E9-48B2-A925-008C7EEF556E}"/>
            </a:ext>
          </a:extLst>
        </xdr:cNvPr>
        <xdr:cNvSpPr txBox="1"/>
      </xdr:nvSpPr>
      <xdr:spPr>
        <a:xfrm>
          <a:off x="13500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66239</xdr:rowOff>
    </xdr:from>
    <xdr:ext cx="405111" cy="259045"/>
    <xdr:sp macro="" textlink="">
      <xdr:nvSpPr>
        <xdr:cNvPr id="587" name="n_4mainValue【消防施設】&#10;有形固定資産減価償却率">
          <a:extLst>
            <a:ext uri="{FF2B5EF4-FFF2-40B4-BE49-F238E27FC236}">
              <a16:creationId xmlns:a16="http://schemas.microsoft.com/office/drawing/2014/main" id="{DD2650B4-AE52-4EE7-8946-0B2FDCD22E00}"/>
            </a:ext>
          </a:extLst>
        </xdr:cNvPr>
        <xdr:cNvSpPr txBox="1"/>
      </xdr:nvSpPr>
      <xdr:spPr>
        <a:xfrm>
          <a:off x="12611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id="{3B7481D2-5E29-4978-BC76-39E8AA9F068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id="{C7E0AB8F-6547-4C1D-871C-A48C5187B08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id="{2D877029-A056-41CB-9814-E5EDD34228F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id="{5A918F60-265A-4CC7-BC41-B729C3FB23D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id="{9C990142-64E6-4B55-B5FA-E5268BB0794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id="{32B4A92D-F65C-41CF-90A1-E6263DBF624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id="{F6249DCD-74FA-4C23-89D8-87B564F4536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id="{F2F39FE3-FC9C-4A71-9AA3-7E0BCED4E73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a:extLst>
            <a:ext uri="{FF2B5EF4-FFF2-40B4-BE49-F238E27FC236}">
              <a16:creationId xmlns:a16="http://schemas.microsoft.com/office/drawing/2014/main" id="{FE80840E-3EA6-4AF2-BB92-08FEA0F620E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a:extLst>
            <a:ext uri="{FF2B5EF4-FFF2-40B4-BE49-F238E27FC236}">
              <a16:creationId xmlns:a16="http://schemas.microsoft.com/office/drawing/2014/main" id="{C21DB278-EF70-4B24-BE85-AE39DB0289B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a:extLst>
            <a:ext uri="{FF2B5EF4-FFF2-40B4-BE49-F238E27FC236}">
              <a16:creationId xmlns:a16="http://schemas.microsoft.com/office/drawing/2014/main" id="{6696472C-7F98-4664-9D97-D0DAD198BD6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9" name="テキスト ボックス 598">
          <a:extLst>
            <a:ext uri="{FF2B5EF4-FFF2-40B4-BE49-F238E27FC236}">
              <a16:creationId xmlns:a16="http://schemas.microsoft.com/office/drawing/2014/main" id="{49F21166-3CAB-4BB0-A24B-510084DD962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a:extLst>
            <a:ext uri="{FF2B5EF4-FFF2-40B4-BE49-F238E27FC236}">
              <a16:creationId xmlns:a16="http://schemas.microsoft.com/office/drawing/2014/main" id="{2E5D6A17-9A03-4E19-B5E2-5F9D9947A61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1" name="テキスト ボックス 600">
          <a:extLst>
            <a:ext uri="{FF2B5EF4-FFF2-40B4-BE49-F238E27FC236}">
              <a16:creationId xmlns:a16="http://schemas.microsoft.com/office/drawing/2014/main" id="{8A73E3C7-4557-46EC-930B-364AA19F2F0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a:extLst>
            <a:ext uri="{FF2B5EF4-FFF2-40B4-BE49-F238E27FC236}">
              <a16:creationId xmlns:a16="http://schemas.microsoft.com/office/drawing/2014/main" id="{94B6AACF-9889-4127-B7C5-B5042A806FE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3" name="テキスト ボックス 602">
          <a:extLst>
            <a:ext uri="{FF2B5EF4-FFF2-40B4-BE49-F238E27FC236}">
              <a16:creationId xmlns:a16="http://schemas.microsoft.com/office/drawing/2014/main" id="{2F506D03-D005-4D40-A645-2E9DF5A5A64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a:extLst>
            <a:ext uri="{FF2B5EF4-FFF2-40B4-BE49-F238E27FC236}">
              <a16:creationId xmlns:a16="http://schemas.microsoft.com/office/drawing/2014/main" id="{BE3C6C78-2794-42B3-8CF6-9DF4B889625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5" name="テキスト ボックス 604">
          <a:extLst>
            <a:ext uri="{FF2B5EF4-FFF2-40B4-BE49-F238E27FC236}">
              <a16:creationId xmlns:a16="http://schemas.microsoft.com/office/drawing/2014/main" id="{6FA8B5EB-F3A0-4A6A-BAE5-65B2DC08E41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9D5C5958-E95F-4D8D-904E-BE5E4F7CC9C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BC263EC1-98AE-4A14-8CE2-B02E71731B6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a:extLst>
            <a:ext uri="{FF2B5EF4-FFF2-40B4-BE49-F238E27FC236}">
              <a16:creationId xmlns:a16="http://schemas.microsoft.com/office/drawing/2014/main" id="{350D8109-10DA-450F-AFA6-DCB1C6CBF09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609" name="直線コネクタ 608">
          <a:extLst>
            <a:ext uri="{FF2B5EF4-FFF2-40B4-BE49-F238E27FC236}">
              <a16:creationId xmlns:a16="http://schemas.microsoft.com/office/drawing/2014/main" id="{22CE0E5C-5E90-458F-A50C-210BC338A42D}"/>
            </a:ext>
          </a:extLst>
        </xdr:cNvPr>
        <xdr:cNvCxnSpPr/>
      </xdr:nvCxnSpPr>
      <xdr:spPr>
        <a:xfrm flipV="1">
          <a:off x="22160864" y="1357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10" name="【消防施設】&#10;一人当たり面積最小値テキスト">
          <a:extLst>
            <a:ext uri="{FF2B5EF4-FFF2-40B4-BE49-F238E27FC236}">
              <a16:creationId xmlns:a16="http://schemas.microsoft.com/office/drawing/2014/main" id="{C70BB3FB-CE65-4EB9-A9F7-1779530A23A6}"/>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11" name="直線コネクタ 610">
          <a:extLst>
            <a:ext uri="{FF2B5EF4-FFF2-40B4-BE49-F238E27FC236}">
              <a16:creationId xmlns:a16="http://schemas.microsoft.com/office/drawing/2014/main" id="{58901C17-F02C-4065-ACDE-79C23E56C8BB}"/>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12" name="【消防施設】&#10;一人当たり面積最大値テキスト">
          <a:extLst>
            <a:ext uri="{FF2B5EF4-FFF2-40B4-BE49-F238E27FC236}">
              <a16:creationId xmlns:a16="http://schemas.microsoft.com/office/drawing/2014/main" id="{74867E50-7E48-43FF-86B8-96A9FB763A4F}"/>
            </a:ext>
          </a:extLst>
        </xdr:cNvPr>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13" name="直線コネクタ 612">
          <a:extLst>
            <a:ext uri="{FF2B5EF4-FFF2-40B4-BE49-F238E27FC236}">
              <a16:creationId xmlns:a16="http://schemas.microsoft.com/office/drawing/2014/main" id="{EC6A3A7E-6AB3-4846-9CE2-F66204CA0DD1}"/>
            </a:ext>
          </a:extLst>
        </xdr:cNvPr>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614" name="【消防施設】&#10;一人当たり面積平均値テキスト">
          <a:extLst>
            <a:ext uri="{FF2B5EF4-FFF2-40B4-BE49-F238E27FC236}">
              <a16:creationId xmlns:a16="http://schemas.microsoft.com/office/drawing/2014/main" id="{D824BBEF-3A6F-4C28-B05B-AA2832ABD399}"/>
            </a:ext>
          </a:extLst>
        </xdr:cNvPr>
        <xdr:cNvSpPr txBox="1"/>
      </xdr:nvSpPr>
      <xdr:spPr>
        <a:xfrm>
          <a:off x="22199600" y="1423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15" name="フローチャート: 判断 614">
          <a:extLst>
            <a:ext uri="{FF2B5EF4-FFF2-40B4-BE49-F238E27FC236}">
              <a16:creationId xmlns:a16="http://schemas.microsoft.com/office/drawing/2014/main" id="{CE5CD94E-2F5C-4384-9827-DDCA4FF0D49D}"/>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616" name="フローチャート: 判断 615">
          <a:extLst>
            <a:ext uri="{FF2B5EF4-FFF2-40B4-BE49-F238E27FC236}">
              <a16:creationId xmlns:a16="http://schemas.microsoft.com/office/drawing/2014/main" id="{DD58FB10-D1D5-4AF9-BAFD-3609FA20632F}"/>
            </a:ext>
          </a:extLst>
        </xdr:cNvPr>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617" name="フローチャート: 判断 616">
          <a:extLst>
            <a:ext uri="{FF2B5EF4-FFF2-40B4-BE49-F238E27FC236}">
              <a16:creationId xmlns:a16="http://schemas.microsoft.com/office/drawing/2014/main" id="{BE508DE9-2599-47D1-B6E2-6CBA9E625267}"/>
            </a:ext>
          </a:extLst>
        </xdr:cNvPr>
        <xdr:cNvSpPr/>
      </xdr:nvSpPr>
      <xdr:spPr>
        <a:xfrm>
          <a:off x="20383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18" name="フローチャート: 判断 617">
          <a:extLst>
            <a:ext uri="{FF2B5EF4-FFF2-40B4-BE49-F238E27FC236}">
              <a16:creationId xmlns:a16="http://schemas.microsoft.com/office/drawing/2014/main" id="{2077AFC1-8A50-44B1-945E-5E1CBAB70FED}"/>
            </a:ext>
          </a:extLst>
        </xdr:cNvPr>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619" name="フローチャート: 判断 618">
          <a:extLst>
            <a:ext uri="{FF2B5EF4-FFF2-40B4-BE49-F238E27FC236}">
              <a16:creationId xmlns:a16="http://schemas.microsoft.com/office/drawing/2014/main" id="{6336A5AA-0DFF-4758-AE04-7B6F66787F46}"/>
            </a:ext>
          </a:extLst>
        </xdr:cNvPr>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97821E9E-95D9-4FB2-9727-1C4884CB5F3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57A55135-6838-4DD5-9DE9-4296FA0C236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ADB67193-28ED-40A1-B618-7BDEA0738EA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6C613A7C-267C-4E7B-8EFD-F73C7E80D94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E7870CA1-EB41-423B-838B-DD5DA91D23D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58165</xdr:rowOff>
    </xdr:from>
    <xdr:to>
      <xdr:col>116</xdr:col>
      <xdr:colOff>114300</xdr:colOff>
      <xdr:row>84</xdr:row>
      <xdr:rowOff>159765</xdr:rowOff>
    </xdr:to>
    <xdr:sp macro="" textlink="">
      <xdr:nvSpPr>
        <xdr:cNvPr id="625" name="楕円 624">
          <a:extLst>
            <a:ext uri="{FF2B5EF4-FFF2-40B4-BE49-F238E27FC236}">
              <a16:creationId xmlns:a16="http://schemas.microsoft.com/office/drawing/2014/main" id="{F9A4C85A-E8F0-45F2-923A-58882C66B29B}"/>
            </a:ext>
          </a:extLst>
        </xdr:cNvPr>
        <xdr:cNvSpPr/>
      </xdr:nvSpPr>
      <xdr:spPr>
        <a:xfrm>
          <a:off x="22110700" y="144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36592</xdr:rowOff>
    </xdr:from>
    <xdr:ext cx="469744" cy="259045"/>
    <xdr:sp macro="" textlink="">
      <xdr:nvSpPr>
        <xdr:cNvPr id="626" name="【消防施設】&#10;一人当たり面積該当値テキスト">
          <a:extLst>
            <a:ext uri="{FF2B5EF4-FFF2-40B4-BE49-F238E27FC236}">
              <a16:creationId xmlns:a16="http://schemas.microsoft.com/office/drawing/2014/main" id="{408CCEB4-9DE0-471C-8665-BBF7A6F467F1}"/>
            </a:ext>
          </a:extLst>
        </xdr:cNvPr>
        <xdr:cNvSpPr txBox="1"/>
      </xdr:nvSpPr>
      <xdr:spPr>
        <a:xfrm>
          <a:off x="22199600" y="144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627" name="楕円 626">
          <a:extLst>
            <a:ext uri="{FF2B5EF4-FFF2-40B4-BE49-F238E27FC236}">
              <a16:creationId xmlns:a16="http://schemas.microsoft.com/office/drawing/2014/main" id="{03B34888-CB54-41FA-A88C-D7AA12FCE397}"/>
            </a:ext>
          </a:extLst>
        </xdr:cNvPr>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108965</xdr:rowOff>
    </xdr:from>
    <xdr:to>
      <xdr:col>116</xdr:col>
      <xdr:colOff>63500</xdr:colOff>
      <xdr:row>84</xdr:row>
      <xdr:rowOff>111252</xdr:rowOff>
    </xdr:to>
    <xdr:cxnSp macro="">
      <xdr:nvCxnSpPr>
        <xdr:cNvPr id="628" name="直線コネクタ 627">
          <a:extLst>
            <a:ext uri="{FF2B5EF4-FFF2-40B4-BE49-F238E27FC236}">
              <a16:creationId xmlns:a16="http://schemas.microsoft.com/office/drawing/2014/main" id="{ED88CD47-4EFD-4C66-A8F7-765C41BBF2A0}"/>
            </a:ext>
          </a:extLst>
        </xdr:cNvPr>
        <xdr:cNvCxnSpPr/>
      </xdr:nvCxnSpPr>
      <xdr:spPr>
        <a:xfrm flipV="1">
          <a:off x="21323300" y="1451076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74168</xdr:rowOff>
    </xdr:from>
    <xdr:to>
      <xdr:col>107</xdr:col>
      <xdr:colOff>101600</xdr:colOff>
      <xdr:row>85</xdr:row>
      <xdr:rowOff>4318</xdr:rowOff>
    </xdr:to>
    <xdr:sp macro="" textlink="">
      <xdr:nvSpPr>
        <xdr:cNvPr id="629" name="楕円 628">
          <a:extLst>
            <a:ext uri="{FF2B5EF4-FFF2-40B4-BE49-F238E27FC236}">
              <a16:creationId xmlns:a16="http://schemas.microsoft.com/office/drawing/2014/main" id="{BE706315-5840-494E-AED7-DD42713F83DD}"/>
            </a:ext>
          </a:extLst>
        </xdr:cNvPr>
        <xdr:cNvSpPr/>
      </xdr:nvSpPr>
      <xdr:spPr>
        <a:xfrm>
          <a:off x="20383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84</xdr:row>
      <xdr:rowOff>124968</xdr:rowOff>
    </xdr:to>
    <xdr:cxnSp macro="">
      <xdr:nvCxnSpPr>
        <xdr:cNvPr id="630" name="直線コネクタ 629">
          <a:extLst>
            <a:ext uri="{FF2B5EF4-FFF2-40B4-BE49-F238E27FC236}">
              <a16:creationId xmlns:a16="http://schemas.microsoft.com/office/drawing/2014/main" id="{CAE60DD2-2743-4FD7-AF2B-FC04DBD64608}"/>
            </a:ext>
          </a:extLst>
        </xdr:cNvPr>
        <xdr:cNvCxnSpPr/>
      </xdr:nvCxnSpPr>
      <xdr:spPr>
        <a:xfrm flipV="1">
          <a:off x="20434300" y="14513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78739</xdr:rowOff>
    </xdr:from>
    <xdr:to>
      <xdr:col>102</xdr:col>
      <xdr:colOff>165100</xdr:colOff>
      <xdr:row>85</xdr:row>
      <xdr:rowOff>8889</xdr:rowOff>
    </xdr:to>
    <xdr:sp macro="" textlink="">
      <xdr:nvSpPr>
        <xdr:cNvPr id="631" name="楕円 630">
          <a:extLst>
            <a:ext uri="{FF2B5EF4-FFF2-40B4-BE49-F238E27FC236}">
              <a16:creationId xmlns:a16="http://schemas.microsoft.com/office/drawing/2014/main" id="{9D1AC550-708F-43FE-9171-534E853F0E87}"/>
            </a:ext>
          </a:extLst>
        </xdr:cNvPr>
        <xdr:cNvSpPr/>
      </xdr:nvSpPr>
      <xdr:spPr>
        <a:xfrm>
          <a:off x="19494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124968</xdr:rowOff>
    </xdr:from>
    <xdr:to>
      <xdr:col>107</xdr:col>
      <xdr:colOff>50800</xdr:colOff>
      <xdr:row>84</xdr:row>
      <xdr:rowOff>129539</xdr:rowOff>
    </xdr:to>
    <xdr:cxnSp macro="">
      <xdr:nvCxnSpPr>
        <xdr:cNvPr id="632" name="直線コネクタ 631">
          <a:extLst>
            <a:ext uri="{FF2B5EF4-FFF2-40B4-BE49-F238E27FC236}">
              <a16:creationId xmlns:a16="http://schemas.microsoft.com/office/drawing/2014/main" id="{20183D08-8F5C-493C-85F1-A9CBEE361CB6}"/>
            </a:ext>
          </a:extLst>
        </xdr:cNvPr>
        <xdr:cNvCxnSpPr/>
      </xdr:nvCxnSpPr>
      <xdr:spPr>
        <a:xfrm flipV="1">
          <a:off x="19545300" y="14526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81026</xdr:rowOff>
    </xdr:from>
    <xdr:to>
      <xdr:col>98</xdr:col>
      <xdr:colOff>38100</xdr:colOff>
      <xdr:row>85</xdr:row>
      <xdr:rowOff>11176</xdr:rowOff>
    </xdr:to>
    <xdr:sp macro="" textlink="">
      <xdr:nvSpPr>
        <xdr:cNvPr id="633" name="楕円 632">
          <a:extLst>
            <a:ext uri="{FF2B5EF4-FFF2-40B4-BE49-F238E27FC236}">
              <a16:creationId xmlns:a16="http://schemas.microsoft.com/office/drawing/2014/main" id="{22CD9487-E18A-40F9-91AE-167F1EF323EA}"/>
            </a:ext>
          </a:extLst>
        </xdr:cNvPr>
        <xdr:cNvSpPr/>
      </xdr:nvSpPr>
      <xdr:spPr>
        <a:xfrm>
          <a:off x="186055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129539</xdr:rowOff>
    </xdr:from>
    <xdr:to>
      <xdr:col>102</xdr:col>
      <xdr:colOff>114300</xdr:colOff>
      <xdr:row>84</xdr:row>
      <xdr:rowOff>131826</xdr:rowOff>
    </xdr:to>
    <xdr:cxnSp macro="">
      <xdr:nvCxnSpPr>
        <xdr:cNvPr id="634" name="直線コネクタ 633">
          <a:extLst>
            <a:ext uri="{FF2B5EF4-FFF2-40B4-BE49-F238E27FC236}">
              <a16:creationId xmlns:a16="http://schemas.microsoft.com/office/drawing/2014/main" id="{4CB89A07-89B5-479B-93D6-8F48EACB29B5}"/>
            </a:ext>
          </a:extLst>
        </xdr:cNvPr>
        <xdr:cNvCxnSpPr/>
      </xdr:nvCxnSpPr>
      <xdr:spPr>
        <a:xfrm flipV="1">
          <a:off x="18656300" y="145313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98569</xdr:rowOff>
    </xdr:from>
    <xdr:ext cx="469744" cy="259045"/>
    <xdr:sp macro="" textlink="">
      <xdr:nvSpPr>
        <xdr:cNvPr id="635" name="n_1aveValue【消防施設】&#10;一人当たり面積">
          <a:extLst>
            <a:ext uri="{FF2B5EF4-FFF2-40B4-BE49-F238E27FC236}">
              <a16:creationId xmlns:a16="http://schemas.microsoft.com/office/drawing/2014/main" id="{C892F21E-6849-4C69-98ED-F220E217855F}"/>
            </a:ext>
          </a:extLst>
        </xdr:cNvPr>
        <xdr:cNvSpPr txBox="1"/>
      </xdr:nvSpPr>
      <xdr:spPr>
        <a:xfrm>
          <a:off x="210757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121429</xdr:rowOff>
    </xdr:from>
    <xdr:ext cx="469744" cy="259045"/>
    <xdr:sp macro="" textlink="">
      <xdr:nvSpPr>
        <xdr:cNvPr id="636" name="n_2aveValue【消防施設】&#10;一人当たり面積">
          <a:extLst>
            <a:ext uri="{FF2B5EF4-FFF2-40B4-BE49-F238E27FC236}">
              <a16:creationId xmlns:a16="http://schemas.microsoft.com/office/drawing/2014/main" id="{D3A3A988-0105-45CA-99B1-D0283DE20745}"/>
            </a:ext>
          </a:extLst>
        </xdr:cNvPr>
        <xdr:cNvSpPr txBox="1"/>
      </xdr:nvSpPr>
      <xdr:spPr>
        <a:xfrm>
          <a:off x="20199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637" name="n_3aveValue【消防施設】&#10;一人当たり面積">
          <a:extLst>
            <a:ext uri="{FF2B5EF4-FFF2-40B4-BE49-F238E27FC236}">
              <a16:creationId xmlns:a16="http://schemas.microsoft.com/office/drawing/2014/main" id="{9618DDCC-6F25-4EE8-A6C3-11C142E55BB9}"/>
            </a:ext>
          </a:extLst>
        </xdr:cNvPr>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116857</xdr:rowOff>
    </xdr:from>
    <xdr:ext cx="469744" cy="259045"/>
    <xdr:sp macro="" textlink="">
      <xdr:nvSpPr>
        <xdr:cNvPr id="638" name="n_4aveValue【消防施設】&#10;一人当たり面積">
          <a:extLst>
            <a:ext uri="{FF2B5EF4-FFF2-40B4-BE49-F238E27FC236}">
              <a16:creationId xmlns:a16="http://schemas.microsoft.com/office/drawing/2014/main" id="{306CA9F5-71A4-4F73-9AE8-2015C51C0551}"/>
            </a:ext>
          </a:extLst>
        </xdr:cNvPr>
        <xdr:cNvSpPr txBox="1"/>
      </xdr:nvSpPr>
      <xdr:spPr>
        <a:xfrm>
          <a:off x="18421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153179</xdr:rowOff>
    </xdr:from>
    <xdr:ext cx="469744" cy="259045"/>
    <xdr:sp macro="" textlink="">
      <xdr:nvSpPr>
        <xdr:cNvPr id="639" name="n_1mainValue【消防施設】&#10;一人当たり面積">
          <a:extLst>
            <a:ext uri="{FF2B5EF4-FFF2-40B4-BE49-F238E27FC236}">
              <a16:creationId xmlns:a16="http://schemas.microsoft.com/office/drawing/2014/main" id="{6AA90F5B-E5DF-4545-B1B6-3EF74AE1EA45}"/>
            </a:ext>
          </a:extLst>
        </xdr:cNvPr>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166895</xdr:rowOff>
    </xdr:from>
    <xdr:ext cx="469744" cy="259045"/>
    <xdr:sp macro="" textlink="">
      <xdr:nvSpPr>
        <xdr:cNvPr id="640" name="n_2mainValue【消防施設】&#10;一人当たり面積">
          <a:extLst>
            <a:ext uri="{FF2B5EF4-FFF2-40B4-BE49-F238E27FC236}">
              <a16:creationId xmlns:a16="http://schemas.microsoft.com/office/drawing/2014/main" id="{40AEF973-203E-4AED-B171-8DE543BC1D34}"/>
            </a:ext>
          </a:extLst>
        </xdr:cNvPr>
        <xdr:cNvSpPr txBox="1"/>
      </xdr:nvSpPr>
      <xdr:spPr>
        <a:xfrm>
          <a:off x="20199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xdr:rowOff>
    </xdr:from>
    <xdr:ext cx="469744" cy="259045"/>
    <xdr:sp macro="" textlink="">
      <xdr:nvSpPr>
        <xdr:cNvPr id="641" name="n_3mainValue【消防施設】&#10;一人当たり面積">
          <a:extLst>
            <a:ext uri="{FF2B5EF4-FFF2-40B4-BE49-F238E27FC236}">
              <a16:creationId xmlns:a16="http://schemas.microsoft.com/office/drawing/2014/main" id="{E036291F-A635-4EFF-BFA2-6BDBF010DDA2}"/>
            </a:ext>
          </a:extLst>
        </xdr:cNvPr>
        <xdr:cNvSpPr txBox="1"/>
      </xdr:nvSpPr>
      <xdr:spPr>
        <a:xfrm>
          <a:off x="19310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2303</xdr:rowOff>
    </xdr:from>
    <xdr:ext cx="469744" cy="259045"/>
    <xdr:sp macro="" textlink="">
      <xdr:nvSpPr>
        <xdr:cNvPr id="642" name="n_4mainValue【消防施設】&#10;一人当たり面積">
          <a:extLst>
            <a:ext uri="{FF2B5EF4-FFF2-40B4-BE49-F238E27FC236}">
              <a16:creationId xmlns:a16="http://schemas.microsoft.com/office/drawing/2014/main" id="{99B4C637-BD73-407B-8032-69189EA318FC}"/>
            </a:ext>
          </a:extLst>
        </xdr:cNvPr>
        <xdr:cNvSpPr txBox="1"/>
      </xdr:nvSpPr>
      <xdr:spPr>
        <a:xfrm>
          <a:off x="184214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468BE1C7-48F2-46D4-8797-6AEA1AB3B1D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699F0A25-A126-463C-BAE3-84704A6903F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53810564-FE6E-4475-A7C0-130EF64DE19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C8F9EF1D-745F-4569-A30E-1BBDDB3EE31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4F372254-201C-4838-B3B2-586505AD251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439AAEB4-8625-4C4A-B457-1401355AA4D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8743B89C-E2B4-4C30-BEED-F29AA0F5CF3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DF6D3FF4-F5D2-4030-8EE6-B72D577F59C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F66174F8-079A-458F-991C-32AD1588CF9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C680597C-9762-4A04-8A51-839D50C52CF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46AB013B-2ADD-48D7-B3EA-D6487C150B3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E3E05624-AD41-4A10-934D-F868D7A18DE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AABD3963-FE4B-408F-B9E7-38AE04EAC8A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BD4C2AF4-4FEC-4373-ACBA-7B01BA0DDC7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E063A2C2-6DBC-4446-8D9E-9A3D5B19251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8EAEFF7A-A6BD-48E6-A131-00CCED61B68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687ED501-9B23-45D0-BC61-ABB3FB0C999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B80C5124-2FAF-4DF4-94B5-768D7D0F9CA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A73C4D93-CE16-478B-8E56-AF12C21B098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9DA86422-0D32-4AAC-B802-9FF6076AFCC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FC8C87AC-26D6-467F-9855-2DE1C6652D5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2D4C5A8D-640B-4268-B672-E0444D99837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a:extLst>
            <a:ext uri="{FF2B5EF4-FFF2-40B4-BE49-F238E27FC236}">
              <a16:creationId xmlns:a16="http://schemas.microsoft.com/office/drawing/2014/main" id="{DA88FCF9-A4A6-4C2C-8A54-F08D4A1C771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D4325AC8-5543-44AD-BE20-B5805D45452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a:extLst>
            <a:ext uri="{FF2B5EF4-FFF2-40B4-BE49-F238E27FC236}">
              <a16:creationId xmlns:a16="http://schemas.microsoft.com/office/drawing/2014/main" id="{A48ABC5C-AA92-4EAA-A1A7-DFA1E2C1C99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668" name="直線コネクタ 667">
          <a:extLst>
            <a:ext uri="{FF2B5EF4-FFF2-40B4-BE49-F238E27FC236}">
              <a16:creationId xmlns:a16="http://schemas.microsoft.com/office/drawing/2014/main" id="{53334FA6-925F-484A-8C38-55067EB9FF29}"/>
            </a:ext>
          </a:extLst>
        </xdr:cNvPr>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669" name="【庁舎】&#10;有形固定資産減価償却率最小値テキスト">
          <a:extLst>
            <a:ext uri="{FF2B5EF4-FFF2-40B4-BE49-F238E27FC236}">
              <a16:creationId xmlns:a16="http://schemas.microsoft.com/office/drawing/2014/main" id="{E6708EDE-3DD2-44D3-826A-344838BB2DBA}"/>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670" name="直線コネクタ 669">
          <a:extLst>
            <a:ext uri="{FF2B5EF4-FFF2-40B4-BE49-F238E27FC236}">
              <a16:creationId xmlns:a16="http://schemas.microsoft.com/office/drawing/2014/main" id="{8D615BBC-3D55-421E-8BEF-DBD52782AC41}"/>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671" name="【庁舎】&#10;有形固定資産減価償却率最大値テキスト">
          <a:extLst>
            <a:ext uri="{FF2B5EF4-FFF2-40B4-BE49-F238E27FC236}">
              <a16:creationId xmlns:a16="http://schemas.microsoft.com/office/drawing/2014/main" id="{A03F8B60-E464-4D58-A916-D9252CB26C59}"/>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672" name="直線コネクタ 671">
          <a:extLst>
            <a:ext uri="{FF2B5EF4-FFF2-40B4-BE49-F238E27FC236}">
              <a16:creationId xmlns:a16="http://schemas.microsoft.com/office/drawing/2014/main" id="{A6CBD413-7C4E-4EF4-9366-5504CF1CC71E}"/>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673" name="【庁舎】&#10;有形固定資産減価償却率平均値テキスト">
          <a:extLst>
            <a:ext uri="{FF2B5EF4-FFF2-40B4-BE49-F238E27FC236}">
              <a16:creationId xmlns:a16="http://schemas.microsoft.com/office/drawing/2014/main" id="{34991A6D-34FF-48E3-9EE0-58EAE0D2E592}"/>
            </a:ext>
          </a:extLst>
        </xdr:cNvPr>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674" name="フローチャート: 判断 673">
          <a:extLst>
            <a:ext uri="{FF2B5EF4-FFF2-40B4-BE49-F238E27FC236}">
              <a16:creationId xmlns:a16="http://schemas.microsoft.com/office/drawing/2014/main" id="{8F229970-3FBE-45E0-81CF-4C0A9FDC1ABB}"/>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75" name="フローチャート: 判断 674">
          <a:extLst>
            <a:ext uri="{FF2B5EF4-FFF2-40B4-BE49-F238E27FC236}">
              <a16:creationId xmlns:a16="http://schemas.microsoft.com/office/drawing/2014/main" id="{276C6F58-1B29-445C-89D9-3077AF492CD2}"/>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76" name="フローチャート: 判断 675">
          <a:extLst>
            <a:ext uri="{FF2B5EF4-FFF2-40B4-BE49-F238E27FC236}">
              <a16:creationId xmlns:a16="http://schemas.microsoft.com/office/drawing/2014/main" id="{7A57CE6B-B02D-4B38-83A9-0A1891D8DB96}"/>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677" name="フローチャート: 判断 676">
          <a:extLst>
            <a:ext uri="{FF2B5EF4-FFF2-40B4-BE49-F238E27FC236}">
              <a16:creationId xmlns:a16="http://schemas.microsoft.com/office/drawing/2014/main" id="{BCD6A163-CFC2-4B07-8D42-B0AEEFB2BCF0}"/>
            </a:ext>
          </a:extLst>
        </xdr:cNvPr>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8" name="フローチャート: 判断 677">
          <a:extLst>
            <a:ext uri="{FF2B5EF4-FFF2-40B4-BE49-F238E27FC236}">
              <a16:creationId xmlns:a16="http://schemas.microsoft.com/office/drawing/2014/main" id="{ABDBAAB9-580D-4F41-A7E9-31181A1346C5}"/>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605DA614-D398-46EC-BA3A-91FFFD9DDCA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6F387826-03C0-4DDD-9954-F884C945BC4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2FAD2CC1-D44F-43C6-AB03-7D96A31618B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59F2F852-F7E4-4298-8C4B-742F05897DF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3B8EBA3B-B2B5-4950-951A-0579D58AD6B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120106</xdr:rowOff>
    </xdr:from>
    <xdr:to>
      <xdr:col>85</xdr:col>
      <xdr:colOff>177800</xdr:colOff>
      <xdr:row>105</xdr:row>
      <xdr:rowOff>50256</xdr:rowOff>
    </xdr:to>
    <xdr:sp macro="" textlink="">
      <xdr:nvSpPr>
        <xdr:cNvPr id="684" name="楕円 683">
          <a:extLst>
            <a:ext uri="{FF2B5EF4-FFF2-40B4-BE49-F238E27FC236}">
              <a16:creationId xmlns:a16="http://schemas.microsoft.com/office/drawing/2014/main" id="{CC8C9C72-CC65-41CB-8366-F0062FAFC4C7}"/>
            </a:ext>
          </a:extLst>
        </xdr:cNvPr>
        <xdr:cNvSpPr/>
      </xdr:nvSpPr>
      <xdr:spPr>
        <a:xfrm>
          <a:off x="162687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98533</xdr:rowOff>
    </xdr:from>
    <xdr:ext cx="405111" cy="259045"/>
    <xdr:sp macro="" textlink="">
      <xdr:nvSpPr>
        <xdr:cNvPr id="685" name="【庁舎】&#10;有形固定資産減価償却率該当値テキスト">
          <a:extLst>
            <a:ext uri="{FF2B5EF4-FFF2-40B4-BE49-F238E27FC236}">
              <a16:creationId xmlns:a16="http://schemas.microsoft.com/office/drawing/2014/main" id="{EB34A703-C124-4189-B6E8-24584D4EC319}"/>
            </a:ext>
          </a:extLst>
        </xdr:cNvPr>
        <xdr:cNvSpPr txBox="1"/>
      </xdr:nvSpPr>
      <xdr:spPr>
        <a:xfrm>
          <a:off x="16357600"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84182</xdr:rowOff>
    </xdr:from>
    <xdr:to>
      <xdr:col>81</xdr:col>
      <xdr:colOff>101600</xdr:colOff>
      <xdr:row>105</xdr:row>
      <xdr:rowOff>14332</xdr:rowOff>
    </xdr:to>
    <xdr:sp macro="" textlink="">
      <xdr:nvSpPr>
        <xdr:cNvPr id="686" name="楕円 685">
          <a:extLst>
            <a:ext uri="{FF2B5EF4-FFF2-40B4-BE49-F238E27FC236}">
              <a16:creationId xmlns:a16="http://schemas.microsoft.com/office/drawing/2014/main" id="{02C185F0-372E-4B81-A0FE-0F0FBB8E7974}"/>
            </a:ext>
          </a:extLst>
        </xdr:cNvPr>
        <xdr:cNvSpPr/>
      </xdr:nvSpPr>
      <xdr:spPr>
        <a:xfrm>
          <a:off x="15430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134982</xdr:rowOff>
    </xdr:from>
    <xdr:to>
      <xdr:col>85</xdr:col>
      <xdr:colOff>127000</xdr:colOff>
      <xdr:row>104</xdr:row>
      <xdr:rowOff>170906</xdr:rowOff>
    </xdr:to>
    <xdr:cxnSp macro="">
      <xdr:nvCxnSpPr>
        <xdr:cNvPr id="687" name="直線コネクタ 686">
          <a:extLst>
            <a:ext uri="{FF2B5EF4-FFF2-40B4-BE49-F238E27FC236}">
              <a16:creationId xmlns:a16="http://schemas.microsoft.com/office/drawing/2014/main" id="{C77C650A-91FE-425E-A52F-232D4C627B95}"/>
            </a:ext>
          </a:extLst>
        </xdr:cNvPr>
        <xdr:cNvCxnSpPr/>
      </xdr:nvCxnSpPr>
      <xdr:spPr>
        <a:xfrm>
          <a:off x="15481300" y="179657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43362</xdr:rowOff>
    </xdr:from>
    <xdr:to>
      <xdr:col>76</xdr:col>
      <xdr:colOff>165100</xdr:colOff>
      <xdr:row>104</xdr:row>
      <xdr:rowOff>144962</xdr:rowOff>
    </xdr:to>
    <xdr:sp macro="" textlink="">
      <xdr:nvSpPr>
        <xdr:cNvPr id="688" name="楕円 687">
          <a:extLst>
            <a:ext uri="{FF2B5EF4-FFF2-40B4-BE49-F238E27FC236}">
              <a16:creationId xmlns:a16="http://schemas.microsoft.com/office/drawing/2014/main" id="{325AC84F-D99D-4F6E-9FF2-04ECBD746FF9}"/>
            </a:ext>
          </a:extLst>
        </xdr:cNvPr>
        <xdr:cNvSpPr/>
      </xdr:nvSpPr>
      <xdr:spPr>
        <a:xfrm>
          <a:off x="14541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94162</xdr:rowOff>
    </xdr:from>
    <xdr:to>
      <xdr:col>81</xdr:col>
      <xdr:colOff>50800</xdr:colOff>
      <xdr:row>104</xdr:row>
      <xdr:rowOff>134982</xdr:rowOff>
    </xdr:to>
    <xdr:cxnSp macro="">
      <xdr:nvCxnSpPr>
        <xdr:cNvPr id="689" name="直線コネクタ 688">
          <a:extLst>
            <a:ext uri="{FF2B5EF4-FFF2-40B4-BE49-F238E27FC236}">
              <a16:creationId xmlns:a16="http://schemas.microsoft.com/office/drawing/2014/main" id="{C360ACD0-F721-480D-8B25-F4EAE939F36E}"/>
            </a:ext>
          </a:extLst>
        </xdr:cNvPr>
        <xdr:cNvCxnSpPr/>
      </xdr:nvCxnSpPr>
      <xdr:spPr>
        <a:xfrm>
          <a:off x="14592300" y="17924962"/>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690" name="楕円 689">
          <a:extLst>
            <a:ext uri="{FF2B5EF4-FFF2-40B4-BE49-F238E27FC236}">
              <a16:creationId xmlns:a16="http://schemas.microsoft.com/office/drawing/2014/main" id="{2079FD26-1666-4EAD-AF7C-F519D82AA10B}"/>
            </a:ext>
          </a:extLst>
        </xdr:cNvPr>
        <xdr:cNvSpPr/>
      </xdr:nvSpPr>
      <xdr:spPr>
        <a:xfrm>
          <a:off x="13652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54973</xdr:rowOff>
    </xdr:from>
    <xdr:to>
      <xdr:col>76</xdr:col>
      <xdr:colOff>114300</xdr:colOff>
      <xdr:row>104</xdr:row>
      <xdr:rowOff>94162</xdr:rowOff>
    </xdr:to>
    <xdr:cxnSp macro="">
      <xdr:nvCxnSpPr>
        <xdr:cNvPr id="691" name="直線コネクタ 690">
          <a:extLst>
            <a:ext uri="{FF2B5EF4-FFF2-40B4-BE49-F238E27FC236}">
              <a16:creationId xmlns:a16="http://schemas.microsoft.com/office/drawing/2014/main" id="{A2A5D329-059C-4E03-8831-59A97975DD4A}"/>
            </a:ext>
          </a:extLst>
        </xdr:cNvPr>
        <xdr:cNvCxnSpPr/>
      </xdr:nvCxnSpPr>
      <xdr:spPr>
        <a:xfrm>
          <a:off x="13703300" y="1788577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129902</xdr:rowOff>
    </xdr:from>
    <xdr:to>
      <xdr:col>67</xdr:col>
      <xdr:colOff>101600</xdr:colOff>
      <xdr:row>104</xdr:row>
      <xdr:rowOff>60052</xdr:rowOff>
    </xdr:to>
    <xdr:sp macro="" textlink="">
      <xdr:nvSpPr>
        <xdr:cNvPr id="692" name="楕円 691">
          <a:extLst>
            <a:ext uri="{FF2B5EF4-FFF2-40B4-BE49-F238E27FC236}">
              <a16:creationId xmlns:a16="http://schemas.microsoft.com/office/drawing/2014/main" id="{E6DCB7B7-A54B-4ED5-A6F9-1987B5070F93}"/>
            </a:ext>
          </a:extLst>
        </xdr:cNvPr>
        <xdr:cNvSpPr/>
      </xdr:nvSpPr>
      <xdr:spPr>
        <a:xfrm>
          <a:off x="12763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9252</xdr:rowOff>
    </xdr:from>
    <xdr:to>
      <xdr:col>71</xdr:col>
      <xdr:colOff>177800</xdr:colOff>
      <xdr:row>104</xdr:row>
      <xdr:rowOff>54973</xdr:rowOff>
    </xdr:to>
    <xdr:cxnSp macro="">
      <xdr:nvCxnSpPr>
        <xdr:cNvPr id="693" name="直線コネクタ 692">
          <a:extLst>
            <a:ext uri="{FF2B5EF4-FFF2-40B4-BE49-F238E27FC236}">
              <a16:creationId xmlns:a16="http://schemas.microsoft.com/office/drawing/2014/main" id="{02B0CCFE-782B-496B-BF7C-5500CA3CDEFD}"/>
            </a:ext>
          </a:extLst>
        </xdr:cNvPr>
        <xdr:cNvCxnSpPr/>
      </xdr:nvCxnSpPr>
      <xdr:spPr>
        <a:xfrm>
          <a:off x="12814300" y="1784005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94" name="n_1aveValue【庁舎】&#10;有形固定資産減価償却率">
          <a:extLst>
            <a:ext uri="{FF2B5EF4-FFF2-40B4-BE49-F238E27FC236}">
              <a16:creationId xmlns:a16="http://schemas.microsoft.com/office/drawing/2014/main" id="{E3B714AB-25E2-4AB0-A72D-FF40CEEB82C6}"/>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695" name="n_2aveValue【庁舎】&#10;有形固定資産減価償却率">
          <a:extLst>
            <a:ext uri="{FF2B5EF4-FFF2-40B4-BE49-F238E27FC236}">
              <a16:creationId xmlns:a16="http://schemas.microsoft.com/office/drawing/2014/main" id="{E4E90D04-FBDC-461C-82F7-28BD8BD37DD9}"/>
            </a:ext>
          </a:extLst>
        </xdr:cNvPr>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65876</xdr:rowOff>
    </xdr:from>
    <xdr:ext cx="405111" cy="259045"/>
    <xdr:sp macro="" textlink="">
      <xdr:nvSpPr>
        <xdr:cNvPr id="696" name="n_3aveValue【庁舎】&#10;有形固定資産減価償却率">
          <a:extLst>
            <a:ext uri="{FF2B5EF4-FFF2-40B4-BE49-F238E27FC236}">
              <a16:creationId xmlns:a16="http://schemas.microsoft.com/office/drawing/2014/main" id="{AB027423-9C85-4F4D-9B28-C4A96392226F}"/>
            </a:ext>
          </a:extLst>
        </xdr:cNvPr>
        <xdr:cNvSpPr txBox="1"/>
      </xdr:nvSpPr>
      <xdr:spPr>
        <a:xfrm>
          <a:off x="13500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697" name="n_4aveValue【庁舎】&#10;有形固定資産減価償却率">
          <a:extLst>
            <a:ext uri="{FF2B5EF4-FFF2-40B4-BE49-F238E27FC236}">
              <a16:creationId xmlns:a16="http://schemas.microsoft.com/office/drawing/2014/main" id="{A34B5329-E5FB-4195-93F4-703C12C2BD0B}"/>
            </a:ext>
          </a:extLst>
        </xdr:cNvPr>
        <xdr:cNvSpPr txBox="1"/>
      </xdr:nvSpPr>
      <xdr:spPr>
        <a:xfrm>
          <a:off x="12611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5459</xdr:rowOff>
    </xdr:from>
    <xdr:ext cx="405111" cy="259045"/>
    <xdr:sp macro="" textlink="">
      <xdr:nvSpPr>
        <xdr:cNvPr id="698" name="n_1mainValue【庁舎】&#10;有形固定資産減価償却率">
          <a:extLst>
            <a:ext uri="{FF2B5EF4-FFF2-40B4-BE49-F238E27FC236}">
              <a16:creationId xmlns:a16="http://schemas.microsoft.com/office/drawing/2014/main" id="{E3177637-DAAE-4513-8C48-733C7592F84E}"/>
            </a:ext>
          </a:extLst>
        </xdr:cNvPr>
        <xdr:cNvSpPr txBox="1"/>
      </xdr:nvSpPr>
      <xdr:spPr>
        <a:xfrm>
          <a:off x="15266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161489</xdr:rowOff>
    </xdr:from>
    <xdr:ext cx="405111" cy="259045"/>
    <xdr:sp macro="" textlink="">
      <xdr:nvSpPr>
        <xdr:cNvPr id="699" name="n_2mainValue【庁舎】&#10;有形固定資産減価償却率">
          <a:extLst>
            <a:ext uri="{FF2B5EF4-FFF2-40B4-BE49-F238E27FC236}">
              <a16:creationId xmlns:a16="http://schemas.microsoft.com/office/drawing/2014/main" id="{FF78BE1D-5C31-4BBD-B8E7-1D4F2BD146D4}"/>
            </a:ext>
          </a:extLst>
        </xdr:cNvPr>
        <xdr:cNvSpPr txBox="1"/>
      </xdr:nvSpPr>
      <xdr:spPr>
        <a:xfrm>
          <a:off x="14389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122300</xdr:rowOff>
    </xdr:from>
    <xdr:ext cx="405111" cy="259045"/>
    <xdr:sp macro="" textlink="">
      <xdr:nvSpPr>
        <xdr:cNvPr id="700" name="n_3mainValue【庁舎】&#10;有形固定資産減価償却率">
          <a:extLst>
            <a:ext uri="{FF2B5EF4-FFF2-40B4-BE49-F238E27FC236}">
              <a16:creationId xmlns:a16="http://schemas.microsoft.com/office/drawing/2014/main" id="{050B87E8-383A-4491-A247-DDD3D82DAA48}"/>
            </a:ext>
          </a:extLst>
        </xdr:cNvPr>
        <xdr:cNvSpPr txBox="1"/>
      </xdr:nvSpPr>
      <xdr:spPr>
        <a:xfrm>
          <a:off x="13500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76579</xdr:rowOff>
    </xdr:from>
    <xdr:ext cx="405111" cy="259045"/>
    <xdr:sp macro="" textlink="">
      <xdr:nvSpPr>
        <xdr:cNvPr id="701" name="n_4mainValue【庁舎】&#10;有形固定資産減価償却率">
          <a:extLst>
            <a:ext uri="{FF2B5EF4-FFF2-40B4-BE49-F238E27FC236}">
              <a16:creationId xmlns:a16="http://schemas.microsoft.com/office/drawing/2014/main" id="{BF5FC2ED-22A1-46A1-A459-C526349ADF5F}"/>
            </a:ext>
          </a:extLst>
        </xdr:cNvPr>
        <xdr:cNvSpPr txBox="1"/>
      </xdr:nvSpPr>
      <xdr:spPr>
        <a:xfrm>
          <a:off x="12611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2D844C7E-5D8A-473C-BB48-B42570753F6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60C97F4C-DD6C-4595-AD8E-2B2E41F764D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B783AF3F-9339-4B9E-8571-EA2B3234A38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A4E27C92-7C76-4907-8BFA-C5B6B00218D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24647CB8-51D7-43B1-91DB-9963B3E363A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770B4D1B-CD46-45C6-B19C-AF758F64CF7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923F77A1-4FFA-4B0B-BECE-8217740B07B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D3BA206F-00C6-4094-B921-07B264D08EC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A8C19E11-81D4-4A11-9CB7-797ED5E9C6E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E56426E9-1DCD-47E4-8A1E-626AF52DD7A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a:extLst>
            <a:ext uri="{FF2B5EF4-FFF2-40B4-BE49-F238E27FC236}">
              <a16:creationId xmlns:a16="http://schemas.microsoft.com/office/drawing/2014/main" id="{49422599-7AF8-4BD9-AD83-D5BEE73C60F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id="{5FCCE9B1-4494-4CCE-A5FA-2E3A305CE0F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a:extLst>
            <a:ext uri="{FF2B5EF4-FFF2-40B4-BE49-F238E27FC236}">
              <a16:creationId xmlns:a16="http://schemas.microsoft.com/office/drawing/2014/main" id="{24C032A5-76D2-4559-8E5C-678DAFD1387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a:extLst>
            <a:ext uri="{FF2B5EF4-FFF2-40B4-BE49-F238E27FC236}">
              <a16:creationId xmlns:a16="http://schemas.microsoft.com/office/drawing/2014/main" id="{032ED3DE-7AA2-42DA-904C-2D85354012A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a:extLst>
            <a:ext uri="{FF2B5EF4-FFF2-40B4-BE49-F238E27FC236}">
              <a16:creationId xmlns:a16="http://schemas.microsoft.com/office/drawing/2014/main" id="{895F1FD1-CC46-4454-9B82-4E069F185E8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a:extLst>
            <a:ext uri="{FF2B5EF4-FFF2-40B4-BE49-F238E27FC236}">
              <a16:creationId xmlns:a16="http://schemas.microsoft.com/office/drawing/2014/main" id="{8E6BE22D-40F7-44A7-98C0-1AD5515F5CF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a:extLst>
            <a:ext uri="{FF2B5EF4-FFF2-40B4-BE49-F238E27FC236}">
              <a16:creationId xmlns:a16="http://schemas.microsoft.com/office/drawing/2014/main" id="{307581FA-DC75-4F13-B6D8-8ADA4AAE169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a:extLst>
            <a:ext uri="{FF2B5EF4-FFF2-40B4-BE49-F238E27FC236}">
              <a16:creationId xmlns:a16="http://schemas.microsoft.com/office/drawing/2014/main" id="{E4FB6F70-7399-476D-97F2-2335DD98735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a:extLst>
            <a:ext uri="{FF2B5EF4-FFF2-40B4-BE49-F238E27FC236}">
              <a16:creationId xmlns:a16="http://schemas.microsoft.com/office/drawing/2014/main" id="{03707FD1-B083-4AB1-BE40-83B80C9A4BF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a:extLst>
            <a:ext uri="{FF2B5EF4-FFF2-40B4-BE49-F238E27FC236}">
              <a16:creationId xmlns:a16="http://schemas.microsoft.com/office/drawing/2014/main" id="{729727C2-4FDB-40BB-9A04-FBD44CC673F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a:extLst>
            <a:ext uri="{FF2B5EF4-FFF2-40B4-BE49-F238E27FC236}">
              <a16:creationId xmlns:a16="http://schemas.microsoft.com/office/drawing/2014/main" id="{F881EAB7-C171-48BB-9950-C1F8D451A9E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a:extLst>
            <a:ext uri="{FF2B5EF4-FFF2-40B4-BE49-F238E27FC236}">
              <a16:creationId xmlns:a16="http://schemas.microsoft.com/office/drawing/2014/main" id="{54DDB868-0366-4888-8615-79073F748A8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a:extLst>
            <a:ext uri="{FF2B5EF4-FFF2-40B4-BE49-F238E27FC236}">
              <a16:creationId xmlns:a16="http://schemas.microsoft.com/office/drawing/2014/main" id="{3627451B-6E6C-400C-B082-88281E90BB0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a:extLst>
            <a:ext uri="{FF2B5EF4-FFF2-40B4-BE49-F238E27FC236}">
              <a16:creationId xmlns:a16="http://schemas.microsoft.com/office/drawing/2014/main" id="{AEEC256C-59E2-42DC-962E-C0565AE7412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a:extLst>
            <a:ext uri="{FF2B5EF4-FFF2-40B4-BE49-F238E27FC236}">
              <a16:creationId xmlns:a16="http://schemas.microsoft.com/office/drawing/2014/main" id="{AA054B3D-71BD-4E23-AD65-B7E7290C571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727" name="直線コネクタ 726">
          <a:extLst>
            <a:ext uri="{FF2B5EF4-FFF2-40B4-BE49-F238E27FC236}">
              <a16:creationId xmlns:a16="http://schemas.microsoft.com/office/drawing/2014/main" id="{20828DB6-AC51-43E1-9CCE-E11B34C4D58E}"/>
            </a:ext>
          </a:extLst>
        </xdr:cNvPr>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28" name="【庁舎】&#10;一人当たり面積最小値テキスト">
          <a:extLst>
            <a:ext uri="{FF2B5EF4-FFF2-40B4-BE49-F238E27FC236}">
              <a16:creationId xmlns:a16="http://schemas.microsoft.com/office/drawing/2014/main" id="{6D67D88E-C410-4652-9592-1D8118C92439}"/>
            </a:ext>
          </a:extLst>
        </xdr:cNvPr>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29" name="直線コネクタ 728">
          <a:extLst>
            <a:ext uri="{FF2B5EF4-FFF2-40B4-BE49-F238E27FC236}">
              <a16:creationId xmlns:a16="http://schemas.microsoft.com/office/drawing/2014/main" id="{C9CD3466-57CF-4388-BBD0-1D526063B729}"/>
            </a:ext>
          </a:extLst>
        </xdr:cNvPr>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30" name="【庁舎】&#10;一人当たり面積最大値テキスト">
          <a:extLst>
            <a:ext uri="{FF2B5EF4-FFF2-40B4-BE49-F238E27FC236}">
              <a16:creationId xmlns:a16="http://schemas.microsoft.com/office/drawing/2014/main" id="{B54E6A83-6381-43E9-A50C-F6C39A2E53A8}"/>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31" name="直線コネクタ 730">
          <a:extLst>
            <a:ext uri="{FF2B5EF4-FFF2-40B4-BE49-F238E27FC236}">
              <a16:creationId xmlns:a16="http://schemas.microsoft.com/office/drawing/2014/main" id="{4C7E722D-D200-4259-99B9-CB13DD1E71F2}"/>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732" name="【庁舎】&#10;一人当たり面積平均値テキスト">
          <a:extLst>
            <a:ext uri="{FF2B5EF4-FFF2-40B4-BE49-F238E27FC236}">
              <a16:creationId xmlns:a16="http://schemas.microsoft.com/office/drawing/2014/main" id="{B082F722-11C5-4C5D-A291-5B414C5267E3}"/>
            </a:ext>
          </a:extLst>
        </xdr:cNvPr>
        <xdr:cNvSpPr txBox="1"/>
      </xdr:nvSpPr>
      <xdr:spPr>
        <a:xfrm>
          <a:off x="22199600" y="1800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733" name="フローチャート: 判断 732">
          <a:extLst>
            <a:ext uri="{FF2B5EF4-FFF2-40B4-BE49-F238E27FC236}">
              <a16:creationId xmlns:a16="http://schemas.microsoft.com/office/drawing/2014/main" id="{FFC358E7-B370-41A2-A009-BDD349E75C40}"/>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734" name="フローチャート: 判断 733">
          <a:extLst>
            <a:ext uri="{FF2B5EF4-FFF2-40B4-BE49-F238E27FC236}">
              <a16:creationId xmlns:a16="http://schemas.microsoft.com/office/drawing/2014/main" id="{7BFA308D-2DFF-4288-B5B5-55DA8C14EDAA}"/>
            </a:ext>
          </a:extLst>
        </xdr:cNvPr>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735" name="フローチャート: 判断 734">
          <a:extLst>
            <a:ext uri="{FF2B5EF4-FFF2-40B4-BE49-F238E27FC236}">
              <a16:creationId xmlns:a16="http://schemas.microsoft.com/office/drawing/2014/main" id="{1346CCF6-1F0F-4168-822C-29AD85DDB489}"/>
            </a:ext>
          </a:extLst>
        </xdr:cNvPr>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736" name="フローチャート: 判断 735">
          <a:extLst>
            <a:ext uri="{FF2B5EF4-FFF2-40B4-BE49-F238E27FC236}">
              <a16:creationId xmlns:a16="http://schemas.microsoft.com/office/drawing/2014/main" id="{85031BF3-46FE-49BF-B8F7-2A8FA57A851D}"/>
            </a:ext>
          </a:extLst>
        </xdr:cNvPr>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737" name="フローチャート: 判断 736">
          <a:extLst>
            <a:ext uri="{FF2B5EF4-FFF2-40B4-BE49-F238E27FC236}">
              <a16:creationId xmlns:a16="http://schemas.microsoft.com/office/drawing/2014/main" id="{C60D9546-0467-40A2-9177-3AB7E2440E31}"/>
            </a:ext>
          </a:extLst>
        </xdr:cNvPr>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9B58E2DC-6C96-4384-BE61-F84AEB4F197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8FD94A2-4E07-40D9-AD2E-E8238C9F631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D923F0CC-4836-458B-BD8B-2120CB934C0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8719A811-AC9C-405F-9169-5F3E44E621B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1E7FB916-13B0-4D48-A9F9-571EB13E136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76019</xdr:rowOff>
    </xdr:from>
    <xdr:to>
      <xdr:col>116</xdr:col>
      <xdr:colOff>114300</xdr:colOff>
      <xdr:row>104</xdr:row>
      <xdr:rowOff>6169</xdr:rowOff>
    </xdr:to>
    <xdr:sp macro="" textlink="">
      <xdr:nvSpPr>
        <xdr:cNvPr id="743" name="楕円 742">
          <a:extLst>
            <a:ext uri="{FF2B5EF4-FFF2-40B4-BE49-F238E27FC236}">
              <a16:creationId xmlns:a16="http://schemas.microsoft.com/office/drawing/2014/main" id="{6862386D-CC33-4B84-BF53-A90EB19D4CEF}"/>
            </a:ext>
          </a:extLst>
        </xdr:cNvPr>
        <xdr:cNvSpPr/>
      </xdr:nvSpPr>
      <xdr:spPr>
        <a:xfrm>
          <a:off x="221107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98896</xdr:rowOff>
    </xdr:from>
    <xdr:ext cx="469744" cy="259045"/>
    <xdr:sp macro="" textlink="">
      <xdr:nvSpPr>
        <xdr:cNvPr id="744" name="【庁舎】&#10;一人当たり面積該当値テキスト">
          <a:extLst>
            <a:ext uri="{FF2B5EF4-FFF2-40B4-BE49-F238E27FC236}">
              <a16:creationId xmlns:a16="http://schemas.microsoft.com/office/drawing/2014/main" id="{733B567C-8D63-4F43-AE87-DD72F25BC496}"/>
            </a:ext>
          </a:extLst>
        </xdr:cNvPr>
        <xdr:cNvSpPr txBox="1"/>
      </xdr:nvSpPr>
      <xdr:spPr>
        <a:xfrm>
          <a:off x="22199600" y="1758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106499</xdr:rowOff>
    </xdr:from>
    <xdr:to>
      <xdr:col>112</xdr:col>
      <xdr:colOff>38100</xdr:colOff>
      <xdr:row>104</xdr:row>
      <xdr:rowOff>36649</xdr:rowOff>
    </xdr:to>
    <xdr:sp macro="" textlink="">
      <xdr:nvSpPr>
        <xdr:cNvPr id="745" name="楕円 744">
          <a:extLst>
            <a:ext uri="{FF2B5EF4-FFF2-40B4-BE49-F238E27FC236}">
              <a16:creationId xmlns:a16="http://schemas.microsoft.com/office/drawing/2014/main" id="{589C96F9-3521-4A52-B138-8C10E638872E}"/>
            </a:ext>
          </a:extLst>
        </xdr:cNvPr>
        <xdr:cNvSpPr/>
      </xdr:nvSpPr>
      <xdr:spPr>
        <a:xfrm>
          <a:off x="21272500" y="177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126819</xdr:rowOff>
    </xdr:from>
    <xdr:to>
      <xdr:col>116</xdr:col>
      <xdr:colOff>63500</xdr:colOff>
      <xdr:row>103</xdr:row>
      <xdr:rowOff>157299</xdr:rowOff>
    </xdr:to>
    <xdr:cxnSp macro="">
      <xdr:nvCxnSpPr>
        <xdr:cNvPr id="746" name="直線コネクタ 745">
          <a:extLst>
            <a:ext uri="{FF2B5EF4-FFF2-40B4-BE49-F238E27FC236}">
              <a16:creationId xmlns:a16="http://schemas.microsoft.com/office/drawing/2014/main" id="{F16A1233-EAF0-4B5B-8397-3F3EE9C51A40}"/>
            </a:ext>
          </a:extLst>
        </xdr:cNvPr>
        <xdr:cNvCxnSpPr/>
      </xdr:nvCxnSpPr>
      <xdr:spPr>
        <a:xfrm flipV="1">
          <a:off x="21323300" y="17786169"/>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138068</xdr:rowOff>
    </xdr:from>
    <xdr:to>
      <xdr:col>107</xdr:col>
      <xdr:colOff>101600</xdr:colOff>
      <xdr:row>104</xdr:row>
      <xdr:rowOff>68218</xdr:rowOff>
    </xdr:to>
    <xdr:sp macro="" textlink="">
      <xdr:nvSpPr>
        <xdr:cNvPr id="747" name="楕円 746">
          <a:extLst>
            <a:ext uri="{FF2B5EF4-FFF2-40B4-BE49-F238E27FC236}">
              <a16:creationId xmlns:a16="http://schemas.microsoft.com/office/drawing/2014/main" id="{53A56AF6-D631-4129-AD5A-A3A6CE3C9446}"/>
            </a:ext>
          </a:extLst>
        </xdr:cNvPr>
        <xdr:cNvSpPr/>
      </xdr:nvSpPr>
      <xdr:spPr>
        <a:xfrm>
          <a:off x="20383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157299</xdr:rowOff>
    </xdr:from>
    <xdr:to>
      <xdr:col>111</xdr:col>
      <xdr:colOff>177800</xdr:colOff>
      <xdr:row>104</xdr:row>
      <xdr:rowOff>17418</xdr:rowOff>
    </xdr:to>
    <xdr:cxnSp macro="">
      <xdr:nvCxnSpPr>
        <xdr:cNvPr id="748" name="直線コネクタ 747">
          <a:extLst>
            <a:ext uri="{FF2B5EF4-FFF2-40B4-BE49-F238E27FC236}">
              <a16:creationId xmlns:a16="http://schemas.microsoft.com/office/drawing/2014/main" id="{F9E7769E-8BC6-4F86-A9FF-F5F78CE9E47A}"/>
            </a:ext>
          </a:extLst>
        </xdr:cNvPr>
        <xdr:cNvCxnSpPr/>
      </xdr:nvCxnSpPr>
      <xdr:spPr>
        <a:xfrm flipV="1">
          <a:off x="20434300" y="17816649"/>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162016</xdr:rowOff>
    </xdr:from>
    <xdr:to>
      <xdr:col>102</xdr:col>
      <xdr:colOff>165100</xdr:colOff>
      <xdr:row>104</xdr:row>
      <xdr:rowOff>92166</xdr:rowOff>
    </xdr:to>
    <xdr:sp macro="" textlink="">
      <xdr:nvSpPr>
        <xdr:cNvPr id="749" name="楕円 748">
          <a:extLst>
            <a:ext uri="{FF2B5EF4-FFF2-40B4-BE49-F238E27FC236}">
              <a16:creationId xmlns:a16="http://schemas.microsoft.com/office/drawing/2014/main" id="{038983F5-3937-487C-90F0-ABE0C18B22C1}"/>
            </a:ext>
          </a:extLst>
        </xdr:cNvPr>
        <xdr:cNvSpPr/>
      </xdr:nvSpPr>
      <xdr:spPr>
        <a:xfrm>
          <a:off x="19494500" y="178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17418</xdr:rowOff>
    </xdr:from>
    <xdr:to>
      <xdr:col>107</xdr:col>
      <xdr:colOff>50800</xdr:colOff>
      <xdr:row>104</xdr:row>
      <xdr:rowOff>41366</xdr:rowOff>
    </xdr:to>
    <xdr:cxnSp macro="">
      <xdr:nvCxnSpPr>
        <xdr:cNvPr id="750" name="直線コネクタ 749">
          <a:extLst>
            <a:ext uri="{FF2B5EF4-FFF2-40B4-BE49-F238E27FC236}">
              <a16:creationId xmlns:a16="http://schemas.microsoft.com/office/drawing/2014/main" id="{D46FDA0B-1B32-4819-8E98-AD0396E66764}"/>
            </a:ext>
          </a:extLst>
        </xdr:cNvPr>
        <xdr:cNvCxnSpPr/>
      </xdr:nvCxnSpPr>
      <xdr:spPr>
        <a:xfrm flipV="1">
          <a:off x="19545300" y="17848218"/>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15602</xdr:rowOff>
    </xdr:from>
    <xdr:to>
      <xdr:col>98</xdr:col>
      <xdr:colOff>38100</xdr:colOff>
      <xdr:row>104</xdr:row>
      <xdr:rowOff>117202</xdr:rowOff>
    </xdr:to>
    <xdr:sp macro="" textlink="">
      <xdr:nvSpPr>
        <xdr:cNvPr id="751" name="楕円 750">
          <a:extLst>
            <a:ext uri="{FF2B5EF4-FFF2-40B4-BE49-F238E27FC236}">
              <a16:creationId xmlns:a16="http://schemas.microsoft.com/office/drawing/2014/main" id="{C5D4B4EC-17EA-47FF-B7D6-82823668C7C3}"/>
            </a:ext>
          </a:extLst>
        </xdr:cNvPr>
        <xdr:cNvSpPr/>
      </xdr:nvSpPr>
      <xdr:spPr>
        <a:xfrm>
          <a:off x="18605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41366</xdr:rowOff>
    </xdr:from>
    <xdr:to>
      <xdr:col>102</xdr:col>
      <xdr:colOff>114300</xdr:colOff>
      <xdr:row>104</xdr:row>
      <xdr:rowOff>66402</xdr:rowOff>
    </xdr:to>
    <xdr:cxnSp macro="">
      <xdr:nvCxnSpPr>
        <xdr:cNvPr id="752" name="直線コネクタ 751">
          <a:extLst>
            <a:ext uri="{FF2B5EF4-FFF2-40B4-BE49-F238E27FC236}">
              <a16:creationId xmlns:a16="http://schemas.microsoft.com/office/drawing/2014/main" id="{F8441B9D-8656-46A0-AF36-76D05913B2DF}"/>
            </a:ext>
          </a:extLst>
        </xdr:cNvPr>
        <xdr:cNvCxnSpPr/>
      </xdr:nvCxnSpPr>
      <xdr:spPr>
        <a:xfrm flipV="1">
          <a:off x="18656300" y="17872166"/>
          <a:ext cx="889000" cy="2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138265</xdr:rowOff>
    </xdr:from>
    <xdr:ext cx="469744" cy="259045"/>
    <xdr:sp macro="" textlink="">
      <xdr:nvSpPr>
        <xdr:cNvPr id="753" name="n_1aveValue【庁舎】&#10;一人当たり面積">
          <a:extLst>
            <a:ext uri="{FF2B5EF4-FFF2-40B4-BE49-F238E27FC236}">
              <a16:creationId xmlns:a16="http://schemas.microsoft.com/office/drawing/2014/main" id="{D076F242-D33A-4611-BE90-692E701053EC}"/>
            </a:ext>
          </a:extLst>
        </xdr:cNvPr>
        <xdr:cNvSpPr txBox="1"/>
      </xdr:nvSpPr>
      <xdr:spPr>
        <a:xfrm>
          <a:off x="21075727" y="1814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153506</xdr:rowOff>
    </xdr:from>
    <xdr:ext cx="469744" cy="259045"/>
    <xdr:sp macro="" textlink="">
      <xdr:nvSpPr>
        <xdr:cNvPr id="754" name="n_2aveValue【庁舎】&#10;一人当たり面積">
          <a:extLst>
            <a:ext uri="{FF2B5EF4-FFF2-40B4-BE49-F238E27FC236}">
              <a16:creationId xmlns:a16="http://schemas.microsoft.com/office/drawing/2014/main" id="{92238F92-D801-48AB-A20B-DA53C118A4EB}"/>
            </a:ext>
          </a:extLst>
        </xdr:cNvPr>
        <xdr:cNvSpPr txBox="1"/>
      </xdr:nvSpPr>
      <xdr:spPr>
        <a:xfrm>
          <a:off x="20199427"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32129</xdr:rowOff>
    </xdr:from>
    <xdr:ext cx="469744" cy="259045"/>
    <xdr:sp macro="" textlink="">
      <xdr:nvSpPr>
        <xdr:cNvPr id="755" name="n_3aveValue【庁舎】&#10;一人当たり面積">
          <a:extLst>
            <a:ext uri="{FF2B5EF4-FFF2-40B4-BE49-F238E27FC236}">
              <a16:creationId xmlns:a16="http://schemas.microsoft.com/office/drawing/2014/main" id="{97FF82C1-D706-4642-BF3F-02D8038F5BC6}"/>
            </a:ext>
          </a:extLst>
        </xdr:cNvPr>
        <xdr:cNvSpPr txBox="1"/>
      </xdr:nvSpPr>
      <xdr:spPr>
        <a:xfrm>
          <a:off x="19310427" y="1820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20156</xdr:rowOff>
    </xdr:from>
    <xdr:ext cx="469744" cy="259045"/>
    <xdr:sp macro="" textlink="">
      <xdr:nvSpPr>
        <xdr:cNvPr id="756" name="n_4aveValue【庁舎】&#10;一人当たり面積">
          <a:extLst>
            <a:ext uri="{FF2B5EF4-FFF2-40B4-BE49-F238E27FC236}">
              <a16:creationId xmlns:a16="http://schemas.microsoft.com/office/drawing/2014/main" id="{B705D209-6028-4C02-A228-19429469A724}"/>
            </a:ext>
          </a:extLst>
        </xdr:cNvPr>
        <xdr:cNvSpPr txBox="1"/>
      </xdr:nvSpPr>
      <xdr:spPr>
        <a:xfrm>
          <a:off x="18421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53176</xdr:rowOff>
    </xdr:from>
    <xdr:ext cx="469744" cy="259045"/>
    <xdr:sp macro="" textlink="">
      <xdr:nvSpPr>
        <xdr:cNvPr id="757" name="n_1mainValue【庁舎】&#10;一人当たり面積">
          <a:extLst>
            <a:ext uri="{FF2B5EF4-FFF2-40B4-BE49-F238E27FC236}">
              <a16:creationId xmlns:a16="http://schemas.microsoft.com/office/drawing/2014/main" id="{FABD9B50-D42D-4A64-80CA-00D63B2E68EA}"/>
            </a:ext>
          </a:extLst>
        </xdr:cNvPr>
        <xdr:cNvSpPr txBox="1"/>
      </xdr:nvSpPr>
      <xdr:spPr>
        <a:xfrm>
          <a:off x="21075727" y="1754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84745</xdr:rowOff>
    </xdr:from>
    <xdr:ext cx="469744" cy="259045"/>
    <xdr:sp macro="" textlink="">
      <xdr:nvSpPr>
        <xdr:cNvPr id="758" name="n_2mainValue【庁舎】&#10;一人当たり面積">
          <a:extLst>
            <a:ext uri="{FF2B5EF4-FFF2-40B4-BE49-F238E27FC236}">
              <a16:creationId xmlns:a16="http://schemas.microsoft.com/office/drawing/2014/main" id="{432F3F02-FA51-4865-8FBD-D0190CA367B3}"/>
            </a:ext>
          </a:extLst>
        </xdr:cNvPr>
        <xdr:cNvSpPr txBox="1"/>
      </xdr:nvSpPr>
      <xdr:spPr>
        <a:xfrm>
          <a:off x="20199427" y="1757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108693</xdr:rowOff>
    </xdr:from>
    <xdr:ext cx="469744" cy="259045"/>
    <xdr:sp macro="" textlink="">
      <xdr:nvSpPr>
        <xdr:cNvPr id="759" name="n_3mainValue【庁舎】&#10;一人当たり面積">
          <a:extLst>
            <a:ext uri="{FF2B5EF4-FFF2-40B4-BE49-F238E27FC236}">
              <a16:creationId xmlns:a16="http://schemas.microsoft.com/office/drawing/2014/main" id="{BDB7874B-BD6C-4FA2-B132-6F4D62293B5E}"/>
            </a:ext>
          </a:extLst>
        </xdr:cNvPr>
        <xdr:cNvSpPr txBox="1"/>
      </xdr:nvSpPr>
      <xdr:spPr>
        <a:xfrm>
          <a:off x="19310427" y="1759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133729</xdr:rowOff>
    </xdr:from>
    <xdr:ext cx="469744" cy="259045"/>
    <xdr:sp macro="" textlink="">
      <xdr:nvSpPr>
        <xdr:cNvPr id="760" name="n_4mainValue【庁舎】&#10;一人当たり面積">
          <a:extLst>
            <a:ext uri="{FF2B5EF4-FFF2-40B4-BE49-F238E27FC236}">
              <a16:creationId xmlns:a16="http://schemas.microsoft.com/office/drawing/2014/main" id="{E74D722D-B526-4A63-9C10-6AF40D019C50}"/>
            </a:ext>
          </a:extLst>
        </xdr:cNvPr>
        <xdr:cNvSpPr txBox="1"/>
      </xdr:nvSpPr>
      <xdr:spPr>
        <a:xfrm>
          <a:off x="18421427" y="1762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a:extLst>
            <a:ext uri="{FF2B5EF4-FFF2-40B4-BE49-F238E27FC236}">
              <a16:creationId xmlns:a16="http://schemas.microsoft.com/office/drawing/2014/main" id="{AE6C5EE7-5D44-4592-B0EE-85865B94000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a:extLst>
            <a:ext uri="{FF2B5EF4-FFF2-40B4-BE49-F238E27FC236}">
              <a16:creationId xmlns:a16="http://schemas.microsoft.com/office/drawing/2014/main" id="{2A6BAA64-308D-4476-8A34-8F5CE828C02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a:extLst>
            <a:ext uri="{FF2B5EF4-FFF2-40B4-BE49-F238E27FC236}">
              <a16:creationId xmlns:a16="http://schemas.microsoft.com/office/drawing/2014/main" id="{14BBA78B-51B5-490B-8629-8EF6E005B19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本表で特筆すべきは一般廃棄物処理施設であり、減価償却率が類似団体平均を大きく上回っている。廃棄物処理施設が</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年、し尿処理施設が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年を経過しており、ともに老朽化が著しい。し尿処理施設については、令和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年度現在移転予定で話が進んでおり、完成後には減価償却率が下がる見込みである。一人当たり固定資産額についても類似団体の約</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倍と著しく大きく、非効率的であることが伺える。廃棄物処理施設についても、施設設備の単純な更新だけではなく、規模や運用の見直しを進めることが必要である。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減価償却率が全国平均及び類似団体を上回っている。一人当たり面積についても平均を大きく上回っている。これは、合併前からある旧町村の庁舎がそのまま支所として残っており、施設整備や除売却等の必要な施策が進んでいないことが要因である。庁舎の統廃合等による規模縮小の必要性が指標としても視覚化されているため、庁舎を含めた公共施設の今後の在り方について協議を進めている状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8359650</v>
      </c>
      <c r="BO4" s="407"/>
      <c r="BP4" s="407"/>
      <c r="BQ4" s="407"/>
      <c r="BR4" s="407"/>
      <c r="BS4" s="407"/>
      <c r="BT4" s="407"/>
      <c r="BU4" s="408"/>
      <c r="BV4" s="406">
        <v>8534858</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3.3</v>
      </c>
      <c r="CU4" s="413"/>
      <c r="CV4" s="413"/>
      <c r="CW4" s="413"/>
      <c r="CX4" s="413"/>
      <c r="CY4" s="413"/>
      <c r="CZ4" s="413"/>
      <c r="DA4" s="414"/>
      <c r="DB4" s="412">
        <v>4.4000000000000004</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8183530</v>
      </c>
      <c r="BO5" s="444"/>
      <c r="BP5" s="444"/>
      <c r="BQ5" s="444"/>
      <c r="BR5" s="444"/>
      <c r="BS5" s="444"/>
      <c r="BT5" s="444"/>
      <c r="BU5" s="445"/>
      <c r="BV5" s="443">
        <v>8278708</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97.4</v>
      </c>
      <c r="CU5" s="441"/>
      <c r="CV5" s="441"/>
      <c r="CW5" s="441"/>
      <c r="CX5" s="441"/>
      <c r="CY5" s="441"/>
      <c r="CZ5" s="441"/>
      <c r="DA5" s="442"/>
      <c r="DB5" s="440">
        <v>93.6</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176120</v>
      </c>
      <c r="BO6" s="444"/>
      <c r="BP6" s="444"/>
      <c r="BQ6" s="444"/>
      <c r="BR6" s="444"/>
      <c r="BS6" s="444"/>
      <c r="BT6" s="444"/>
      <c r="BU6" s="445"/>
      <c r="BV6" s="443">
        <v>256150</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98.2</v>
      </c>
      <c r="CU6" s="481"/>
      <c r="CV6" s="481"/>
      <c r="CW6" s="481"/>
      <c r="CX6" s="481"/>
      <c r="CY6" s="481"/>
      <c r="CZ6" s="481"/>
      <c r="DA6" s="482"/>
      <c r="DB6" s="480">
        <v>96.7</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6256</v>
      </c>
      <c r="BO7" s="444"/>
      <c r="BP7" s="444"/>
      <c r="BQ7" s="444"/>
      <c r="BR7" s="444"/>
      <c r="BS7" s="444"/>
      <c r="BT7" s="444"/>
      <c r="BU7" s="445"/>
      <c r="BV7" s="443">
        <v>16357</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5206144</v>
      </c>
      <c r="CU7" s="444"/>
      <c r="CV7" s="444"/>
      <c r="CW7" s="444"/>
      <c r="CX7" s="444"/>
      <c r="CY7" s="444"/>
      <c r="CZ7" s="444"/>
      <c r="DA7" s="445"/>
      <c r="DB7" s="443">
        <v>5456792</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169864</v>
      </c>
      <c r="BO8" s="444"/>
      <c r="BP8" s="444"/>
      <c r="BQ8" s="444"/>
      <c r="BR8" s="444"/>
      <c r="BS8" s="444"/>
      <c r="BT8" s="444"/>
      <c r="BU8" s="445"/>
      <c r="BV8" s="443">
        <v>239793</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0.18</v>
      </c>
      <c r="CU8" s="484"/>
      <c r="CV8" s="484"/>
      <c r="CW8" s="484"/>
      <c r="CX8" s="484"/>
      <c r="CY8" s="484"/>
      <c r="CZ8" s="484"/>
      <c r="DA8" s="485"/>
      <c r="DB8" s="483">
        <v>0.18</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7715</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118</v>
      </c>
      <c r="AV9" s="476"/>
      <c r="AW9" s="476"/>
      <c r="AX9" s="476"/>
      <c r="AY9" s="477" t="s">
        <v>119</v>
      </c>
      <c r="AZ9" s="478"/>
      <c r="BA9" s="478"/>
      <c r="BB9" s="478"/>
      <c r="BC9" s="478"/>
      <c r="BD9" s="478"/>
      <c r="BE9" s="478"/>
      <c r="BF9" s="478"/>
      <c r="BG9" s="478"/>
      <c r="BH9" s="478"/>
      <c r="BI9" s="478"/>
      <c r="BJ9" s="478"/>
      <c r="BK9" s="478"/>
      <c r="BL9" s="478"/>
      <c r="BM9" s="479"/>
      <c r="BN9" s="443">
        <v>-69929</v>
      </c>
      <c r="BO9" s="444"/>
      <c r="BP9" s="444"/>
      <c r="BQ9" s="444"/>
      <c r="BR9" s="444"/>
      <c r="BS9" s="444"/>
      <c r="BT9" s="444"/>
      <c r="BU9" s="445"/>
      <c r="BV9" s="443">
        <v>87281</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21.8</v>
      </c>
      <c r="CU9" s="441"/>
      <c r="CV9" s="441"/>
      <c r="CW9" s="441"/>
      <c r="CX9" s="441"/>
      <c r="CY9" s="441"/>
      <c r="CZ9" s="441"/>
      <c r="DA9" s="442"/>
      <c r="DB9" s="440">
        <v>21.3</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121</v>
      </c>
      <c r="M10" s="473"/>
      <c r="N10" s="473"/>
      <c r="O10" s="473"/>
      <c r="P10" s="473"/>
      <c r="Q10" s="474"/>
      <c r="R10" s="494">
        <v>8927</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2906</v>
      </c>
      <c r="BO10" s="444"/>
      <c r="BP10" s="444"/>
      <c r="BQ10" s="444"/>
      <c r="BR10" s="444"/>
      <c r="BS10" s="444"/>
      <c r="BT10" s="444"/>
      <c r="BU10" s="445"/>
      <c r="BV10" s="443">
        <v>2902</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129</v>
      </c>
      <c r="AV11" s="476"/>
      <c r="AW11" s="476"/>
      <c r="AX11" s="476"/>
      <c r="AY11" s="477" t="s">
        <v>130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131</v>
      </c>
      <c r="CE11" s="447"/>
      <c r="CF11" s="447"/>
      <c r="CG11" s="447"/>
      <c r="CH11" s="447"/>
      <c r="CI11" s="447"/>
      <c r="CJ11" s="447"/>
      <c r="CK11" s="447"/>
      <c r="CL11" s="447"/>
      <c r="CM11" s="447"/>
      <c r="CN11" s="447"/>
      <c r="CO11" s="447"/>
      <c r="CP11" s="447"/>
      <c r="CQ11" s="447"/>
      <c r="CR11" s="447"/>
      <c r="CS11" s="448"/>
      <c r="CT11" s="483" t="s">
        <v>132</v>
      </c>
      <c r="CU11" s="484"/>
      <c r="CV11" s="484"/>
      <c r="CW11" s="484"/>
      <c r="CX11" s="484"/>
      <c r="CY11" s="484"/>
      <c r="CZ11" s="484"/>
      <c r="DA11" s="485"/>
      <c r="DB11" s="483" t="s">
        <v>132</v>
      </c>
      <c r="DC11" s="484"/>
      <c r="DD11" s="484"/>
      <c r="DE11" s="484"/>
      <c r="DF11" s="484"/>
      <c r="DG11" s="484"/>
      <c r="DH11" s="484"/>
      <c r="DI11" s="485"/>
    </row>
    <row r="12" spans="1:119" ht="18.75" customHeight="1" x14ac:dyDescent="0.15">
      <c r="A12" s="181"/>
      <c r="B12" s="503" t="s">
        <v>133</v>
      </c>
      <c r="C12" s="504"/>
      <c r="D12" s="504"/>
      <c r="E12" s="504"/>
      <c r="F12" s="504"/>
      <c r="G12" s="504"/>
      <c r="H12" s="504"/>
      <c r="I12" s="504"/>
      <c r="J12" s="504"/>
      <c r="K12" s="505"/>
      <c r="L12" s="512" t="s">
        <v>134</v>
      </c>
      <c r="M12" s="513"/>
      <c r="N12" s="513"/>
      <c r="O12" s="513"/>
      <c r="P12" s="513"/>
      <c r="Q12" s="514"/>
      <c r="R12" s="515">
        <v>7893</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129</v>
      </c>
      <c r="AV12" s="476"/>
      <c r="AW12" s="476"/>
      <c r="AX12" s="476"/>
      <c r="AY12" s="477" t="s">
        <v>138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132</v>
      </c>
      <c r="CU12" s="484"/>
      <c r="CV12" s="484"/>
      <c r="CW12" s="484"/>
      <c r="CX12" s="484"/>
      <c r="CY12" s="484"/>
      <c r="CZ12" s="484"/>
      <c r="DA12" s="485"/>
      <c r="DB12" s="483" t="s">
        <v>132</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7860</v>
      </c>
      <c r="S13" s="528"/>
      <c r="T13" s="528"/>
      <c r="U13" s="528"/>
      <c r="V13" s="529"/>
      <c r="W13" s="459" t="s">
        <v>141</v>
      </c>
      <c r="X13" s="460"/>
      <c r="Y13" s="460"/>
      <c r="Z13" s="460"/>
      <c r="AA13" s="460"/>
      <c r="AB13" s="450"/>
      <c r="AC13" s="494">
        <v>253</v>
      </c>
      <c r="AD13" s="495"/>
      <c r="AE13" s="495"/>
      <c r="AF13" s="495"/>
      <c r="AG13" s="537"/>
      <c r="AH13" s="494">
        <v>338</v>
      </c>
      <c r="AI13" s="495"/>
      <c r="AJ13" s="495"/>
      <c r="AK13" s="495"/>
      <c r="AL13" s="496"/>
      <c r="AM13" s="472" t="s">
        <v>142</v>
      </c>
      <c r="AN13" s="473"/>
      <c r="AO13" s="473"/>
      <c r="AP13" s="473"/>
      <c r="AQ13" s="473"/>
      <c r="AR13" s="473"/>
      <c r="AS13" s="473"/>
      <c r="AT13" s="474"/>
      <c r="AU13" s="475" t="s">
        <v>129</v>
      </c>
      <c r="AV13" s="476"/>
      <c r="AW13" s="476"/>
      <c r="AX13" s="476"/>
      <c r="AY13" s="477" t="s">
        <v>143</v>
      </c>
      <c r="AZ13" s="478"/>
      <c r="BA13" s="478"/>
      <c r="BB13" s="478"/>
      <c r="BC13" s="478"/>
      <c r="BD13" s="478"/>
      <c r="BE13" s="478"/>
      <c r="BF13" s="478"/>
      <c r="BG13" s="478"/>
      <c r="BH13" s="478"/>
      <c r="BI13" s="478"/>
      <c r="BJ13" s="478"/>
      <c r="BK13" s="478"/>
      <c r="BL13" s="478"/>
      <c r="BM13" s="479"/>
      <c r="BN13" s="443">
        <v>-67023</v>
      </c>
      <c r="BO13" s="444"/>
      <c r="BP13" s="444"/>
      <c r="BQ13" s="444"/>
      <c r="BR13" s="444"/>
      <c r="BS13" s="444"/>
      <c r="BT13" s="444"/>
      <c r="BU13" s="445"/>
      <c r="BV13" s="443">
        <v>90183</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11.2</v>
      </c>
      <c r="CU13" s="441"/>
      <c r="CV13" s="441"/>
      <c r="CW13" s="441"/>
      <c r="CX13" s="441"/>
      <c r="CY13" s="441"/>
      <c r="CZ13" s="441"/>
      <c r="DA13" s="442"/>
      <c r="DB13" s="440">
        <v>11</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145</v>
      </c>
      <c r="M14" s="525"/>
      <c r="N14" s="525"/>
      <c r="O14" s="525"/>
      <c r="P14" s="525"/>
      <c r="Q14" s="526"/>
      <c r="R14" s="527">
        <v>8161</v>
      </c>
      <c r="S14" s="528"/>
      <c r="T14" s="528"/>
      <c r="U14" s="528"/>
      <c r="V14" s="529"/>
      <c r="W14" s="433"/>
      <c r="X14" s="434"/>
      <c r="Y14" s="434"/>
      <c r="Z14" s="434"/>
      <c r="AA14" s="434"/>
      <c r="AB14" s="423"/>
      <c r="AC14" s="530">
        <v>7.9</v>
      </c>
      <c r="AD14" s="531"/>
      <c r="AE14" s="531"/>
      <c r="AF14" s="531"/>
      <c r="AG14" s="532"/>
      <c r="AH14" s="530">
        <v>9.1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v>1.1000000000000001</v>
      </c>
      <c r="CU14" s="542"/>
      <c r="CV14" s="542"/>
      <c r="CW14" s="542"/>
      <c r="CX14" s="542"/>
      <c r="CY14" s="542"/>
      <c r="CZ14" s="542"/>
      <c r="DA14" s="543"/>
      <c r="DB14" s="541">
        <v>7</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140</v>
      </c>
      <c r="N15" s="535"/>
      <c r="O15" s="535"/>
      <c r="P15" s="535"/>
      <c r="Q15" s="536"/>
      <c r="R15" s="527">
        <v>8126</v>
      </c>
      <c r="S15" s="528"/>
      <c r="T15" s="528"/>
      <c r="U15" s="528"/>
      <c r="V15" s="529"/>
      <c r="W15" s="459" t="s">
        <v>147</v>
      </c>
      <c r="X15" s="460"/>
      <c r="Y15" s="460"/>
      <c r="Z15" s="460"/>
      <c r="AA15" s="460"/>
      <c r="AB15" s="450"/>
      <c r="AC15" s="494">
        <v>940</v>
      </c>
      <c r="AD15" s="495"/>
      <c r="AE15" s="495"/>
      <c r="AF15" s="495"/>
      <c r="AG15" s="537"/>
      <c r="AH15" s="494">
        <v>1129</v>
      </c>
      <c r="AI15" s="495"/>
      <c r="AJ15" s="495"/>
      <c r="AK15" s="495"/>
      <c r="AL15" s="496"/>
      <c r="AM15" s="472"/>
      <c r="AN15" s="473"/>
      <c r="AO15" s="473"/>
      <c r="AP15" s="473"/>
      <c r="AQ15" s="473"/>
      <c r="AR15" s="473"/>
      <c r="AS15" s="473"/>
      <c r="AT15" s="474"/>
      <c r="AU15" s="475"/>
      <c r="AV15" s="476"/>
      <c r="AW15" s="476"/>
      <c r="AX15" s="476"/>
      <c r="AY15" s="403" t="s">
        <v>148</v>
      </c>
      <c r="AZ15" s="404"/>
      <c r="BA15" s="404"/>
      <c r="BB15" s="404"/>
      <c r="BC15" s="404"/>
      <c r="BD15" s="404"/>
      <c r="BE15" s="404"/>
      <c r="BF15" s="404"/>
      <c r="BG15" s="404"/>
      <c r="BH15" s="404"/>
      <c r="BI15" s="404"/>
      <c r="BJ15" s="404"/>
      <c r="BK15" s="404"/>
      <c r="BL15" s="404"/>
      <c r="BM15" s="405"/>
      <c r="BN15" s="406">
        <v>904299</v>
      </c>
      <c r="BO15" s="407"/>
      <c r="BP15" s="407"/>
      <c r="BQ15" s="407"/>
      <c r="BR15" s="407"/>
      <c r="BS15" s="407"/>
      <c r="BT15" s="407"/>
      <c r="BU15" s="408"/>
      <c r="BV15" s="406">
        <v>887292</v>
      </c>
      <c r="BW15" s="407"/>
      <c r="BX15" s="407"/>
      <c r="BY15" s="407"/>
      <c r="BZ15" s="407"/>
      <c r="CA15" s="407"/>
      <c r="CB15" s="407"/>
      <c r="CC15" s="408"/>
      <c r="CD15" s="544" t="s">
        <v>149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150</v>
      </c>
      <c r="M16" s="547"/>
      <c r="N16" s="547"/>
      <c r="O16" s="547"/>
      <c r="P16" s="547"/>
      <c r="Q16" s="548"/>
      <c r="R16" s="549" t="s">
        <v>151</v>
      </c>
      <c r="S16" s="550"/>
      <c r="T16" s="550"/>
      <c r="U16" s="550"/>
      <c r="V16" s="551"/>
      <c r="W16" s="433"/>
      <c r="X16" s="434"/>
      <c r="Y16" s="434"/>
      <c r="Z16" s="434"/>
      <c r="AA16" s="434"/>
      <c r="AB16" s="423"/>
      <c r="AC16" s="530">
        <v>29.5</v>
      </c>
      <c r="AD16" s="531"/>
      <c r="AE16" s="531"/>
      <c r="AF16" s="531"/>
      <c r="AG16" s="532"/>
      <c r="AH16" s="530">
        <v>30.4</v>
      </c>
      <c r="AI16" s="531"/>
      <c r="AJ16" s="531"/>
      <c r="AK16" s="531"/>
      <c r="AL16" s="533"/>
      <c r="AM16" s="472"/>
      <c r="AN16" s="473"/>
      <c r="AO16" s="473"/>
      <c r="AP16" s="473"/>
      <c r="AQ16" s="473"/>
      <c r="AR16" s="473"/>
      <c r="AS16" s="473"/>
      <c r="AT16" s="474"/>
      <c r="AU16" s="475"/>
      <c r="AV16" s="476"/>
      <c r="AW16" s="476"/>
      <c r="AX16" s="476"/>
      <c r="AY16" s="477" t="s">
        <v>152</v>
      </c>
      <c r="AZ16" s="478"/>
      <c r="BA16" s="478"/>
      <c r="BB16" s="478"/>
      <c r="BC16" s="478"/>
      <c r="BD16" s="478"/>
      <c r="BE16" s="478"/>
      <c r="BF16" s="478"/>
      <c r="BG16" s="478"/>
      <c r="BH16" s="478"/>
      <c r="BI16" s="478"/>
      <c r="BJ16" s="478"/>
      <c r="BK16" s="478"/>
      <c r="BL16" s="478"/>
      <c r="BM16" s="479"/>
      <c r="BN16" s="443">
        <v>4952175</v>
      </c>
      <c r="BO16" s="444"/>
      <c r="BP16" s="444"/>
      <c r="BQ16" s="444"/>
      <c r="BR16" s="444"/>
      <c r="BS16" s="444"/>
      <c r="BT16" s="444"/>
      <c r="BU16" s="445"/>
      <c r="BV16" s="443">
        <v>5045808</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153</v>
      </c>
      <c r="N17" s="555"/>
      <c r="O17" s="555"/>
      <c r="P17" s="555"/>
      <c r="Q17" s="556"/>
      <c r="R17" s="549" t="s">
        <v>151</v>
      </c>
      <c r="S17" s="550"/>
      <c r="T17" s="550"/>
      <c r="U17" s="550"/>
      <c r="V17" s="551"/>
      <c r="W17" s="459" t="s">
        <v>154</v>
      </c>
      <c r="X17" s="460"/>
      <c r="Y17" s="460"/>
      <c r="Z17" s="460"/>
      <c r="AA17" s="460"/>
      <c r="AB17" s="450"/>
      <c r="AC17" s="494">
        <v>1994</v>
      </c>
      <c r="AD17" s="495"/>
      <c r="AE17" s="495"/>
      <c r="AF17" s="495"/>
      <c r="AG17" s="537"/>
      <c r="AH17" s="494">
        <v>2245</v>
      </c>
      <c r="AI17" s="495"/>
      <c r="AJ17" s="495"/>
      <c r="AK17" s="495"/>
      <c r="AL17" s="496"/>
      <c r="AM17" s="472"/>
      <c r="AN17" s="473"/>
      <c r="AO17" s="473"/>
      <c r="AP17" s="473"/>
      <c r="AQ17" s="473"/>
      <c r="AR17" s="473"/>
      <c r="AS17" s="473"/>
      <c r="AT17" s="474"/>
      <c r="AU17" s="475"/>
      <c r="AV17" s="476"/>
      <c r="AW17" s="476"/>
      <c r="AX17" s="476"/>
      <c r="AY17" s="477" t="s">
        <v>155</v>
      </c>
      <c r="AZ17" s="478"/>
      <c r="BA17" s="478"/>
      <c r="BB17" s="478"/>
      <c r="BC17" s="478"/>
      <c r="BD17" s="478"/>
      <c r="BE17" s="478"/>
      <c r="BF17" s="478"/>
      <c r="BG17" s="478"/>
      <c r="BH17" s="478"/>
      <c r="BI17" s="478"/>
      <c r="BJ17" s="478"/>
      <c r="BK17" s="478"/>
      <c r="BL17" s="478"/>
      <c r="BM17" s="479"/>
      <c r="BN17" s="443">
        <v>1113993</v>
      </c>
      <c r="BO17" s="444"/>
      <c r="BP17" s="444"/>
      <c r="BQ17" s="444"/>
      <c r="BR17" s="444"/>
      <c r="BS17" s="444"/>
      <c r="BT17" s="444"/>
      <c r="BU17" s="445"/>
      <c r="BV17" s="443">
        <v>1092347</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156</v>
      </c>
      <c r="C18" s="486"/>
      <c r="D18" s="486"/>
      <c r="E18" s="566"/>
      <c r="F18" s="566"/>
      <c r="G18" s="566"/>
      <c r="H18" s="566"/>
      <c r="I18" s="566"/>
      <c r="J18" s="566"/>
      <c r="K18" s="566"/>
      <c r="L18" s="567">
        <v>194.84</v>
      </c>
      <c r="M18" s="567"/>
      <c r="N18" s="567"/>
      <c r="O18" s="567"/>
      <c r="P18" s="567"/>
      <c r="Q18" s="567"/>
      <c r="R18" s="568"/>
      <c r="S18" s="568"/>
      <c r="T18" s="568"/>
      <c r="U18" s="568"/>
      <c r="V18" s="569"/>
      <c r="W18" s="461"/>
      <c r="X18" s="462"/>
      <c r="Y18" s="462"/>
      <c r="Z18" s="462"/>
      <c r="AA18" s="462"/>
      <c r="AB18" s="453"/>
      <c r="AC18" s="570">
        <v>62.6</v>
      </c>
      <c r="AD18" s="571"/>
      <c r="AE18" s="571"/>
      <c r="AF18" s="571"/>
      <c r="AG18" s="572"/>
      <c r="AH18" s="570">
        <v>60.5</v>
      </c>
      <c r="AI18" s="571"/>
      <c r="AJ18" s="571"/>
      <c r="AK18" s="571"/>
      <c r="AL18" s="573"/>
      <c r="AM18" s="472"/>
      <c r="AN18" s="473"/>
      <c r="AO18" s="473"/>
      <c r="AP18" s="473"/>
      <c r="AQ18" s="473"/>
      <c r="AR18" s="473"/>
      <c r="AS18" s="473"/>
      <c r="AT18" s="474"/>
      <c r="AU18" s="475"/>
      <c r="AV18" s="476"/>
      <c r="AW18" s="476"/>
      <c r="AX18" s="476"/>
      <c r="AY18" s="477" t="s">
        <v>157</v>
      </c>
      <c r="AZ18" s="478"/>
      <c r="BA18" s="478"/>
      <c r="BB18" s="478"/>
      <c r="BC18" s="478"/>
      <c r="BD18" s="478"/>
      <c r="BE18" s="478"/>
      <c r="BF18" s="478"/>
      <c r="BG18" s="478"/>
      <c r="BH18" s="478"/>
      <c r="BI18" s="478"/>
      <c r="BJ18" s="478"/>
      <c r="BK18" s="478"/>
      <c r="BL18" s="478"/>
      <c r="BM18" s="479"/>
      <c r="BN18" s="443">
        <v>5063980</v>
      </c>
      <c r="BO18" s="444"/>
      <c r="BP18" s="444"/>
      <c r="BQ18" s="444"/>
      <c r="BR18" s="444"/>
      <c r="BS18" s="444"/>
      <c r="BT18" s="444"/>
      <c r="BU18" s="445"/>
      <c r="BV18" s="443">
        <v>5120396</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158</v>
      </c>
      <c r="C19" s="486"/>
      <c r="D19" s="486"/>
      <c r="E19" s="566"/>
      <c r="F19" s="566"/>
      <c r="G19" s="566"/>
      <c r="H19" s="566"/>
      <c r="I19" s="566"/>
      <c r="J19" s="566"/>
      <c r="K19" s="566"/>
      <c r="L19" s="574">
        <v>40</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159</v>
      </c>
      <c r="AZ19" s="478"/>
      <c r="BA19" s="478"/>
      <c r="BB19" s="478"/>
      <c r="BC19" s="478"/>
      <c r="BD19" s="478"/>
      <c r="BE19" s="478"/>
      <c r="BF19" s="478"/>
      <c r="BG19" s="478"/>
      <c r="BH19" s="478"/>
      <c r="BI19" s="478"/>
      <c r="BJ19" s="478"/>
      <c r="BK19" s="478"/>
      <c r="BL19" s="478"/>
      <c r="BM19" s="479"/>
      <c r="BN19" s="443">
        <v>6404124</v>
      </c>
      <c r="BO19" s="444"/>
      <c r="BP19" s="444"/>
      <c r="BQ19" s="444"/>
      <c r="BR19" s="444"/>
      <c r="BS19" s="444"/>
      <c r="BT19" s="444"/>
      <c r="BU19" s="445"/>
      <c r="BV19" s="443">
        <v>6463621</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160</v>
      </c>
      <c r="C20" s="486"/>
      <c r="D20" s="486"/>
      <c r="E20" s="566"/>
      <c r="F20" s="566"/>
      <c r="G20" s="566"/>
      <c r="H20" s="566"/>
      <c r="I20" s="566"/>
      <c r="J20" s="566"/>
      <c r="K20" s="566"/>
      <c r="L20" s="574">
        <v>3407</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162</v>
      </c>
      <c r="C22" s="587"/>
      <c r="D22" s="588"/>
      <c r="E22" s="455" t="s">
        <v>1</v>
      </c>
      <c r="F22" s="460"/>
      <c r="G22" s="460"/>
      <c r="H22" s="460"/>
      <c r="I22" s="460"/>
      <c r="J22" s="460"/>
      <c r="K22" s="450"/>
      <c r="L22" s="455" t="s">
        <v>163</v>
      </c>
      <c r="M22" s="460"/>
      <c r="N22" s="460"/>
      <c r="O22" s="460"/>
      <c r="P22" s="450"/>
      <c r="Q22" s="618" t="s">
        <v>164</v>
      </c>
      <c r="R22" s="619"/>
      <c r="S22" s="619"/>
      <c r="T22" s="619"/>
      <c r="U22" s="619"/>
      <c r="V22" s="620"/>
      <c r="W22" s="586" t="s">
        <v>165</v>
      </c>
      <c r="X22" s="587"/>
      <c r="Y22" s="588"/>
      <c r="Z22" s="455" t="s">
        <v>1</v>
      </c>
      <c r="AA22" s="460"/>
      <c r="AB22" s="460"/>
      <c r="AC22" s="460"/>
      <c r="AD22" s="460"/>
      <c r="AE22" s="460"/>
      <c r="AF22" s="460"/>
      <c r="AG22" s="450"/>
      <c r="AH22" s="624" t="s">
        <v>166</v>
      </c>
      <c r="AI22" s="460"/>
      <c r="AJ22" s="460"/>
      <c r="AK22" s="460"/>
      <c r="AL22" s="450"/>
      <c r="AM22" s="624" t="s">
        <v>167</v>
      </c>
      <c r="AN22" s="625"/>
      <c r="AO22" s="625"/>
      <c r="AP22" s="625"/>
      <c r="AQ22" s="625"/>
      <c r="AR22" s="626"/>
      <c r="AS22" s="618" t="s">
        <v>164</v>
      </c>
      <c r="AT22" s="619"/>
      <c r="AU22" s="619"/>
      <c r="AV22" s="619"/>
      <c r="AW22" s="619"/>
      <c r="AX22" s="630"/>
      <c r="AY22" s="403" t="s">
        <v>168</v>
      </c>
      <c r="AZ22" s="404"/>
      <c r="BA22" s="404"/>
      <c r="BB22" s="404"/>
      <c r="BC22" s="404"/>
      <c r="BD22" s="404"/>
      <c r="BE22" s="404"/>
      <c r="BF22" s="404"/>
      <c r="BG22" s="404"/>
      <c r="BH22" s="404"/>
      <c r="BI22" s="404"/>
      <c r="BJ22" s="404"/>
      <c r="BK22" s="404"/>
      <c r="BL22" s="404"/>
      <c r="BM22" s="405"/>
      <c r="BN22" s="406">
        <v>9112867</v>
      </c>
      <c r="BO22" s="407"/>
      <c r="BP22" s="407"/>
      <c r="BQ22" s="407"/>
      <c r="BR22" s="407"/>
      <c r="BS22" s="407"/>
      <c r="BT22" s="407"/>
      <c r="BU22" s="408"/>
      <c r="BV22" s="406">
        <v>9779101</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169</v>
      </c>
      <c r="AZ23" s="478"/>
      <c r="BA23" s="478"/>
      <c r="BB23" s="478"/>
      <c r="BC23" s="478"/>
      <c r="BD23" s="478"/>
      <c r="BE23" s="478"/>
      <c r="BF23" s="478"/>
      <c r="BG23" s="478"/>
      <c r="BH23" s="478"/>
      <c r="BI23" s="478"/>
      <c r="BJ23" s="478"/>
      <c r="BK23" s="478"/>
      <c r="BL23" s="478"/>
      <c r="BM23" s="479"/>
      <c r="BN23" s="443">
        <v>7397428</v>
      </c>
      <c r="BO23" s="444"/>
      <c r="BP23" s="444"/>
      <c r="BQ23" s="444"/>
      <c r="BR23" s="444"/>
      <c r="BS23" s="444"/>
      <c r="BT23" s="444"/>
      <c r="BU23" s="445"/>
      <c r="BV23" s="443">
        <v>7645314</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170</v>
      </c>
      <c r="F24" s="473"/>
      <c r="G24" s="473"/>
      <c r="H24" s="473"/>
      <c r="I24" s="473"/>
      <c r="J24" s="473"/>
      <c r="K24" s="474"/>
      <c r="L24" s="494">
        <v>1</v>
      </c>
      <c r="M24" s="495"/>
      <c r="N24" s="495"/>
      <c r="O24" s="495"/>
      <c r="P24" s="537"/>
      <c r="Q24" s="494">
        <v>7540</v>
      </c>
      <c r="R24" s="495"/>
      <c r="S24" s="495"/>
      <c r="T24" s="495"/>
      <c r="U24" s="495"/>
      <c r="V24" s="537"/>
      <c r="W24" s="589"/>
      <c r="X24" s="590"/>
      <c r="Y24" s="591"/>
      <c r="Z24" s="493" t="s">
        <v>171</v>
      </c>
      <c r="AA24" s="473"/>
      <c r="AB24" s="473"/>
      <c r="AC24" s="473"/>
      <c r="AD24" s="473"/>
      <c r="AE24" s="473"/>
      <c r="AF24" s="473"/>
      <c r="AG24" s="474"/>
      <c r="AH24" s="494">
        <v>171</v>
      </c>
      <c r="AI24" s="495"/>
      <c r="AJ24" s="495"/>
      <c r="AK24" s="495"/>
      <c r="AL24" s="537"/>
      <c r="AM24" s="494">
        <v>516933</v>
      </c>
      <c r="AN24" s="495"/>
      <c r="AO24" s="495"/>
      <c r="AP24" s="495"/>
      <c r="AQ24" s="495"/>
      <c r="AR24" s="537"/>
      <c r="AS24" s="494">
        <v>3023</v>
      </c>
      <c r="AT24" s="495"/>
      <c r="AU24" s="495"/>
      <c r="AV24" s="495"/>
      <c r="AW24" s="495"/>
      <c r="AX24" s="496"/>
      <c r="AY24" s="559" t="s">
        <v>172</v>
      </c>
      <c r="AZ24" s="560"/>
      <c r="BA24" s="560"/>
      <c r="BB24" s="560"/>
      <c r="BC24" s="560"/>
      <c r="BD24" s="560"/>
      <c r="BE24" s="560"/>
      <c r="BF24" s="560"/>
      <c r="BG24" s="560"/>
      <c r="BH24" s="560"/>
      <c r="BI24" s="560"/>
      <c r="BJ24" s="560"/>
      <c r="BK24" s="560"/>
      <c r="BL24" s="560"/>
      <c r="BM24" s="561"/>
      <c r="BN24" s="443">
        <v>6455220</v>
      </c>
      <c r="BO24" s="444"/>
      <c r="BP24" s="444"/>
      <c r="BQ24" s="444"/>
      <c r="BR24" s="444"/>
      <c r="BS24" s="444"/>
      <c r="BT24" s="444"/>
      <c r="BU24" s="445"/>
      <c r="BV24" s="443">
        <v>6845993</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173</v>
      </c>
      <c r="F25" s="473"/>
      <c r="G25" s="473"/>
      <c r="H25" s="473"/>
      <c r="I25" s="473"/>
      <c r="J25" s="473"/>
      <c r="K25" s="474"/>
      <c r="L25" s="494">
        <v>1</v>
      </c>
      <c r="M25" s="495"/>
      <c r="N25" s="495"/>
      <c r="O25" s="495"/>
      <c r="P25" s="537"/>
      <c r="Q25" s="494">
        <v>6040</v>
      </c>
      <c r="R25" s="495"/>
      <c r="S25" s="495"/>
      <c r="T25" s="495"/>
      <c r="U25" s="495"/>
      <c r="V25" s="537"/>
      <c r="W25" s="589"/>
      <c r="X25" s="590"/>
      <c r="Y25" s="591"/>
      <c r="Z25" s="493" t="s">
        <v>174</v>
      </c>
      <c r="AA25" s="473"/>
      <c r="AB25" s="473"/>
      <c r="AC25" s="473"/>
      <c r="AD25" s="473"/>
      <c r="AE25" s="473"/>
      <c r="AF25" s="473"/>
      <c r="AG25" s="474"/>
      <c r="AH25" s="494" t="s">
        <v>175</v>
      </c>
      <c r="AI25" s="495"/>
      <c r="AJ25" s="495"/>
      <c r="AK25" s="495"/>
      <c r="AL25" s="537"/>
      <c r="AM25" s="494" t="s">
        <v>176</v>
      </c>
      <c r="AN25" s="495"/>
      <c r="AO25" s="495"/>
      <c r="AP25" s="495"/>
      <c r="AQ25" s="495"/>
      <c r="AR25" s="537"/>
      <c r="AS25" s="494" t="s">
        <v>177</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t="s">
        <v>179</v>
      </c>
      <c r="BO25" s="407"/>
      <c r="BP25" s="407"/>
      <c r="BQ25" s="407"/>
      <c r="BR25" s="407"/>
      <c r="BS25" s="407"/>
      <c r="BT25" s="407"/>
      <c r="BU25" s="408"/>
      <c r="BV25" s="406" t="s">
        <v>132</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180</v>
      </c>
      <c r="F26" s="473"/>
      <c r="G26" s="473"/>
      <c r="H26" s="473"/>
      <c r="I26" s="473"/>
      <c r="J26" s="473"/>
      <c r="K26" s="474"/>
      <c r="L26" s="494">
        <v>1</v>
      </c>
      <c r="M26" s="495"/>
      <c r="N26" s="495"/>
      <c r="O26" s="495"/>
      <c r="P26" s="537"/>
      <c r="Q26" s="494">
        <v>5530</v>
      </c>
      <c r="R26" s="495"/>
      <c r="S26" s="495"/>
      <c r="T26" s="495"/>
      <c r="U26" s="495"/>
      <c r="V26" s="537"/>
      <c r="W26" s="589"/>
      <c r="X26" s="590"/>
      <c r="Y26" s="591"/>
      <c r="Z26" s="493" t="s">
        <v>181</v>
      </c>
      <c r="AA26" s="595"/>
      <c r="AB26" s="595"/>
      <c r="AC26" s="595"/>
      <c r="AD26" s="595"/>
      <c r="AE26" s="595"/>
      <c r="AF26" s="595"/>
      <c r="AG26" s="596"/>
      <c r="AH26" s="494">
        <v>17</v>
      </c>
      <c r="AI26" s="495"/>
      <c r="AJ26" s="495"/>
      <c r="AK26" s="495"/>
      <c r="AL26" s="537"/>
      <c r="AM26" s="494">
        <v>48229</v>
      </c>
      <c r="AN26" s="495"/>
      <c r="AO26" s="495"/>
      <c r="AP26" s="495"/>
      <c r="AQ26" s="495"/>
      <c r="AR26" s="537"/>
      <c r="AS26" s="494">
        <v>2837</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176</v>
      </c>
      <c r="BO26" s="444"/>
      <c r="BP26" s="444"/>
      <c r="BQ26" s="444"/>
      <c r="BR26" s="444"/>
      <c r="BS26" s="444"/>
      <c r="BT26" s="444"/>
      <c r="BU26" s="445"/>
      <c r="BV26" s="443" t="s">
        <v>132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183</v>
      </c>
      <c r="F27" s="473"/>
      <c r="G27" s="473"/>
      <c r="H27" s="473"/>
      <c r="I27" s="473"/>
      <c r="J27" s="473"/>
      <c r="K27" s="474"/>
      <c r="L27" s="494">
        <v>1</v>
      </c>
      <c r="M27" s="495"/>
      <c r="N27" s="495"/>
      <c r="O27" s="495"/>
      <c r="P27" s="537"/>
      <c r="Q27" s="494">
        <v>2740</v>
      </c>
      <c r="R27" s="495"/>
      <c r="S27" s="495"/>
      <c r="T27" s="495"/>
      <c r="U27" s="495"/>
      <c r="V27" s="537"/>
      <c r="W27" s="589"/>
      <c r="X27" s="590"/>
      <c r="Y27" s="591"/>
      <c r="Z27" s="493" t="s">
        <v>184</v>
      </c>
      <c r="AA27" s="473"/>
      <c r="AB27" s="473"/>
      <c r="AC27" s="473"/>
      <c r="AD27" s="473"/>
      <c r="AE27" s="473"/>
      <c r="AF27" s="473"/>
      <c r="AG27" s="474"/>
      <c r="AH27" s="494">
        <v>7</v>
      </c>
      <c r="AI27" s="495"/>
      <c r="AJ27" s="495"/>
      <c r="AK27" s="495"/>
      <c r="AL27" s="537"/>
      <c r="AM27" s="494">
        <v>17416</v>
      </c>
      <c r="AN27" s="495"/>
      <c r="AO27" s="495"/>
      <c r="AP27" s="495"/>
      <c r="AQ27" s="495"/>
      <c r="AR27" s="537"/>
      <c r="AS27" s="494">
        <v>2488</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t="s">
        <v>176</v>
      </c>
      <c r="BO27" s="563"/>
      <c r="BP27" s="563"/>
      <c r="BQ27" s="563"/>
      <c r="BR27" s="563"/>
      <c r="BS27" s="563"/>
      <c r="BT27" s="563"/>
      <c r="BU27" s="564"/>
      <c r="BV27" s="562" t="s">
        <v>186</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187</v>
      </c>
      <c r="F28" s="473"/>
      <c r="G28" s="473"/>
      <c r="H28" s="473"/>
      <c r="I28" s="473"/>
      <c r="J28" s="473"/>
      <c r="K28" s="474"/>
      <c r="L28" s="494">
        <v>1</v>
      </c>
      <c r="M28" s="495"/>
      <c r="N28" s="495"/>
      <c r="O28" s="495"/>
      <c r="P28" s="537"/>
      <c r="Q28" s="494">
        <v>2330</v>
      </c>
      <c r="R28" s="495"/>
      <c r="S28" s="495"/>
      <c r="T28" s="495"/>
      <c r="U28" s="495"/>
      <c r="V28" s="537"/>
      <c r="W28" s="589"/>
      <c r="X28" s="590"/>
      <c r="Y28" s="591"/>
      <c r="Z28" s="493" t="s">
        <v>188</v>
      </c>
      <c r="AA28" s="473"/>
      <c r="AB28" s="473"/>
      <c r="AC28" s="473"/>
      <c r="AD28" s="473"/>
      <c r="AE28" s="473"/>
      <c r="AF28" s="473"/>
      <c r="AG28" s="474"/>
      <c r="AH28" s="494" t="s">
        <v>179</v>
      </c>
      <c r="AI28" s="495"/>
      <c r="AJ28" s="495"/>
      <c r="AK28" s="495"/>
      <c r="AL28" s="537"/>
      <c r="AM28" s="494" t="s">
        <v>179</v>
      </c>
      <c r="AN28" s="495"/>
      <c r="AO28" s="495"/>
      <c r="AP28" s="495"/>
      <c r="AQ28" s="495"/>
      <c r="AR28" s="537"/>
      <c r="AS28" s="494" t="s">
        <v>189</v>
      </c>
      <c r="AT28" s="495"/>
      <c r="AU28" s="495"/>
      <c r="AV28" s="495"/>
      <c r="AW28" s="495"/>
      <c r="AX28" s="496"/>
      <c r="AY28" s="597" t="s">
        <v>190</v>
      </c>
      <c r="AZ28" s="598"/>
      <c r="BA28" s="598"/>
      <c r="BB28" s="599"/>
      <c r="BC28" s="403" t="s">
        <v>50</v>
      </c>
      <c r="BD28" s="404"/>
      <c r="BE28" s="404"/>
      <c r="BF28" s="404"/>
      <c r="BG28" s="404"/>
      <c r="BH28" s="404"/>
      <c r="BI28" s="404"/>
      <c r="BJ28" s="404"/>
      <c r="BK28" s="404"/>
      <c r="BL28" s="404"/>
      <c r="BM28" s="405"/>
      <c r="BN28" s="406">
        <v>758659</v>
      </c>
      <c r="BO28" s="407"/>
      <c r="BP28" s="407"/>
      <c r="BQ28" s="407"/>
      <c r="BR28" s="407"/>
      <c r="BS28" s="407"/>
      <c r="BT28" s="407"/>
      <c r="BU28" s="408"/>
      <c r="BV28" s="406">
        <v>755753</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191</v>
      </c>
      <c r="F29" s="473"/>
      <c r="G29" s="473"/>
      <c r="H29" s="473"/>
      <c r="I29" s="473"/>
      <c r="J29" s="473"/>
      <c r="K29" s="474"/>
      <c r="L29" s="494">
        <v>10</v>
      </c>
      <c r="M29" s="495"/>
      <c r="N29" s="495"/>
      <c r="O29" s="495"/>
      <c r="P29" s="537"/>
      <c r="Q29" s="494">
        <v>1950</v>
      </c>
      <c r="R29" s="495"/>
      <c r="S29" s="495"/>
      <c r="T29" s="495"/>
      <c r="U29" s="495"/>
      <c r="V29" s="537"/>
      <c r="W29" s="592"/>
      <c r="X29" s="593"/>
      <c r="Y29" s="594"/>
      <c r="Z29" s="493" t="s">
        <v>192</v>
      </c>
      <c r="AA29" s="473"/>
      <c r="AB29" s="473"/>
      <c r="AC29" s="473"/>
      <c r="AD29" s="473"/>
      <c r="AE29" s="473"/>
      <c r="AF29" s="473"/>
      <c r="AG29" s="474"/>
      <c r="AH29" s="494">
        <v>178</v>
      </c>
      <c r="AI29" s="495"/>
      <c r="AJ29" s="495"/>
      <c r="AK29" s="495"/>
      <c r="AL29" s="537"/>
      <c r="AM29" s="494">
        <v>534349</v>
      </c>
      <c r="AN29" s="495"/>
      <c r="AO29" s="495"/>
      <c r="AP29" s="495"/>
      <c r="AQ29" s="495"/>
      <c r="AR29" s="537"/>
      <c r="AS29" s="494">
        <v>3002</v>
      </c>
      <c r="AT29" s="495"/>
      <c r="AU29" s="495"/>
      <c r="AV29" s="495"/>
      <c r="AW29" s="495"/>
      <c r="AX29" s="496"/>
      <c r="AY29" s="600"/>
      <c r="AZ29" s="601"/>
      <c r="BA29" s="601"/>
      <c r="BB29" s="602"/>
      <c r="BC29" s="477" t="s">
        <v>193</v>
      </c>
      <c r="BD29" s="478"/>
      <c r="BE29" s="478"/>
      <c r="BF29" s="478"/>
      <c r="BG29" s="478"/>
      <c r="BH29" s="478"/>
      <c r="BI29" s="478"/>
      <c r="BJ29" s="478"/>
      <c r="BK29" s="478"/>
      <c r="BL29" s="478"/>
      <c r="BM29" s="479"/>
      <c r="BN29" s="443">
        <v>2074380</v>
      </c>
      <c r="BO29" s="444"/>
      <c r="BP29" s="444"/>
      <c r="BQ29" s="444"/>
      <c r="BR29" s="444"/>
      <c r="BS29" s="444"/>
      <c r="BT29" s="444"/>
      <c r="BU29" s="445"/>
      <c r="BV29" s="443">
        <v>1893693</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194</v>
      </c>
      <c r="X30" s="611"/>
      <c r="Y30" s="611"/>
      <c r="Z30" s="611"/>
      <c r="AA30" s="611"/>
      <c r="AB30" s="611"/>
      <c r="AC30" s="611"/>
      <c r="AD30" s="611"/>
      <c r="AE30" s="611"/>
      <c r="AF30" s="611"/>
      <c r="AG30" s="612"/>
      <c r="AH30" s="570">
        <v>93.1</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2173842</v>
      </c>
      <c r="BO30" s="563"/>
      <c r="BP30" s="563"/>
      <c r="BQ30" s="563"/>
      <c r="BR30" s="563"/>
      <c r="BS30" s="563"/>
      <c r="BT30" s="563"/>
      <c r="BU30" s="564"/>
      <c r="BV30" s="562">
        <v>2149795</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195</v>
      </c>
      <c r="D32" s="606"/>
      <c r="E32" s="606"/>
      <c r="F32" s="606"/>
      <c r="G32" s="606"/>
      <c r="H32" s="606"/>
      <c r="I32" s="606"/>
      <c r="J32" s="606"/>
      <c r="K32" s="606"/>
      <c r="L32" s="606"/>
      <c r="M32" s="606"/>
      <c r="N32" s="606"/>
      <c r="O32" s="606"/>
      <c r="P32" s="606"/>
      <c r="Q32" s="606"/>
      <c r="R32" s="606"/>
      <c r="S32" s="606"/>
      <c r="U32" s="447" t="s">
        <v>196</v>
      </c>
      <c r="V32" s="447"/>
      <c r="W32" s="447"/>
      <c r="X32" s="447"/>
      <c r="Y32" s="447"/>
      <c r="Z32" s="447"/>
      <c r="AA32" s="447"/>
      <c r="AB32" s="447"/>
      <c r="AC32" s="447"/>
      <c r="AD32" s="447"/>
      <c r="AE32" s="447"/>
      <c r="AF32" s="447"/>
      <c r="AG32" s="447"/>
      <c r="AH32" s="447"/>
      <c r="AI32" s="447"/>
      <c r="AJ32" s="447"/>
      <c r="AK32" s="447"/>
      <c r="AM32" s="447" t="s">
        <v>197</v>
      </c>
      <c r="AN32" s="447"/>
      <c r="AO32" s="447"/>
      <c r="AP32" s="447"/>
      <c r="AQ32" s="447"/>
      <c r="AR32" s="447"/>
      <c r="AS32" s="447"/>
      <c r="AT32" s="447"/>
      <c r="AU32" s="447"/>
      <c r="AV32" s="447"/>
      <c r="AW32" s="447"/>
      <c r="AX32" s="447"/>
      <c r="AY32" s="447"/>
      <c r="AZ32" s="447"/>
      <c r="BA32" s="447"/>
      <c r="BB32" s="447"/>
      <c r="BC32" s="447"/>
      <c r="BE32" s="447" t="s">
        <v>198</v>
      </c>
      <c r="BF32" s="447"/>
      <c r="BG32" s="447"/>
      <c r="BH32" s="447"/>
      <c r="BI32" s="447"/>
      <c r="BJ32" s="447"/>
      <c r="BK32" s="447"/>
      <c r="BL32" s="447"/>
      <c r="BM32" s="447"/>
      <c r="BN32" s="447"/>
      <c r="BO32" s="447"/>
      <c r="BP32" s="447"/>
      <c r="BQ32" s="447"/>
      <c r="BR32" s="447"/>
      <c r="BS32" s="447"/>
      <c r="BT32" s="447"/>
      <c r="BU32" s="447"/>
      <c r="BW32" s="447" t="s">
        <v>199</v>
      </c>
      <c r="BX32" s="447"/>
      <c r="BY32" s="447"/>
      <c r="BZ32" s="447"/>
      <c r="CA32" s="447"/>
      <c r="CB32" s="447"/>
      <c r="CC32" s="447"/>
      <c r="CD32" s="447"/>
      <c r="CE32" s="447"/>
      <c r="CF32" s="447"/>
      <c r="CG32" s="447"/>
      <c r="CH32" s="447"/>
      <c r="CI32" s="447"/>
      <c r="CJ32" s="447"/>
      <c r="CK32" s="447"/>
      <c r="CL32" s="447"/>
      <c r="CM32" s="447"/>
      <c r="CO32" s="447" t="s">
        <v>200</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201</v>
      </c>
      <c r="D33" s="467"/>
      <c r="E33" s="432" t="s">
        <v>202</v>
      </c>
      <c r="F33" s="432"/>
      <c r="G33" s="432"/>
      <c r="H33" s="432"/>
      <c r="I33" s="432"/>
      <c r="J33" s="432"/>
      <c r="K33" s="432"/>
      <c r="L33" s="432"/>
      <c r="M33" s="432"/>
      <c r="N33" s="432"/>
      <c r="O33" s="432"/>
      <c r="P33" s="432"/>
      <c r="Q33" s="432"/>
      <c r="R33" s="432"/>
      <c r="S33" s="432"/>
      <c r="T33" s="206"/>
      <c r="U33" s="467" t="s">
        <v>203</v>
      </c>
      <c r="V33" s="467"/>
      <c r="W33" s="432" t="s">
        <v>204</v>
      </c>
      <c r="X33" s="432"/>
      <c r="Y33" s="432"/>
      <c r="Z33" s="432"/>
      <c r="AA33" s="432"/>
      <c r="AB33" s="432"/>
      <c r="AC33" s="432"/>
      <c r="AD33" s="432"/>
      <c r="AE33" s="432"/>
      <c r="AF33" s="432"/>
      <c r="AG33" s="432"/>
      <c r="AH33" s="432"/>
      <c r="AI33" s="432"/>
      <c r="AJ33" s="432"/>
      <c r="AK33" s="432"/>
      <c r="AL33" s="206"/>
      <c r="AM33" s="467" t="s">
        <v>205</v>
      </c>
      <c r="AN33" s="467"/>
      <c r="AO33" s="432" t="s">
        <v>202</v>
      </c>
      <c r="AP33" s="432"/>
      <c r="AQ33" s="432"/>
      <c r="AR33" s="432"/>
      <c r="AS33" s="432"/>
      <c r="AT33" s="432"/>
      <c r="AU33" s="432"/>
      <c r="AV33" s="432"/>
      <c r="AW33" s="432"/>
      <c r="AX33" s="432"/>
      <c r="AY33" s="432"/>
      <c r="AZ33" s="432"/>
      <c r="BA33" s="432"/>
      <c r="BB33" s="432"/>
      <c r="BC33" s="432"/>
      <c r="BD33" s="207"/>
      <c r="BE33" s="432" t="s">
        <v>206</v>
      </c>
      <c r="BF33" s="432"/>
      <c r="BG33" s="432" t="s">
        <v>207</v>
      </c>
      <c r="BH33" s="432"/>
      <c r="BI33" s="432"/>
      <c r="BJ33" s="432"/>
      <c r="BK33" s="432"/>
      <c r="BL33" s="432"/>
      <c r="BM33" s="432"/>
      <c r="BN33" s="432"/>
      <c r="BO33" s="432"/>
      <c r="BP33" s="432"/>
      <c r="BQ33" s="432"/>
      <c r="BR33" s="432"/>
      <c r="BS33" s="432"/>
      <c r="BT33" s="432"/>
      <c r="BU33" s="432"/>
      <c r="BV33" s="207"/>
      <c r="BW33" s="467" t="s">
        <v>206</v>
      </c>
      <c r="BX33" s="467"/>
      <c r="BY33" s="432" t="s">
        <v>208</v>
      </c>
      <c r="BZ33" s="432"/>
      <c r="CA33" s="432"/>
      <c r="CB33" s="432"/>
      <c r="CC33" s="432"/>
      <c r="CD33" s="432"/>
      <c r="CE33" s="432"/>
      <c r="CF33" s="432"/>
      <c r="CG33" s="432"/>
      <c r="CH33" s="432"/>
      <c r="CI33" s="432"/>
      <c r="CJ33" s="432"/>
      <c r="CK33" s="432"/>
      <c r="CL33" s="432"/>
      <c r="CM33" s="432"/>
      <c r="CN33" s="206"/>
      <c r="CO33" s="467" t="s">
        <v>201</v>
      </c>
      <c r="CP33" s="467"/>
      <c r="CQ33" s="432" t="s">
        <v>209</v>
      </c>
      <c r="CR33" s="432"/>
      <c r="CS33" s="432"/>
      <c r="CT33" s="432"/>
      <c r="CU33" s="432"/>
      <c r="CV33" s="432"/>
      <c r="CW33" s="432"/>
      <c r="CX33" s="432"/>
      <c r="CY33" s="432"/>
      <c r="CZ33" s="432"/>
      <c r="DA33" s="432"/>
      <c r="DB33" s="432"/>
      <c r="DC33" s="432"/>
      <c r="DD33" s="432"/>
      <c r="DE33" s="432"/>
      <c r="DF33" s="206"/>
      <c r="DG33" s="632" t="s">
        <v>210</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つるぎ町国民健康保険（事業勘定）事業特別会計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IF('各会計、関係団体の財政状況及び健全化判断比率'!B32="","",'各会計、関係団体の財政状況及び健全化判断比率'!B32)</f>
        <v>つるぎ町水道事業会計</v>
      </c>
      <c r="AP34" s="634"/>
      <c r="AQ34" s="634"/>
      <c r="AR34" s="634"/>
      <c r="AS34" s="634"/>
      <c r="AT34" s="634"/>
      <c r="AU34" s="634"/>
      <c r="AV34" s="634"/>
      <c r="AW34" s="634"/>
      <c r="AX34" s="634"/>
      <c r="AY34" s="634"/>
      <c r="AZ34" s="634"/>
      <c r="BA34" s="634"/>
      <c r="BB34" s="634"/>
      <c r="BC34" s="634"/>
      <c r="BD34" s="181"/>
      <c r="BE34" s="633">
        <f>IF(BG34="","",MAX(C34:D43,U34:V43,AM34:AN43)+1)</f>
        <v>9</v>
      </c>
      <c r="BF34" s="633"/>
      <c r="BG34" s="634" t="str">
        <f>IF('各会計、関係団体の財政状況及び健全化判断比率'!B34="","",'各会計、関係団体の財政状況及び健全化判断比率'!B34)</f>
        <v>つるぎ町農業集落排水事業特別会計</v>
      </c>
      <c r="BH34" s="634"/>
      <c r="BI34" s="634"/>
      <c r="BJ34" s="634"/>
      <c r="BK34" s="634"/>
      <c r="BL34" s="634"/>
      <c r="BM34" s="634"/>
      <c r="BN34" s="634"/>
      <c r="BO34" s="634"/>
      <c r="BP34" s="634"/>
      <c r="BQ34" s="634"/>
      <c r="BR34" s="634"/>
      <c r="BS34" s="634"/>
      <c r="BT34" s="634"/>
      <c r="BU34" s="634"/>
      <c r="BV34" s="181"/>
      <c r="BW34" s="633">
        <f>IF(BY34="","",MAX(C34:D43,U34:V43,AM34:AN43,BE34:BF43)+1)</f>
        <v>11</v>
      </c>
      <c r="BX34" s="633"/>
      <c r="BY34" s="634" t="str">
        <f>IF('各会計、関係団体の財政状況及び健全化判断比率'!B68="","",'各会計、関係団体の財政状況及び健全化判断比率'!B68)</f>
        <v>徳島県市町村総合事務組合（一般会計）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21</v>
      </c>
      <c r="CP34" s="633"/>
      <c r="CQ34" s="634" t="str">
        <f>IF('各会計、関係団体の財政状況及び健全化判断比率'!BS7="","",'各会計、関係団体の財政状況及び健全化判断比率'!BS7)</f>
        <v>貞光ゆうゆう館</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つるぎ町剣山木綿麻温泉事業特別会計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つるぎ町介護保険（事業勘定）事業特別会計</v>
      </c>
      <c r="X35" s="634"/>
      <c r="Y35" s="634"/>
      <c r="Z35" s="634"/>
      <c r="AA35" s="634"/>
      <c r="AB35" s="634"/>
      <c r="AC35" s="634"/>
      <c r="AD35" s="634"/>
      <c r="AE35" s="634"/>
      <c r="AF35" s="634"/>
      <c r="AG35" s="634"/>
      <c r="AH35" s="634"/>
      <c r="AI35" s="634"/>
      <c r="AJ35" s="634"/>
      <c r="AK35" s="634"/>
      <c r="AL35" s="181"/>
      <c r="AM35" s="633">
        <f t="shared" ref="AM35:AM43" si="0">IF(AO35="","",AM34+1)</f>
        <v>8</v>
      </c>
      <c r="AN35" s="633"/>
      <c r="AO35" s="634" t="str">
        <f>IF('各会計、関係団体の財政状況及び健全化判断比率'!B33="","",'各会計、関係団体の財政状況及び健全化判断比率'!B33)</f>
        <v>つるぎ町病院事業会計</v>
      </c>
      <c r="AP35" s="634"/>
      <c r="AQ35" s="634"/>
      <c r="AR35" s="634"/>
      <c r="AS35" s="634"/>
      <c r="AT35" s="634"/>
      <c r="AU35" s="634"/>
      <c r="AV35" s="634"/>
      <c r="AW35" s="634"/>
      <c r="AX35" s="634"/>
      <c r="AY35" s="634"/>
      <c r="AZ35" s="634"/>
      <c r="BA35" s="634"/>
      <c r="BB35" s="634"/>
      <c r="BC35" s="634"/>
      <c r="BD35" s="181"/>
      <c r="BE35" s="633">
        <f t="shared" ref="BE35:BE43" si="1">IF(BG35="","",BE34+1)</f>
        <v>10</v>
      </c>
      <c r="BF35" s="633"/>
      <c r="BG35" s="634" t="str">
        <f>IF('各会計、関係団体の財政状況及び健全化判断比率'!B35="","",'各会計、関係団体の財政状況及び健全化判断比率'!B35)</f>
        <v>つるぎ町特定環境保全公共下水道事業特別会計</v>
      </c>
      <c r="BH35" s="634"/>
      <c r="BI35" s="634"/>
      <c r="BJ35" s="634"/>
      <c r="BK35" s="634"/>
      <c r="BL35" s="634"/>
      <c r="BM35" s="634"/>
      <c r="BN35" s="634"/>
      <c r="BO35" s="634"/>
      <c r="BP35" s="634"/>
      <c r="BQ35" s="634"/>
      <c r="BR35" s="634"/>
      <c r="BS35" s="634"/>
      <c r="BT35" s="634"/>
      <c r="BU35" s="634"/>
      <c r="BV35" s="181"/>
      <c r="BW35" s="633">
        <f t="shared" ref="BW35:BW43" si="2">IF(BY35="","",BW34+1)</f>
        <v>12</v>
      </c>
      <c r="BX35" s="633"/>
      <c r="BY35" s="634" t="str">
        <f>IF('各会計、関係団体の財政状況及び健全化判断比率'!B69="","",'各会計、関係団体の財政状況及び健全化判断比率'!B69)</f>
        <v>〃（徳島県滞納整理機構特別会計）</v>
      </c>
      <c r="BZ35" s="634"/>
      <c r="CA35" s="634"/>
      <c r="CB35" s="634"/>
      <c r="CC35" s="634"/>
      <c r="CD35" s="634"/>
      <c r="CE35" s="634"/>
      <c r="CF35" s="634"/>
      <c r="CG35" s="634"/>
      <c r="CH35" s="634"/>
      <c r="CI35" s="634"/>
      <c r="CJ35" s="634"/>
      <c r="CK35" s="634"/>
      <c r="CL35" s="634"/>
      <c r="CM35" s="634"/>
      <c r="CN35" s="181"/>
      <c r="CO35" s="633">
        <f t="shared" ref="CO35:CO43" si="3">IF(CQ35="","",CO34+1)</f>
        <v>22</v>
      </c>
      <c r="CP35" s="633"/>
      <c r="CQ35" s="634" t="str">
        <f>IF('各会計、関係団体の財政状況及び健全化判断比率'!BS8="","",'各会計、関係団体の財政状況及び健全化判断比率'!BS8)</f>
        <v>ラ・フォーレつるぎ山</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つるぎ町後期高齢者医療特別会計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13</v>
      </c>
      <c r="BX36" s="633"/>
      <c r="BY36" s="634" t="str">
        <f>IF('各会計、関係団体の財政状況及び健全化判断比率'!B70="","",'各会計、関係団体の財政状況及び健全化判断比率'!B70)</f>
        <v>徳島県市町村議会議員公務災害補償等組合（一般会計）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6</v>
      </c>
      <c r="V37" s="633"/>
      <c r="W37" s="634" t="str">
        <f>IF('各会計、関係団体の財政状況及び健全化判断比率'!B31="","",'各会計、関係団体の財政状況及び健全化判断比率'!B31)</f>
        <v>つるぎ町介護サービス事業特別会計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14</v>
      </c>
      <c r="BX37" s="633"/>
      <c r="BY37" s="634" t="str">
        <f>IF('各会計、関係団体の財政状況及び健全化判断比率'!B71="","",'各会計、関係団体の財政状況及び健全化判断比率'!B71)</f>
        <v>徳島県後期高齢者医療広域連合（一般会計）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15</v>
      </c>
      <c r="BX38" s="633"/>
      <c r="BY38" s="634" t="str">
        <f>IF('各会計、関係団体の財政状況及び健全化判断比率'!B72="","",'各会計、関係団体の財政状況及び健全化判断比率'!B72)</f>
        <v>〃（後期高齢者医療事業会計）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16</v>
      </c>
      <c r="BX39" s="633"/>
      <c r="BY39" s="634" t="str">
        <f>IF('各会計、関係団体の財政状況及び健全化判断比率'!B73="","",'各会計、関係団体の財政状況及び健全化判断比率'!B73)</f>
        <v>美馬地区広域行政組合（一般会計）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17</v>
      </c>
      <c r="BX40" s="633"/>
      <c r="BY40" s="634" t="str">
        <f>IF('各会計、関係団体の財政状況及び健全化判断比率'!B74="","",'各会計、関係団体の財政状況及び健全化判断比率'!B74)</f>
        <v>〃（美馬地区広域振興事業特別会計）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18</v>
      </c>
      <c r="BX41" s="633"/>
      <c r="BY41" s="634" t="str">
        <f>IF('各会計、関係団体の財政状況及び健全化判断比率'!B75="","",'各会計、関係団体の財政状況及び健全化判断比率'!B75)</f>
        <v>美馬環境整備組合（一般会計）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19</v>
      </c>
      <c r="BX42" s="633"/>
      <c r="BY42" s="634" t="str">
        <f>IF('各会計、関係団体の財政状況及び健全化判断比率'!B76="","",'各会計、関係団体の財政状況及び健全化判断比率'!B76)</f>
        <v>吉野川環境整備組合（一般会計）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20</v>
      </c>
      <c r="BX43" s="633"/>
      <c r="BY43" s="634" t="str">
        <f>IF('各会計、関係団体の財政状況及び健全化判断比率'!B77="","",'各会計、関係団体の財政状況及び健全化判断比率'!B77)</f>
        <v>西阿老人ホーム組合（一般会計）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636" t="s">
        <v>212</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213</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214</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215</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216</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217</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218</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219</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YpilzU5qj0DHDXoN7Cg+mFdQPLcl03J/7WG9j5/3rF9RlQGcaGRJOnmjgE+Ww6vL4WWP46bhBh7XhVxA9f2GbQ==" saltValue="PvQG4PY+KH31yshkO1H0m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220</v>
      </c>
      <c r="DI1" s="639"/>
      <c r="DJ1" s="639"/>
      <c r="DK1" s="639"/>
      <c r="DL1" s="639"/>
      <c r="DM1" s="639"/>
      <c r="DN1" s="640"/>
      <c r="DO1" s="214"/>
      <c r="DP1" s="638" t="s">
        <v>221</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223</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224</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226</v>
      </c>
      <c r="S4" s="642"/>
      <c r="T4" s="642"/>
      <c r="U4" s="642"/>
      <c r="V4" s="642"/>
      <c r="W4" s="642"/>
      <c r="X4" s="642"/>
      <c r="Y4" s="643"/>
      <c r="Z4" s="641" t="s">
        <v>227</v>
      </c>
      <c r="AA4" s="642"/>
      <c r="AB4" s="642"/>
      <c r="AC4" s="643"/>
      <c r="AD4" s="641" t="s">
        <v>228</v>
      </c>
      <c r="AE4" s="642"/>
      <c r="AF4" s="642"/>
      <c r="AG4" s="642"/>
      <c r="AH4" s="642"/>
      <c r="AI4" s="642"/>
      <c r="AJ4" s="642"/>
      <c r="AK4" s="643"/>
      <c r="AL4" s="641" t="s">
        <v>227</v>
      </c>
      <c r="AM4" s="642"/>
      <c r="AN4" s="642"/>
      <c r="AO4" s="643"/>
      <c r="AP4" s="644" t="s">
        <v>229</v>
      </c>
      <c r="AQ4" s="644"/>
      <c r="AR4" s="644"/>
      <c r="AS4" s="644"/>
      <c r="AT4" s="644"/>
      <c r="AU4" s="644"/>
      <c r="AV4" s="644"/>
      <c r="AW4" s="644"/>
      <c r="AX4" s="644"/>
      <c r="AY4" s="644"/>
      <c r="AZ4" s="644"/>
      <c r="BA4" s="644"/>
      <c r="BB4" s="644"/>
      <c r="BC4" s="644"/>
      <c r="BD4" s="644"/>
      <c r="BE4" s="644"/>
      <c r="BF4" s="644"/>
      <c r="BG4" s="644" t="s">
        <v>230</v>
      </c>
      <c r="BH4" s="644"/>
      <c r="BI4" s="644"/>
      <c r="BJ4" s="644"/>
      <c r="BK4" s="644"/>
      <c r="BL4" s="644"/>
      <c r="BM4" s="644"/>
      <c r="BN4" s="644"/>
      <c r="BO4" s="644" t="s">
        <v>227</v>
      </c>
      <c r="BP4" s="644"/>
      <c r="BQ4" s="644"/>
      <c r="BR4" s="644"/>
      <c r="BS4" s="644" t="s">
        <v>231</v>
      </c>
      <c r="BT4" s="644"/>
      <c r="BU4" s="644"/>
      <c r="BV4" s="644"/>
      <c r="BW4" s="644"/>
      <c r="BX4" s="644"/>
      <c r="BY4" s="644"/>
      <c r="BZ4" s="644"/>
      <c r="CA4" s="644"/>
      <c r="CB4" s="644"/>
      <c r="CD4" s="641" t="s">
        <v>232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233</v>
      </c>
      <c r="C5" s="646"/>
      <c r="D5" s="646"/>
      <c r="E5" s="646"/>
      <c r="F5" s="646"/>
      <c r="G5" s="646"/>
      <c r="H5" s="646"/>
      <c r="I5" s="646"/>
      <c r="J5" s="646"/>
      <c r="K5" s="646"/>
      <c r="L5" s="646"/>
      <c r="M5" s="646"/>
      <c r="N5" s="646"/>
      <c r="O5" s="646"/>
      <c r="P5" s="646"/>
      <c r="Q5" s="647"/>
      <c r="R5" s="648">
        <v>757048</v>
      </c>
      <c r="S5" s="649"/>
      <c r="T5" s="649"/>
      <c r="U5" s="649"/>
      <c r="V5" s="649"/>
      <c r="W5" s="649"/>
      <c r="X5" s="649"/>
      <c r="Y5" s="650"/>
      <c r="Z5" s="651">
        <v>9.1</v>
      </c>
      <c r="AA5" s="651"/>
      <c r="AB5" s="651"/>
      <c r="AC5" s="651"/>
      <c r="AD5" s="652">
        <v>757048</v>
      </c>
      <c r="AE5" s="652"/>
      <c r="AF5" s="652"/>
      <c r="AG5" s="652"/>
      <c r="AH5" s="652"/>
      <c r="AI5" s="652"/>
      <c r="AJ5" s="652"/>
      <c r="AK5" s="652"/>
      <c r="AL5" s="653">
        <v>14.7</v>
      </c>
      <c r="AM5" s="654"/>
      <c r="AN5" s="654"/>
      <c r="AO5" s="655"/>
      <c r="AP5" s="645" t="s">
        <v>234</v>
      </c>
      <c r="AQ5" s="646"/>
      <c r="AR5" s="646"/>
      <c r="AS5" s="646"/>
      <c r="AT5" s="646"/>
      <c r="AU5" s="646"/>
      <c r="AV5" s="646"/>
      <c r="AW5" s="646"/>
      <c r="AX5" s="646"/>
      <c r="AY5" s="646"/>
      <c r="AZ5" s="646"/>
      <c r="BA5" s="646"/>
      <c r="BB5" s="646"/>
      <c r="BC5" s="646"/>
      <c r="BD5" s="646"/>
      <c r="BE5" s="646"/>
      <c r="BF5" s="647"/>
      <c r="BG5" s="659">
        <v>757048</v>
      </c>
      <c r="BH5" s="660"/>
      <c r="BI5" s="660"/>
      <c r="BJ5" s="660"/>
      <c r="BK5" s="660"/>
      <c r="BL5" s="660"/>
      <c r="BM5" s="660"/>
      <c r="BN5" s="661"/>
      <c r="BO5" s="662">
        <v>100</v>
      </c>
      <c r="BP5" s="662"/>
      <c r="BQ5" s="662"/>
      <c r="BR5" s="662"/>
      <c r="BS5" s="663" t="s">
        <v>186</v>
      </c>
      <c r="BT5" s="663"/>
      <c r="BU5" s="663"/>
      <c r="BV5" s="663"/>
      <c r="BW5" s="663"/>
      <c r="BX5" s="663"/>
      <c r="BY5" s="663"/>
      <c r="BZ5" s="663"/>
      <c r="CA5" s="663"/>
      <c r="CB5" s="667"/>
      <c r="CD5" s="641" t="s">
        <v>229</v>
      </c>
      <c r="CE5" s="642"/>
      <c r="CF5" s="642"/>
      <c r="CG5" s="642"/>
      <c r="CH5" s="642"/>
      <c r="CI5" s="642"/>
      <c r="CJ5" s="642"/>
      <c r="CK5" s="642"/>
      <c r="CL5" s="642"/>
      <c r="CM5" s="642"/>
      <c r="CN5" s="642"/>
      <c r="CO5" s="642"/>
      <c r="CP5" s="642"/>
      <c r="CQ5" s="643"/>
      <c r="CR5" s="641" t="s">
        <v>235</v>
      </c>
      <c r="CS5" s="642"/>
      <c r="CT5" s="642"/>
      <c r="CU5" s="642"/>
      <c r="CV5" s="642"/>
      <c r="CW5" s="642"/>
      <c r="CX5" s="642"/>
      <c r="CY5" s="643"/>
      <c r="CZ5" s="641" t="s">
        <v>227</v>
      </c>
      <c r="DA5" s="642"/>
      <c r="DB5" s="642"/>
      <c r="DC5" s="643"/>
      <c r="DD5" s="641" t="s">
        <v>236</v>
      </c>
      <c r="DE5" s="642"/>
      <c r="DF5" s="642"/>
      <c r="DG5" s="642"/>
      <c r="DH5" s="642"/>
      <c r="DI5" s="642"/>
      <c r="DJ5" s="642"/>
      <c r="DK5" s="642"/>
      <c r="DL5" s="642"/>
      <c r="DM5" s="642"/>
      <c r="DN5" s="642"/>
      <c r="DO5" s="642"/>
      <c r="DP5" s="643"/>
      <c r="DQ5" s="641" t="s">
        <v>237</v>
      </c>
      <c r="DR5" s="642"/>
      <c r="DS5" s="642"/>
      <c r="DT5" s="642"/>
      <c r="DU5" s="642"/>
      <c r="DV5" s="642"/>
      <c r="DW5" s="642"/>
      <c r="DX5" s="642"/>
      <c r="DY5" s="642"/>
      <c r="DZ5" s="642"/>
      <c r="EA5" s="642"/>
      <c r="EB5" s="642"/>
      <c r="EC5" s="643"/>
    </row>
    <row r="6" spans="2:143" ht="11.25" customHeight="1" x14ac:dyDescent="0.15">
      <c r="B6" s="656" t="s">
        <v>238</v>
      </c>
      <c r="C6" s="657"/>
      <c r="D6" s="657"/>
      <c r="E6" s="657"/>
      <c r="F6" s="657"/>
      <c r="G6" s="657"/>
      <c r="H6" s="657"/>
      <c r="I6" s="657"/>
      <c r="J6" s="657"/>
      <c r="K6" s="657"/>
      <c r="L6" s="657"/>
      <c r="M6" s="657"/>
      <c r="N6" s="657"/>
      <c r="O6" s="657"/>
      <c r="P6" s="657"/>
      <c r="Q6" s="658"/>
      <c r="R6" s="659">
        <v>128781</v>
      </c>
      <c r="S6" s="660"/>
      <c r="T6" s="660"/>
      <c r="U6" s="660"/>
      <c r="V6" s="660"/>
      <c r="W6" s="660"/>
      <c r="X6" s="660"/>
      <c r="Y6" s="661"/>
      <c r="Z6" s="662">
        <v>1.5</v>
      </c>
      <c r="AA6" s="662"/>
      <c r="AB6" s="662"/>
      <c r="AC6" s="662"/>
      <c r="AD6" s="663">
        <v>128781</v>
      </c>
      <c r="AE6" s="663"/>
      <c r="AF6" s="663"/>
      <c r="AG6" s="663"/>
      <c r="AH6" s="663"/>
      <c r="AI6" s="663"/>
      <c r="AJ6" s="663"/>
      <c r="AK6" s="663"/>
      <c r="AL6" s="664">
        <v>2.5</v>
      </c>
      <c r="AM6" s="665"/>
      <c r="AN6" s="665"/>
      <c r="AO6" s="666"/>
      <c r="AP6" s="656" t="s">
        <v>239</v>
      </c>
      <c r="AQ6" s="657"/>
      <c r="AR6" s="657"/>
      <c r="AS6" s="657"/>
      <c r="AT6" s="657"/>
      <c r="AU6" s="657"/>
      <c r="AV6" s="657"/>
      <c r="AW6" s="657"/>
      <c r="AX6" s="657"/>
      <c r="AY6" s="657"/>
      <c r="AZ6" s="657"/>
      <c r="BA6" s="657"/>
      <c r="BB6" s="657"/>
      <c r="BC6" s="657"/>
      <c r="BD6" s="657"/>
      <c r="BE6" s="657"/>
      <c r="BF6" s="658"/>
      <c r="BG6" s="659">
        <v>757048</v>
      </c>
      <c r="BH6" s="660"/>
      <c r="BI6" s="660"/>
      <c r="BJ6" s="660"/>
      <c r="BK6" s="660"/>
      <c r="BL6" s="660"/>
      <c r="BM6" s="660"/>
      <c r="BN6" s="661"/>
      <c r="BO6" s="662">
        <v>100</v>
      </c>
      <c r="BP6" s="662"/>
      <c r="BQ6" s="662"/>
      <c r="BR6" s="662"/>
      <c r="BS6" s="663" t="s">
        <v>177</v>
      </c>
      <c r="BT6" s="663"/>
      <c r="BU6" s="663"/>
      <c r="BV6" s="663"/>
      <c r="BW6" s="663"/>
      <c r="BX6" s="663"/>
      <c r="BY6" s="663"/>
      <c r="BZ6" s="663"/>
      <c r="CA6" s="663"/>
      <c r="CB6" s="667"/>
      <c r="CD6" s="645" t="s">
        <v>240</v>
      </c>
      <c r="CE6" s="646"/>
      <c r="CF6" s="646"/>
      <c r="CG6" s="646"/>
      <c r="CH6" s="646"/>
      <c r="CI6" s="646"/>
      <c r="CJ6" s="646"/>
      <c r="CK6" s="646"/>
      <c r="CL6" s="646"/>
      <c r="CM6" s="646"/>
      <c r="CN6" s="646"/>
      <c r="CO6" s="646"/>
      <c r="CP6" s="646"/>
      <c r="CQ6" s="647"/>
      <c r="CR6" s="659">
        <v>69958</v>
      </c>
      <c r="CS6" s="660"/>
      <c r="CT6" s="660"/>
      <c r="CU6" s="660"/>
      <c r="CV6" s="660"/>
      <c r="CW6" s="660"/>
      <c r="CX6" s="660"/>
      <c r="CY6" s="661"/>
      <c r="CZ6" s="653">
        <v>0.9</v>
      </c>
      <c r="DA6" s="654"/>
      <c r="DB6" s="654"/>
      <c r="DC6" s="670"/>
      <c r="DD6" s="668" t="s">
        <v>186</v>
      </c>
      <c r="DE6" s="660"/>
      <c r="DF6" s="660"/>
      <c r="DG6" s="660"/>
      <c r="DH6" s="660"/>
      <c r="DI6" s="660"/>
      <c r="DJ6" s="660"/>
      <c r="DK6" s="660"/>
      <c r="DL6" s="660"/>
      <c r="DM6" s="660"/>
      <c r="DN6" s="660"/>
      <c r="DO6" s="660"/>
      <c r="DP6" s="661"/>
      <c r="DQ6" s="668">
        <v>69958</v>
      </c>
      <c r="DR6" s="660"/>
      <c r="DS6" s="660"/>
      <c r="DT6" s="660"/>
      <c r="DU6" s="660"/>
      <c r="DV6" s="660"/>
      <c r="DW6" s="660"/>
      <c r="DX6" s="660"/>
      <c r="DY6" s="660"/>
      <c r="DZ6" s="660"/>
      <c r="EA6" s="660"/>
      <c r="EB6" s="660"/>
      <c r="EC6" s="669"/>
    </row>
    <row r="7" spans="2:143" ht="11.25" customHeight="1" x14ac:dyDescent="0.15">
      <c r="B7" s="656" t="s">
        <v>241</v>
      </c>
      <c r="C7" s="657"/>
      <c r="D7" s="657"/>
      <c r="E7" s="657"/>
      <c r="F7" s="657"/>
      <c r="G7" s="657"/>
      <c r="H7" s="657"/>
      <c r="I7" s="657"/>
      <c r="J7" s="657"/>
      <c r="K7" s="657"/>
      <c r="L7" s="657"/>
      <c r="M7" s="657"/>
      <c r="N7" s="657"/>
      <c r="O7" s="657"/>
      <c r="P7" s="657"/>
      <c r="Q7" s="658"/>
      <c r="R7" s="659">
        <v>466</v>
      </c>
      <c r="S7" s="660"/>
      <c r="T7" s="660"/>
      <c r="U7" s="660"/>
      <c r="V7" s="660"/>
      <c r="W7" s="660"/>
      <c r="X7" s="660"/>
      <c r="Y7" s="661"/>
      <c r="Z7" s="662">
        <v>0</v>
      </c>
      <c r="AA7" s="662"/>
      <c r="AB7" s="662"/>
      <c r="AC7" s="662"/>
      <c r="AD7" s="663">
        <v>466</v>
      </c>
      <c r="AE7" s="663"/>
      <c r="AF7" s="663"/>
      <c r="AG7" s="663"/>
      <c r="AH7" s="663"/>
      <c r="AI7" s="663"/>
      <c r="AJ7" s="663"/>
      <c r="AK7" s="663"/>
      <c r="AL7" s="664">
        <v>0</v>
      </c>
      <c r="AM7" s="665"/>
      <c r="AN7" s="665"/>
      <c r="AO7" s="666"/>
      <c r="AP7" s="656" t="s">
        <v>242</v>
      </c>
      <c r="AQ7" s="657"/>
      <c r="AR7" s="657"/>
      <c r="AS7" s="657"/>
      <c r="AT7" s="657"/>
      <c r="AU7" s="657"/>
      <c r="AV7" s="657"/>
      <c r="AW7" s="657"/>
      <c r="AX7" s="657"/>
      <c r="AY7" s="657"/>
      <c r="AZ7" s="657"/>
      <c r="BA7" s="657"/>
      <c r="BB7" s="657"/>
      <c r="BC7" s="657"/>
      <c r="BD7" s="657"/>
      <c r="BE7" s="657"/>
      <c r="BF7" s="658"/>
      <c r="BG7" s="659">
        <v>305649</v>
      </c>
      <c r="BH7" s="660"/>
      <c r="BI7" s="660"/>
      <c r="BJ7" s="660"/>
      <c r="BK7" s="660"/>
      <c r="BL7" s="660"/>
      <c r="BM7" s="660"/>
      <c r="BN7" s="661"/>
      <c r="BO7" s="662">
        <v>40.4</v>
      </c>
      <c r="BP7" s="662"/>
      <c r="BQ7" s="662"/>
      <c r="BR7" s="662"/>
      <c r="BS7" s="663" t="s">
        <v>177</v>
      </c>
      <c r="BT7" s="663"/>
      <c r="BU7" s="663"/>
      <c r="BV7" s="663"/>
      <c r="BW7" s="663"/>
      <c r="BX7" s="663"/>
      <c r="BY7" s="663"/>
      <c r="BZ7" s="663"/>
      <c r="CA7" s="663"/>
      <c r="CB7" s="667"/>
      <c r="CD7" s="656" t="s">
        <v>243</v>
      </c>
      <c r="CE7" s="657"/>
      <c r="CF7" s="657"/>
      <c r="CG7" s="657"/>
      <c r="CH7" s="657"/>
      <c r="CI7" s="657"/>
      <c r="CJ7" s="657"/>
      <c r="CK7" s="657"/>
      <c r="CL7" s="657"/>
      <c r="CM7" s="657"/>
      <c r="CN7" s="657"/>
      <c r="CO7" s="657"/>
      <c r="CP7" s="657"/>
      <c r="CQ7" s="658"/>
      <c r="CR7" s="659">
        <v>1233120</v>
      </c>
      <c r="CS7" s="660"/>
      <c r="CT7" s="660"/>
      <c r="CU7" s="660"/>
      <c r="CV7" s="660"/>
      <c r="CW7" s="660"/>
      <c r="CX7" s="660"/>
      <c r="CY7" s="661"/>
      <c r="CZ7" s="662">
        <v>15.1</v>
      </c>
      <c r="DA7" s="662"/>
      <c r="DB7" s="662"/>
      <c r="DC7" s="662"/>
      <c r="DD7" s="668">
        <v>3148</v>
      </c>
      <c r="DE7" s="660"/>
      <c r="DF7" s="660"/>
      <c r="DG7" s="660"/>
      <c r="DH7" s="660"/>
      <c r="DI7" s="660"/>
      <c r="DJ7" s="660"/>
      <c r="DK7" s="660"/>
      <c r="DL7" s="660"/>
      <c r="DM7" s="660"/>
      <c r="DN7" s="660"/>
      <c r="DO7" s="660"/>
      <c r="DP7" s="661"/>
      <c r="DQ7" s="668">
        <v>995958</v>
      </c>
      <c r="DR7" s="660"/>
      <c r="DS7" s="660"/>
      <c r="DT7" s="660"/>
      <c r="DU7" s="660"/>
      <c r="DV7" s="660"/>
      <c r="DW7" s="660"/>
      <c r="DX7" s="660"/>
      <c r="DY7" s="660"/>
      <c r="DZ7" s="660"/>
      <c r="EA7" s="660"/>
      <c r="EB7" s="660"/>
      <c r="EC7" s="669"/>
    </row>
    <row r="8" spans="2:143" ht="11.25" customHeight="1" x14ac:dyDescent="0.15">
      <c r="B8" s="656" t="s">
        <v>244</v>
      </c>
      <c r="C8" s="657"/>
      <c r="D8" s="657"/>
      <c r="E8" s="657"/>
      <c r="F8" s="657"/>
      <c r="G8" s="657"/>
      <c r="H8" s="657"/>
      <c r="I8" s="657"/>
      <c r="J8" s="657"/>
      <c r="K8" s="657"/>
      <c r="L8" s="657"/>
      <c r="M8" s="657"/>
      <c r="N8" s="657"/>
      <c r="O8" s="657"/>
      <c r="P8" s="657"/>
      <c r="Q8" s="658"/>
      <c r="R8" s="659">
        <v>6527</v>
      </c>
      <c r="S8" s="660"/>
      <c r="T8" s="660"/>
      <c r="U8" s="660"/>
      <c r="V8" s="660"/>
      <c r="W8" s="660"/>
      <c r="X8" s="660"/>
      <c r="Y8" s="661"/>
      <c r="Z8" s="662">
        <v>0.1</v>
      </c>
      <c r="AA8" s="662"/>
      <c r="AB8" s="662"/>
      <c r="AC8" s="662"/>
      <c r="AD8" s="663">
        <v>6527</v>
      </c>
      <c r="AE8" s="663"/>
      <c r="AF8" s="663"/>
      <c r="AG8" s="663"/>
      <c r="AH8" s="663"/>
      <c r="AI8" s="663"/>
      <c r="AJ8" s="663"/>
      <c r="AK8" s="663"/>
      <c r="AL8" s="664">
        <v>0.1</v>
      </c>
      <c r="AM8" s="665"/>
      <c r="AN8" s="665"/>
      <c r="AO8" s="666"/>
      <c r="AP8" s="656" t="s">
        <v>245</v>
      </c>
      <c r="AQ8" s="657"/>
      <c r="AR8" s="657"/>
      <c r="AS8" s="657"/>
      <c r="AT8" s="657"/>
      <c r="AU8" s="657"/>
      <c r="AV8" s="657"/>
      <c r="AW8" s="657"/>
      <c r="AX8" s="657"/>
      <c r="AY8" s="657"/>
      <c r="AZ8" s="657"/>
      <c r="BA8" s="657"/>
      <c r="BB8" s="657"/>
      <c r="BC8" s="657"/>
      <c r="BD8" s="657"/>
      <c r="BE8" s="657"/>
      <c r="BF8" s="658"/>
      <c r="BG8" s="659">
        <v>12211</v>
      </c>
      <c r="BH8" s="660"/>
      <c r="BI8" s="660"/>
      <c r="BJ8" s="660"/>
      <c r="BK8" s="660"/>
      <c r="BL8" s="660"/>
      <c r="BM8" s="660"/>
      <c r="BN8" s="661"/>
      <c r="BO8" s="662">
        <v>1.6</v>
      </c>
      <c r="BP8" s="662"/>
      <c r="BQ8" s="662"/>
      <c r="BR8" s="662"/>
      <c r="BS8" s="663" t="s">
        <v>177</v>
      </c>
      <c r="BT8" s="663"/>
      <c r="BU8" s="663"/>
      <c r="BV8" s="663"/>
      <c r="BW8" s="663"/>
      <c r="BX8" s="663"/>
      <c r="BY8" s="663"/>
      <c r="BZ8" s="663"/>
      <c r="CA8" s="663"/>
      <c r="CB8" s="667"/>
      <c r="CD8" s="656" t="s">
        <v>246</v>
      </c>
      <c r="CE8" s="657"/>
      <c r="CF8" s="657"/>
      <c r="CG8" s="657"/>
      <c r="CH8" s="657"/>
      <c r="CI8" s="657"/>
      <c r="CJ8" s="657"/>
      <c r="CK8" s="657"/>
      <c r="CL8" s="657"/>
      <c r="CM8" s="657"/>
      <c r="CN8" s="657"/>
      <c r="CO8" s="657"/>
      <c r="CP8" s="657"/>
      <c r="CQ8" s="658"/>
      <c r="CR8" s="659">
        <v>2042196</v>
      </c>
      <c r="CS8" s="660"/>
      <c r="CT8" s="660"/>
      <c r="CU8" s="660"/>
      <c r="CV8" s="660"/>
      <c r="CW8" s="660"/>
      <c r="CX8" s="660"/>
      <c r="CY8" s="661"/>
      <c r="CZ8" s="662">
        <v>25</v>
      </c>
      <c r="DA8" s="662"/>
      <c r="DB8" s="662"/>
      <c r="DC8" s="662"/>
      <c r="DD8" s="668">
        <v>1606</v>
      </c>
      <c r="DE8" s="660"/>
      <c r="DF8" s="660"/>
      <c r="DG8" s="660"/>
      <c r="DH8" s="660"/>
      <c r="DI8" s="660"/>
      <c r="DJ8" s="660"/>
      <c r="DK8" s="660"/>
      <c r="DL8" s="660"/>
      <c r="DM8" s="660"/>
      <c r="DN8" s="660"/>
      <c r="DO8" s="660"/>
      <c r="DP8" s="661"/>
      <c r="DQ8" s="668">
        <v>1364240</v>
      </c>
      <c r="DR8" s="660"/>
      <c r="DS8" s="660"/>
      <c r="DT8" s="660"/>
      <c r="DU8" s="660"/>
      <c r="DV8" s="660"/>
      <c r="DW8" s="660"/>
      <c r="DX8" s="660"/>
      <c r="DY8" s="660"/>
      <c r="DZ8" s="660"/>
      <c r="EA8" s="660"/>
      <c r="EB8" s="660"/>
      <c r="EC8" s="669"/>
    </row>
    <row r="9" spans="2:143" ht="11.25" customHeight="1" x14ac:dyDescent="0.15">
      <c r="B9" s="656" t="s">
        <v>247</v>
      </c>
      <c r="C9" s="657"/>
      <c r="D9" s="657"/>
      <c r="E9" s="657"/>
      <c r="F9" s="657"/>
      <c r="G9" s="657"/>
      <c r="H9" s="657"/>
      <c r="I9" s="657"/>
      <c r="J9" s="657"/>
      <c r="K9" s="657"/>
      <c r="L9" s="657"/>
      <c r="M9" s="657"/>
      <c r="N9" s="657"/>
      <c r="O9" s="657"/>
      <c r="P9" s="657"/>
      <c r="Q9" s="658"/>
      <c r="R9" s="659">
        <v>4855</v>
      </c>
      <c r="S9" s="660"/>
      <c r="T9" s="660"/>
      <c r="U9" s="660"/>
      <c r="V9" s="660"/>
      <c r="W9" s="660"/>
      <c r="X9" s="660"/>
      <c r="Y9" s="661"/>
      <c r="Z9" s="662">
        <v>0.1</v>
      </c>
      <c r="AA9" s="662"/>
      <c r="AB9" s="662"/>
      <c r="AC9" s="662"/>
      <c r="AD9" s="663">
        <v>4855</v>
      </c>
      <c r="AE9" s="663"/>
      <c r="AF9" s="663"/>
      <c r="AG9" s="663"/>
      <c r="AH9" s="663"/>
      <c r="AI9" s="663"/>
      <c r="AJ9" s="663"/>
      <c r="AK9" s="663"/>
      <c r="AL9" s="664">
        <v>0.1</v>
      </c>
      <c r="AM9" s="665"/>
      <c r="AN9" s="665"/>
      <c r="AO9" s="666"/>
      <c r="AP9" s="656" t="s">
        <v>248</v>
      </c>
      <c r="AQ9" s="657"/>
      <c r="AR9" s="657"/>
      <c r="AS9" s="657"/>
      <c r="AT9" s="657"/>
      <c r="AU9" s="657"/>
      <c r="AV9" s="657"/>
      <c r="AW9" s="657"/>
      <c r="AX9" s="657"/>
      <c r="AY9" s="657"/>
      <c r="AZ9" s="657"/>
      <c r="BA9" s="657"/>
      <c r="BB9" s="657"/>
      <c r="BC9" s="657"/>
      <c r="BD9" s="657"/>
      <c r="BE9" s="657"/>
      <c r="BF9" s="658"/>
      <c r="BG9" s="659">
        <v>256491</v>
      </c>
      <c r="BH9" s="660"/>
      <c r="BI9" s="660"/>
      <c r="BJ9" s="660"/>
      <c r="BK9" s="660"/>
      <c r="BL9" s="660"/>
      <c r="BM9" s="660"/>
      <c r="BN9" s="661"/>
      <c r="BO9" s="662">
        <v>33.9</v>
      </c>
      <c r="BP9" s="662"/>
      <c r="BQ9" s="662"/>
      <c r="BR9" s="662"/>
      <c r="BS9" s="663" t="s">
        <v>177</v>
      </c>
      <c r="BT9" s="663"/>
      <c r="BU9" s="663"/>
      <c r="BV9" s="663"/>
      <c r="BW9" s="663"/>
      <c r="BX9" s="663"/>
      <c r="BY9" s="663"/>
      <c r="BZ9" s="663"/>
      <c r="CA9" s="663"/>
      <c r="CB9" s="667"/>
      <c r="CD9" s="656" t="s">
        <v>249</v>
      </c>
      <c r="CE9" s="657"/>
      <c r="CF9" s="657"/>
      <c r="CG9" s="657"/>
      <c r="CH9" s="657"/>
      <c r="CI9" s="657"/>
      <c r="CJ9" s="657"/>
      <c r="CK9" s="657"/>
      <c r="CL9" s="657"/>
      <c r="CM9" s="657"/>
      <c r="CN9" s="657"/>
      <c r="CO9" s="657"/>
      <c r="CP9" s="657"/>
      <c r="CQ9" s="658"/>
      <c r="CR9" s="659">
        <v>865066</v>
      </c>
      <c r="CS9" s="660"/>
      <c r="CT9" s="660"/>
      <c r="CU9" s="660"/>
      <c r="CV9" s="660"/>
      <c r="CW9" s="660"/>
      <c r="CX9" s="660"/>
      <c r="CY9" s="661"/>
      <c r="CZ9" s="662">
        <v>10.6</v>
      </c>
      <c r="DA9" s="662"/>
      <c r="DB9" s="662"/>
      <c r="DC9" s="662"/>
      <c r="DD9" s="668">
        <v>1710</v>
      </c>
      <c r="DE9" s="660"/>
      <c r="DF9" s="660"/>
      <c r="DG9" s="660"/>
      <c r="DH9" s="660"/>
      <c r="DI9" s="660"/>
      <c r="DJ9" s="660"/>
      <c r="DK9" s="660"/>
      <c r="DL9" s="660"/>
      <c r="DM9" s="660"/>
      <c r="DN9" s="660"/>
      <c r="DO9" s="660"/>
      <c r="DP9" s="661"/>
      <c r="DQ9" s="668">
        <v>790832</v>
      </c>
      <c r="DR9" s="660"/>
      <c r="DS9" s="660"/>
      <c r="DT9" s="660"/>
      <c r="DU9" s="660"/>
      <c r="DV9" s="660"/>
      <c r="DW9" s="660"/>
      <c r="DX9" s="660"/>
      <c r="DY9" s="660"/>
      <c r="DZ9" s="660"/>
      <c r="EA9" s="660"/>
      <c r="EB9" s="660"/>
      <c r="EC9" s="669"/>
    </row>
    <row r="10" spans="2:143" ht="11.25" customHeight="1" x14ac:dyDescent="0.15">
      <c r="B10" s="656" t="s">
        <v>250</v>
      </c>
      <c r="C10" s="657"/>
      <c r="D10" s="657"/>
      <c r="E10" s="657"/>
      <c r="F10" s="657"/>
      <c r="G10" s="657"/>
      <c r="H10" s="657"/>
      <c r="I10" s="657"/>
      <c r="J10" s="657"/>
      <c r="K10" s="657"/>
      <c r="L10" s="657"/>
      <c r="M10" s="657"/>
      <c r="N10" s="657"/>
      <c r="O10" s="657"/>
      <c r="P10" s="657"/>
      <c r="Q10" s="658"/>
      <c r="R10" s="659" t="s">
        <v>186</v>
      </c>
      <c r="S10" s="660"/>
      <c r="T10" s="660"/>
      <c r="U10" s="660"/>
      <c r="V10" s="660"/>
      <c r="W10" s="660"/>
      <c r="X10" s="660"/>
      <c r="Y10" s="661"/>
      <c r="Z10" s="662" t="s">
        <v>186</v>
      </c>
      <c r="AA10" s="662"/>
      <c r="AB10" s="662"/>
      <c r="AC10" s="662"/>
      <c r="AD10" s="663" t="s">
        <v>186</v>
      </c>
      <c r="AE10" s="663"/>
      <c r="AF10" s="663"/>
      <c r="AG10" s="663"/>
      <c r="AH10" s="663"/>
      <c r="AI10" s="663"/>
      <c r="AJ10" s="663"/>
      <c r="AK10" s="663"/>
      <c r="AL10" s="664" t="s">
        <v>186</v>
      </c>
      <c r="AM10" s="665"/>
      <c r="AN10" s="665"/>
      <c r="AO10" s="666"/>
      <c r="AP10" s="656" t="s">
        <v>251</v>
      </c>
      <c r="AQ10" s="657"/>
      <c r="AR10" s="657"/>
      <c r="AS10" s="657"/>
      <c r="AT10" s="657"/>
      <c r="AU10" s="657"/>
      <c r="AV10" s="657"/>
      <c r="AW10" s="657"/>
      <c r="AX10" s="657"/>
      <c r="AY10" s="657"/>
      <c r="AZ10" s="657"/>
      <c r="BA10" s="657"/>
      <c r="BB10" s="657"/>
      <c r="BC10" s="657"/>
      <c r="BD10" s="657"/>
      <c r="BE10" s="657"/>
      <c r="BF10" s="658"/>
      <c r="BG10" s="659">
        <v>17373</v>
      </c>
      <c r="BH10" s="660"/>
      <c r="BI10" s="660"/>
      <c r="BJ10" s="660"/>
      <c r="BK10" s="660"/>
      <c r="BL10" s="660"/>
      <c r="BM10" s="660"/>
      <c r="BN10" s="661"/>
      <c r="BO10" s="662">
        <v>2.2999999999999998</v>
      </c>
      <c r="BP10" s="662"/>
      <c r="BQ10" s="662"/>
      <c r="BR10" s="662"/>
      <c r="BS10" s="663" t="s">
        <v>177</v>
      </c>
      <c r="BT10" s="663"/>
      <c r="BU10" s="663"/>
      <c r="BV10" s="663"/>
      <c r="BW10" s="663"/>
      <c r="BX10" s="663"/>
      <c r="BY10" s="663"/>
      <c r="BZ10" s="663"/>
      <c r="CA10" s="663"/>
      <c r="CB10" s="667"/>
      <c r="CD10" s="656" t="s">
        <v>252</v>
      </c>
      <c r="CE10" s="657"/>
      <c r="CF10" s="657"/>
      <c r="CG10" s="657"/>
      <c r="CH10" s="657"/>
      <c r="CI10" s="657"/>
      <c r="CJ10" s="657"/>
      <c r="CK10" s="657"/>
      <c r="CL10" s="657"/>
      <c r="CM10" s="657"/>
      <c r="CN10" s="657"/>
      <c r="CO10" s="657"/>
      <c r="CP10" s="657"/>
      <c r="CQ10" s="658"/>
      <c r="CR10" s="659" t="s">
        <v>186</v>
      </c>
      <c r="CS10" s="660"/>
      <c r="CT10" s="660"/>
      <c r="CU10" s="660"/>
      <c r="CV10" s="660"/>
      <c r="CW10" s="660"/>
      <c r="CX10" s="660"/>
      <c r="CY10" s="661"/>
      <c r="CZ10" s="662" t="s">
        <v>177</v>
      </c>
      <c r="DA10" s="662"/>
      <c r="DB10" s="662"/>
      <c r="DC10" s="662"/>
      <c r="DD10" s="668" t="s">
        <v>186</v>
      </c>
      <c r="DE10" s="660"/>
      <c r="DF10" s="660"/>
      <c r="DG10" s="660"/>
      <c r="DH10" s="660"/>
      <c r="DI10" s="660"/>
      <c r="DJ10" s="660"/>
      <c r="DK10" s="660"/>
      <c r="DL10" s="660"/>
      <c r="DM10" s="660"/>
      <c r="DN10" s="660"/>
      <c r="DO10" s="660"/>
      <c r="DP10" s="661"/>
      <c r="DQ10" s="668" t="s">
        <v>186</v>
      </c>
      <c r="DR10" s="660"/>
      <c r="DS10" s="660"/>
      <c r="DT10" s="660"/>
      <c r="DU10" s="660"/>
      <c r="DV10" s="660"/>
      <c r="DW10" s="660"/>
      <c r="DX10" s="660"/>
      <c r="DY10" s="660"/>
      <c r="DZ10" s="660"/>
      <c r="EA10" s="660"/>
      <c r="EB10" s="660"/>
      <c r="EC10" s="669"/>
    </row>
    <row r="11" spans="2:143" ht="11.25" customHeight="1" x14ac:dyDescent="0.15">
      <c r="B11" s="656" t="s">
        <v>253</v>
      </c>
      <c r="C11" s="657"/>
      <c r="D11" s="657"/>
      <c r="E11" s="657"/>
      <c r="F11" s="657"/>
      <c r="G11" s="657"/>
      <c r="H11" s="657"/>
      <c r="I11" s="657"/>
      <c r="J11" s="657"/>
      <c r="K11" s="657"/>
      <c r="L11" s="657"/>
      <c r="M11" s="657"/>
      <c r="N11" s="657"/>
      <c r="O11" s="657"/>
      <c r="P11" s="657"/>
      <c r="Q11" s="658"/>
      <c r="R11" s="659">
        <v>184316</v>
      </c>
      <c r="S11" s="660"/>
      <c r="T11" s="660"/>
      <c r="U11" s="660"/>
      <c r="V11" s="660"/>
      <c r="W11" s="660"/>
      <c r="X11" s="660"/>
      <c r="Y11" s="661"/>
      <c r="Z11" s="664">
        <v>2.2000000000000002</v>
      </c>
      <c r="AA11" s="665"/>
      <c r="AB11" s="665"/>
      <c r="AC11" s="671"/>
      <c r="AD11" s="668">
        <v>184316</v>
      </c>
      <c r="AE11" s="660"/>
      <c r="AF11" s="660"/>
      <c r="AG11" s="660"/>
      <c r="AH11" s="660"/>
      <c r="AI11" s="660"/>
      <c r="AJ11" s="660"/>
      <c r="AK11" s="661"/>
      <c r="AL11" s="664">
        <v>3.6</v>
      </c>
      <c r="AM11" s="665"/>
      <c r="AN11" s="665"/>
      <c r="AO11" s="666"/>
      <c r="AP11" s="656" t="s">
        <v>254</v>
      </c>
      <c r="AQ11" s="657"/>
      <c r="AR11" s="657"/>
      <c r="AS11" s="657"/>
      <c r="AT11" s="657"/>
      <c r="AU11" s="657"/>
      <c r="AV11" s="657"/>
      <c r="AW11" s="657"/>
      <c r="AX11" s="657"/>
      <c r="AY11" s="657"/>
      <c r="AZ11" s="657"/>
      <c r="BA11" s="657"/>
      <c r="BB11" s="657"/>
      <c r="BC11" s="657"/>
      <c r="BD11" s="657"/>
      <c r="BE11" s="657"/>
      <c r="BF11" s="658"/>
      <c r="BG11" s="659">
        <v>19574</v>
      </c>
      <c r="BH11" s="660"/>
      <c r="BI11" s="660"/>
      <c r="BJ11" s="660"/>
      <c r="BK11" s="660"/>
      <c r="BL11" s="660"/>
      <c r="BM11" s="660"/>
      <c r="BN11" s="661"/>
      <c r="BO11" s="662">
        <v>2.6</v>
      </c>
      <c r="BP11" s="662"/>
      <c r="BQ11" s="662"/>
      <c r="BR11" s="662"/>
      <c r="BS11" s="663" t="s">
        <v>177</v>
      </c>
      <c r="BT11" s="663"/>
      <c r="BU11" s="663"/>
      <c r="BV11" s="663"/>
      <c r="BW11" s="663"/>
      <c r="BX11" s="663"/>
      <c r="BY11" s="663"/>
      <c r="BZ11" s="663"/>
      <c r="CA11" s="663"/>
      <c r="CB11" s="667"/>
      <c r="CD11" s="656" t="s">
        <v>255</v>
      </c>
      <c r="CE11" s="657"/>
      <c r="CF11" s="657"/>
      <c r="CG11" s="657"/>
      <c r="CH11" s="657"/>
      <c r="CI11" s="657"/>
      <c r="CJ11" s="657"/>
      <c r="CK11" s="657"/>
      <c r="CL11" s="657"/>
      <c r="CM11" s="657"/>
      <c r="CN11" s="657"/>
      <c r="CO11" s="657"/>
      <c r="CP11" s="657"/>
      <c r="CQ11" s="658"/>
      <c r="CR11" s="659">
        <v>497364</v>
      </c>
      <c r="CS11" s="660"/>
      <c r="CT11" s="660"/>
      <c r="CU11" s="660"/>
      <c r="CV11" s="660"/>
      <c r="CW11" s="660"/>
      <c r="CX11" s="660"/>
      <c r="CY11" s="661"/>
      <c r="CZ11" s="662">
        <v>6.1</v>
      </c>
      <c r="DA11" s="662"/>
      <c r="DB11" s="662"/>
      <c r="DC11" s="662"/>
      <c r="DD11" s="668">
        <v>147162</v>
      </c>
      <c r="DE11" s="660"/>
      <c r="DF11" s="660"/>
      <c r="DG11" s="660"/>
      <c r="DH11" s="660"/>
      <c r="DI11" s="660"/>
      <c r="DJ11" s="660"/>
      <c r="DK11" s="660"/>
      <c r="DL11" s="660"/>
      <c r="DM11" s="660"/>
      <c r="DN11" s="660"/>
      <c r="DO11" s="660"/>
      <c r="DP11" s="661"/>
      <c r="DQ11" s="668">
        <v>265843</v>
      </c>
      <c r="DR11" s="660"/>
      <c r="DS11" s="660"/>
      <c r="DT11" s="660"/>
      <c r="DU11" s="660"/>
      <c r="DV11" s="660"/>
      <c r="DW11" s="660"/>
      <c r="DX11" s="660"/>
      <c r="DY11" s="660"/>
      <c r="DZ11" s="660"/>
      <c r="EA11" s="660"/>
      <c r="EB11" s="660"/>
      <c r="EC11" s="669"/>
    </row>
    <row r="12" spans="2:143" ht="11.25" customHeight="1" x14ac:dyDescent="0.15">
      <c r="B12" s="656" t="s">
        <v>256</v>
      </c>
      <c r="C12" s="657"/>
      <c r="D12" s="657"/>
      <c r="E12" s="657"/>
      <c r="F12" s="657"/>
      <c r="G12" s="657"/>
      <c r="H12" s="657"/>
      <c r="I12" s="657"/>
      <c r="J12" s="657"/>
      <c r="K12" s="657"/>
      <c r="L12" s="657"/>
      <c r="M12" s="657"/>
      <c r="N12" s="657"/>
      <c r="O12" s="657"/>
      <c r="P12" s="657"/>
      <c r="Q12" s="658"/>
      <c r="R12" s="659" t="s">
        <v>186</v>
      </c>
      <c r="S12" s="660"/>
      <c r="T12" s="660"/>
      <c r="U12" s="660"/>
      <c r="V12" s="660"/>
      <c r="W12" s="660"/>
      <c r="X12" s="660"/>
      <c r="Y12" s="661"/>
      <c r="Z12" s="662" t="s">
        <v>186</v>
      </c>
      <c r="AA12" s="662"/>
      <c r="AB12" s="662"/>
      <c r="AC12" s="662"/>
      <c r="AD12" s="663" t="s">
        <v>186</v>
      </c>
      <c r="AE12" s="663"/>
      <c r="AF12" s="663"/>
      <c r="AG12" s="663"/>
      <c r="AH12" s="663"/>
      <c r="AI12" s="663"/>
      <c r="AJ12" s="663"/>
      <c r="AK12" s="663"/>
      <c r="AL12" s="664" t="s">
        <v>186</v>
      </c>
      <c r="AM12" s="665"/>
      <c r="AN12" s="665"/>
      <c r="AO12" s="666"/>
      <c r="AP12" s="656" t="s">
        <v>257</v>
      </c>
      <c r="AQ12" s="657"/>
      <c r="AR12" s="657"/>
      <c r="AS12" s="657"/>
      <c r="AT12" s="657"/>
      <c r="AU12" s="657"/>
      <c r="AV12" s="657"/>
      <c r="AW12" s="657"/>
      <c r="AX12" s="657"/>
      <c r="AY12" s="657"/>
      <c r="AZ12" s="657"/>
      <c r="BA12" s="657"/>
      <c r="BB12" s="657"/>
      <c r="BC12" s="657"/>
      <c r="BD12" s="657"/>
      <c r="BE12" s="657"/>
      <c r="BF12" s="658"/>
      <c r="BG12" s="659">
        <v>368077</v>
      </c>
      <c r="BH12" s="660"/>
      <c r="BI12" s="660"/>
      <c r="BJ12" s="660"/>
      <c r="BK12" s="660"/>
      <c r="BL12" s="660"/>
      <c r="BM12" s="660"/>
      <c r="BN12" s="661"/>
      <c r="BO12" s="662">
        <v>48.6</v>
      </c>
      <c r="BP12" s="662"/>
      <c r="BQ12" s="662"/>
      <c r="BR12" s="662"/>
      <c r="BS12" s="663" t="s">
        <v>177</v>
      </c>
      <c r="BT12" s="663"/>
      <c r="BU12" s="663"/>
      <c r="BV12" s="663"/>
      <c r="BW12" s="663"/>
      <c r="BX12" s="663"/>
      <c r="BY12" s="663"/>
      <c r="BZ12" s="663"/>
      <c r="CA12" s="663"/>
      <c r="CB12" s="667"/>
      <c r="CD12" s="656" t="s">
        <v>258</v>
      </c>
      <c r="CE12" s="657"/>
      <c r="CF12" s="657"/>
      <c r="CG12" s="657"/>
      <c r="CH12" s="657"/>
      <c r="CI12" s="657"/>
      <c r="CJ12" s="657"/>
      <c r="CK12" s="657"/>
      <c r="CL12" s="657"/>
      <c r="CM12" s="657"/>
      <c r="CN12" s="657"/>
      <c r="CO12" s="657"/>
      <c r="CP12" s="657"/>
      <c r="CQ12" s="658"/>
      <c r="CR12" s="659">
        <v>313915</v>
      </c>
      <c r="CS12" s="660"/>
      <c r="CT12" s="660"/>
      <c r="CU12" s="660"/>
      <c r="CV12" s="660"/>
      <c r="CW12" s="660"/>
      <c r="CX12" s="660"/>
      <c r="CY12" s="661"/>
      <c r="CZ12" s="662">
        <v>3.8</v>
      </c>
      <c r="DA12" s="662"/>
      <c r="DB12" s="662"/>
      <c r="DC12" s="662"/>
      <c r="DD12" s="668" t="s">
        <v>177</v>
      </c>
      <c r="DE12" s="660"/>
      <c r="DF12" s="660"/>
      <c r="DG12" s="660"/>
      <c r="DH12" s="660"/>
      <c r="DI12" s="660"/>
      <c r="DJ12" s="660"/>
      <c r="DK12" s="660"/>
      <c r="DL12" s="660"/>
      <c r="DM12" s="660"/>
      <c r="DN12" s="660"/>
      <c r="DO12" s="660"/>
      <c r="DP12" s="661"/>
      <c r="DQ12" s="668">
        <v>292607</v>
      </c>
      <c r="DR12" s="660"/>
      <c r="DS12" s="660"/>
      <c r="DT12" s="660"/>
      <c r="DU12" s="660"/>
      <c r="DV12" s="660"/>
      <c r="DW12" s="660"/>
      <c r="DX12" s="660"/>
      <c r="DY12" s="660"/>
      <c r="DZ12" s="660"/>
      <c r="EA12" s="660"/>
      <c r="EB12" s="660"/>
      <c r="EC12" s="669"/>
    </row>
    <row r="13" spans="2:143" ht="11.25" customHeight="1" x14ac:dyDescent="0.15">
      <c r="B13" s="656" t="s">
        <v>259</v>
      </c>
      <c r="C13" s="657"/>
      <c r="D13" s="657"/>
      <c r="E13" s="657"/>
      <c r="F13" s="657"/>
      <c r="G13" s="657"/>
      <c r="H13" s="657"/>
      <c r="I13" s="657"/>
      <c r="J13" s="657"/>
      <c r="K13" s="657"/>
      <c r="L13" s="657"/>
      <c r="M13" s="657"/>
      <c r="N13" s="657"/>
      <c r="O13" s="657"/>
      <c r="P13" s="657"/>
      <c r="Q13" s="658"/>
      <c r="R13" s="659" t="s">
        <v>186</v>
      </c>
      <c r="S13" s="660"/>
      <c r="T13" s="660"/>
      <c r="U13" s="660"/>
      <c r="V13" s="660"/>
      <c r="W13" s="660"/>
      <c r="X13" s="660"/>
      <c r="Y13" s="661"/>
      <c r="Z13" s="662" t="s">
        <v>186</v>
      </c>
      <c r="AA13" s="662"/>
      <c r="AB13" s="662"/>
      <c r="AC13" s="662"/>
      <c r="AD13" s="663" t="s">
        <v>186</v>
      </c>
      <c r="AE13" s="663"/>
      <c r="AF13" s="663"/>
      <c r="AG13" s="663"/>
      <c r="AH13" s="663"/>
      <c r="AI13" s="663"/>
      <c r="AJ13" s="663"/>
      <c r="AK13" s="663"/>
      <c r="AL13" s="664" t="s">
        <v>186</v>
      </c>
      <c r="AM13" s="665"/>
      <c r="AN13" s="665"/>
      <c r="AO13" s="666"/>
      <c r="AP13" s="656" t="s">
        <v>260</v>
      </c>
      <c r="AQ13" s="657"/>
      <c r="AR13" s="657"/>
      <c r="AS13" s="657"/>
      <c r="AT13" s="657"/>
      <c r="AU13" s="657"/>
      <c r="AV13" s="657"/>
      <c r="AW13" s="657"/>
      <c r="AX13" s="657"/>
      <c r="AY13" s="657"/>
      <c r="AZ13" s="657"/>
      <c r="BA13" s="657"/>
      <c r="BB13" s="657"/>
      <c r="BC13" s="657"/>
      <c r="BD13" s="657"/>
      <c r="BE13" s="657"/>
      <c r="BF13" s="658"/>
      <c r="BG13" s="659">
        <v>365821</v>
      </c>
      <c r="BH13" s="660"/>
      <c r="BI13" s="660"/>
      <c r="BJ13" s="660"/>
      <c r="BK13" s="660"/>
      <c r="BL13" s="660"/>
      <c r="BM13" s="660"/>
      <c r="BN13" s="661"/>
      <c r="BO13" s="662">
        <v>48.3</v>
      </c>
      <c r="BP13" s="662"/>
      <c r="BQ13" s="662"/>
      <c r="BR13" s="662"/>
      <c r="BS13" s="663" t="s">
        <v>186</v>
      </c>
      <c r="BT13" s="663"/>
      <c r="BU13" s="663"/>
      <c r="BV13" s="663"/>
      <c r="BW13" s="663"/>
      <c r="BX13" s="663"/>
      <c r="BY13" s="663"/>
      <c r="BZ13" s="663"/>
      <c r="CA13" s="663"/>
      <c r="CB13" s="667"/>
      <c r="CD13" s="656" t="s">
        <v>261</v>
      </c>
      <c r="CE13" s="657"/>
      <c r="CF13" s="657"/>
      <c r="CG13" s="657"/>
      <c r="CH13" s="657"/>
      <c r="CI13" s="657"/>
      <c r="CJ13" s="657"/>
      <c r="CK13" s="657"/>
      <c r="CL13" s="657"/>
      <c r="CM13" s="657"/>
      <c r="CN13" s="657"/>
      <c r="CO13" s="657"/>
      <c r="CP13" s="657"/>
      <c r="CQ13" s="658"/>
      <c r="CR13" s="659">
        <v>727707</v>
      </c>
      <c r="CS13" s="660"/>
      <c r="CT13" s="660"/>
      <c r="CU13" s="660"/>
      <c r="CV13" s="660"/>
      <c r="CW13" s="660"/>
      <c r="CX13" s="660"/>
      <c r="CY13" s="661"/>
      <c r="CZ13" s="662">
        <v>8.9</v>
      </c>
      <c r="DA13" s="662"/>
      <c r="DB13" s="662"/>
      <c r="DC13" s="662"/>
      <c r="DD13" s="668">
        <v>405432</v>
      </c>
      <c r="DE13" s="660"/>
      <c r="DF13" s="660"/>
      <c r="DG13" s="660"/>
      <c r="DH13" s="660"/>
      <c r="DI13" s="660"/>
      <c r="DJ13" s="660"/>
      <c r="DK13" s="660"/>
      <c r="DL13" s="660"/>
      <c r="DM13" s="660"/>
      <c r="DN13" s="660"/>
      <c r="DO13" s="660"/>
      <c r="DP13" s="661"/>
      <c r="DQ13" s="668">
        <v>335075</v>
      </c>
      <c r="DR13" s="660"/>
      <c r="DS13" s="660"/>
      <c r="DT13" s="660"/>
      <c r="DU13" s="660"/>
      <c r="DV13" s="660"/>
      <c r="DW13" s="660"/>
      <c r="DX13" s="660"/>
      <c r="DY13" s="660"/>
      <c r="DZ13" s="660"/>
      <c r="EA13" s="660"/>
      <c r="EB13" s="660"/>
      <c r="EC13" s="669"/>
    </row>
    <row r="14" spans="2:143" ht="11.25" customHeight="1" x14ac:dyDescent="0.15">
      <c r="B14" s="656" t="s">
        <v>262</v>
      </c>
      <c r="C14" s="657"/>
      <c r="D14" s="657"/>
      <c r="E14" s="657"/>
      <c r="F14" s="657"/>
      <c r="G14" s="657"/>
      <c r="H14" s="657"/>
      <c r="I14" s="657"/>
      <c r="J14" s="657"/>
      <c r="K14" s="657"/>
      <c r="L14" s="657"/>
      <c r="M14" s="657"/>
      <c r="N14" s="657"/>
      <c r="O14" s="657"/>
      <c r="P14" s="657"/>
      <c r="Q14" s="658"/>
      <c r="R14" s="659" t="s">
        <v>186</v>
      </c>
      <c r="S14" s="660"/>
      <c r="T14" s="660"/>
      <c r="U14" s="660"/>
      <c r="V14" s="660"/>
      <c r="W14" s="660"/>
      <c r="X14" s="660"/>
      <c r="Y14" s="661"/>
      <c r="Z14" s="662" t="s">
        <v>186</v>
      </c>
      <c r="AA14" s="662"/>
      <c r="AB14" s="662"/>
      <c r="AC14" s="662"/>
      <c r="AD14" s="663" t="s">
        <v>177</v>
      </c>
      <c r="AE14" s="663"/>
      <c r="AF14" s="663"/>
      <c r="AG14" s="663"/>
      <c r="AH14" s="663"/>
      <c r="AI14" s="663"/>
      <c r="AJ14" s="663"/>
      <c r="AK14" s="663"/>
      <c r="AL14" s="664" t="s">
        <v>177</v>
      </c>
      <c r="AM14" s="665"/>
      <c r="AN14" s="665"/>
      <c r="AO14" s="666"/>
      <c r="AP14" s="656" t="s">
        <v>263</v>
      </c>
      <c r="AQ14" s="657"/>
      <c r="AR14" s="657"/>
      <c r="AS14" s="657"/>
      <c r="AT14" s="657"/>
      <c r="AU14" s="657"/>
      <c r="AV14" s="657"/>
      <c r="AW14" s="657"/>
      <c r="AX14" s="657"/>
      <c r="AY14" s="657"/>
      <c r="AZ14" s="657"/>
      <c r="BA14" s="657"/>
      <c r="BB14" s="657"/>
      <c r="BC14" s="657"/>
      <c r="BD14" s="657"/>
      <c r="BE14" s="657"/>
      <c r="BF14" s="658"/>
      <c r="BG14" s="659">
        <v>37006</v>
      </c>
      <c r="BH14" s="660"/>
      <c r="BI14" s="660"/>
      <c r="BJ14" s="660"/>
      <c r="BK14" s="660"/>
      <c r="BL14" s="660"/>
      <c r="BM14" s="660"/>
      <c r="BN14" s="661"/>
      <c r="BO14" s="662">
        <v>4.9000000000000004</v>
      </c>
      <c r="BP14" s="662"/>
      <c r="BQ14" s="662"/>
      <c r="BR14" s="662"/>
      <c r="BS14" s="663" t="s">
        <v>186</v>
      </c>
      <c r="BT14" s="663"/>
      <c r="BU14" s="663"/>
      <c r="BV14" s="663"/>
      <c r="BW14" s="663"/>
      <c r="BX14" s="663"/>
      <c r="BY14" s="663"/>
      <c r="BZ14" s="663"/>
      <c r="CA14" s="663"/>
      <c r="CB14" s="667"/>
      <c r="CD14" s="656" t="s">
        <v>264</v>
      </c>
      <c r="CE14" s="657"/>
      <c r="CF14" s="657"/>
      <c r="CG14" s="657"/>
      <c r="CH14" s="657"/>
      <c r="CI14" s="657"/>
      <c r="CJ14" s="657"/>
      <c r="CK14" s="657"/>
      <c r="CL14" s="657"/>
      <c r="CM14" s="657"/>
      <c r="CN14" s="657"/>
      <c r="CO14" s="657"/>
      <c r="CP14" s="657"/>
      <c r="CQ14" s="658"/>
      <c r="CR14" s="659">
        <v>256120</v>
      </c>
      <c r="CS14" s="660"/>
      <c r="CT14" s="660"/>
      <c r="CU14" s="660"/>
      <c r="CV14" s="660"/>
      <c r="CW14" s="660"/>
      <c r="CX14" s="660"/>
      <c r="CY14" s="661"/>
      <c r="CZ14" s="662">
        <v>3.1</v>
      </c>
      <c r="DA14" s="662"/>
      <c r="DB14" s="662"/>
      <c r="DC14" s="662"/>
      <c r="DD14" s="668" t="s">
        <v>186</v>
      </c>
      <c r="DE14" s="660"/>
      <c r="DF14" s="660"/>
      <c r="DG14" s="660"/>
      <c r="DH14" s="660"/>
      <c r="DI14" s="660"/>
      <c r="DJ14" s="660"/>
      <c r="DK14" s="660"/>
      <c r="DL14" s="660"/>
      <c r="DM14" s="660"/>
      <c r="DN14" s="660"/>
      <c r="DO14" s="660"/>
      <c r="DP14" s="661"/>
      <c r="DQ14" s="668">
        <v>252010</v>
      </c>
      <c r="DR14" s="660"/>
      <c r="DS14" s="660"/>
      <c r="DT14" s="660"/>
      <c r="DU14" s="660"/>
      <c r="DV14" s="660"/>
      <c r="DW14" s="660"/>
      <c r="DX14" s="660"/>
      <c r="DY14" s="660"/>
      <c r="DZ14" s="660"/>
      <c r="EA14" s="660"/>
      <c r="EB14" s="660"/>
      <c r="EC14" s="669"/>
    </row>
    <row r="15" spans="2:143" ht="11.25" customHeight="1" x14ac:dyDescent="0.15">
      <c r="B15" s="656" t="s">
        <v>265</v>
      </c>
      <c r="C15" s="657"/>
      <c r="D15" s="657"/>
      <c r="E15" s="657"/>
      <c r="F15" s="657"/>
      <c r="G15" s="657"/>
      <c r="H15" s="657"/>
      <c r="I15" s="657"/>
      <c r="J15" s="657"/>
      <c r="K15" s="657"/>
      <c r="L15" s="657"/>
      <c r="M15" s="657"/>
      <c r="N15" s="657"/>
      <c r="O15" s="657"/>
      <c r="P15" s="657"/>
      <c r="Q15" s="658"/>
      <c r="R15" s="659" t="s">
        <v>186</v>
      </c>
      <c r="S15" s="660"/>
      <c r="T15" s="660"/>
      <c r="U15" s="660"/>
      <c r="V15" s="660"/>
      <c r="W15" s="660"/>
      <c r="X15" s="660"/>
      <c r="Y15" s="661"/>
      <c r="Z15" s="662" t="s">
        <v>186</v>
      </c>
      <c r="AA15" s="662"/>
      <c r="AB15" s="662"/>
      <c r="AC15" s="662"/>
      <c r="AD15" s="663" t="s">
        <v>177</v>
      </c>
      <c r="AE15" s="663"/>
      <c r="AF15" s="663"/>
      <c r="AG15" s="663"/>
      <c r="AH15" s="663"/>
      <c r="AI15" s="663"/>
      <c r="AJ15" s="663"/>
      <c r="AK15" s="663"/>
      <c r="AL15" s="664" t="s">
        <v>186</v>
      </c>
      <c r="AM15" s="665"/>
      <c r="AN15" s="665"/>
      <c r="AO15" s="666"/>
      <c r="AP15" s="656" t="s">
        <v>266</v>
      </c>
      <c r="AQ15" s="657"/>
      <c r="AR15" s="657"/>
      <c r="AS15" s="657"/>
      <c r="AT15" s="657"/>
      <c r="AU15" s="657"/>
      <c r="AV15" s="657"/>
      <c r="AW15" s="657"/>
      <c r="AX15" s="657"/>
      <c r="AY15" s="657"/>
      <c r="AZ15" s="657"/>
      <c r="BA15" s="657"/>
      <c r="BB15" s="657"/>
      <c r="BC15" s="657"/>
      <c r="BD15" s="657"/>
      <c r="BE15" s="657"/>
      <c r="BF15" s="658"/>
      <c r="BG15" s="659">
        <v>46316</v>
      </c>
      <c r="BH15" s="660"/>
      <c r="BI15" s="660"/>
      <c r="BJ15" s="660"/>
      <c r="BK15" s="660"/>
      <c r="BL15" s="660"/>
      <c r="BM15" s="660"/>
      <c r="BN15" s="661"/>
      <c r="BO15" s="662">
        <v>6.1</v>
      </c>
      <c r="BP15" s="662"/>
      <c r="BQ15" s="662"/>
      <c r="BR15" s="662"/>
      <c r="BS15" s="663" t="s">
        <v>186</v>
      </c>
      <c r="BT15" s="663"/>
      <c r="BU15" s="663"/>
      <c r="BV15" s="663"/>
      <c r="BW15" s="663"/>
      <c r="BX15" s="663"/>
      <c r="BY15" s="663"/>
      <c r="BZ15" s="663"/>
      <c r="CA15" s="663"/>
      <c r="CB15" s="667"/>
      <c r="CD15" s="656" t="s">
        <v>267</v>
      </c>
      <c r="CE15" s="657"/>
      <c r="CF15" s="657"/>
      <c r="CG15" s="657"/>
      <c r="CH15" s="657"/>
      <c r="CI15" s="657"/>
      <c r="CJ15" s="657"/>
      <c r="CK15" s="657"/>
      <c r="CL15" s="657"/>
      <c r="CM15" s="657"/>
      <c r="CN15" s="657"/>
      <c r="CO15" s="657"/>
      <c r="CP15" s="657"/>
      <c r="CQ15" s="658"/>
      <c r="CR15" s="659">
        <v>712982</v>
      </c>
      <c r="CS15" s="660"/>
      <c r="CT15" s="660"/>
      <c r="CU15" s="660"/>
      <c r="CV15" s="660"/>
      <c r="CW15" s="660"/>
      <c r="CX15" s="660"/>
      <c r="CY15" s="661"/>
      <c r="CZ15" s="662">
        <v>8.6999999999999993</v>
      </c>
      <c r="DA15" s="662"/>
      <c r="DB15" s="662"/>
      <c r="DC15" s="662"/>
      <c r="DD15" s="668">
        <v>215235</v>
      </c>
      <c r="DE15" s="660"/>
      <c r="DF15" s="660"/>
      <c r="DG15" s="660"/>
      <c r="DH15" s="660"/>
      <c r="DI15" s="660"/>
      <c r="DJ15" s="660"/>
      <c r="DK15" s="660"/>
      <c r="DL15" s="660"/>
      <c r="DM15" s="660"/>
      <c r="DN15" s="660"/>
      <c r="DO15" s="660"/>
      <c r="DP15" s="661"/>
      <c r="DQ15" s="668">
        <v>447488</v>
      </c>
      <c r="DR15" s="660"/>
      <c r="DS15" s="660"/>
      <c r="DT15" s="660"/>
      <c r="DU15" s="660"/>
      <c r="DV15" s="660"/>
      <c r="DW15" s="660"/>
      <c r="DX15" s="660"/>
      <c r="DY15" s="660"/>
      <c r="DZ15" s="660"/>
      <c r="EA15" s="660"/>
      <c r="EB15" s="660"/>
      <c r="EC15" s="669"/>
    </row>
    <row r="16" spans="2:143" ht="11.25" customHeight="1" x14ac:dyDescent="0.15">
      <c r="B16" s="656" t="s">
        <v>268</v>
      </c>
      <c r="C16" s="657"/>
      <c r="D16" s="657"/>
      <c r="E16" s="657"/>
      <c r="F16" s="657"/>
      <c r="G16" s="657"/>
      <c r="H16" s="657"/>
      <c r="I16" s="657"/>
      <c r="J16" s="657"/>
      <c r="K16" s="657"/>
      <c r="L16" s="657"/>
      <c r="M16" s="657"/>
      <c r="N16" s="657"/>
      <c r="O16" s="657"/>
      <c r="P16" s="657"/>
      <c r="Q16" s="658"/>
      <c r="R16" s="659">
        <v>6768</v>
      </c>
      <c r="S16" s="660"/>
      <c r="T16" s="660"/>
      <c r="U16" s="660"/>
      <c r="V16" s="660"/>
      <c r="W16" s="660"/>
      <c r="X16" s="660"/>
      <c r="Y16" s="661"/>
      <c r="Z16" s="662">
        <v>0.1</v>
      </c>
      <c r="AA16" s="662"/>
      <c r="AB16" s="662"/>
      <c r="AC16" s="662"/>
      <c r="AD16" s="663">
        <v>6768</v>
      </c>
      <c r="AE16" s="663"/>
      <c r="AF16" s="663"/>
      <c r="AG16" s="663"/>
      <c r="AH16" s="663"/>
      <c r="AI16" s="663"/>
      <c r="AJ16" s="663"/>
      <c r="AK16" s="663"/>
      <c r="AL16" s="664">
        <v>0.1</v>
      </c>
      <c r="AM16" s="665"/>
      <c r="AN16" s="665"/>
      <c r="AO16" s="666"/>
      <c r="AP16" s="656" t="s">
        <v>269</v>
      </c>
      <c r="AQ16" s="657"/>
      <c r="AR16" s="657"/>
      <c r="AS16" s="657"/>
      <c r="AT16" s="657"/>
      <c r="AU16" s="657"/>
      <c r="AV16" s="657"/>
      <c r="AW16" s="657"/>
      <c r="AX16" s="657"/>
      <c r="AY16" s="657"/>
      <c r="AZ16" s="657"/>
      <c r="BA16" s="657"/>
      <c r="BB16" s="657"/>
      <c r="BC16" s="657"/>
      <c r="BD16" s="657"/>
      <c r="BE16" s="657"/>
      <c r="BF16" s="658"/>
      <c r="BG16" s="659" t="s">
        <v>186</v>
      </c>
      <c r="BH16" s="660"/>
      <c r="BI16" s="660"/>
      <c r="BJ16" s="660"/>
      <c r="BK16" s="660"/>
      <c r="BL16" s="660"/>
      <c r="BM16" s="660"/>
      <c r="BN16" s="661"/>
      <c r="BO16" s="662" t="s">
        <v>186</v>
      </c>
      <c r="BP16" s="662"/>
      <c r="BQ16" s="662"/>
      <c r="BR16" s="662"/>
      <c r="BS16" s="663" t="s">
        <v>177</v>
      </c>
      <c r="BT16" s="663"/>
      <c r="BU16" s="663"/>
      <c r="BV16" s="663"/>
      <c r="BW16" s="663"/>
      <c r="BX16" s="663"/>
      <c r="BY16" s="663"/>
      <c r="BZ16" s="663"/>
      <c r="CA16" s="663"/>
      <c r="CB16" s="667"/>
      <c r="CD16" s="656" t="s">
        <v>270</v>
      </c>
      <c r="CE16" s="657"/>
      <c r="CF16" s="657"/>
      <c r="CG16" s="657"/>
      <c r="CH16" s="657"/>
      <c r="CI16" s="657"/>
      <c r="CJ16" s="657"/>
      <c r="CK16" s="657"/>
      <c r="CL16" s="657"/>
      <c r="CM16" s="657"/>
      <c r="CN16" s="657"/>
      <c r="CO16" s="657"/>
      <c r="CP16" s="657"/>
      <c r="CQ16" s="658"/>
      <c r="CR16" s="659">
        <v>64658</v>
      </c>
      <c r="CS16" s="660"/>
      <c r="CT16" s="660"/>
      <c r="CU16" s="660"/>
      <c r="CV16" s="660"/>
      <c r="CW16" s="660"/>
      <c r="CX16" s="660"/>
      <c r="CY16" s="661"/>
      <c r="CZ16" s="662">
        <v>0.8</v>
      </c>
      <c r="DA16" s="662"/>
      <c r="DB16" s="662"/>
      <c r="DC16" s="662"/>
      <c r="DD16" s="668" t="s">
        <v>186</v>
      </c>
      <c r="DE16" s="660"/>
      <c r="DF16" s="660"/>
      <c r="DG16" s="660"/>
      <c r="DH16" s="660"/>
      <c r="DI16" s="660"/>
      <c r="DJ16" s="660"/>
      <c r="DK16" s="660"/>
      <c r="DL16" s="660"/>
      <c r="DM16" s="660"/>
      <c r="DN16" s="660"/>
      <c r="DO16" s="660"/>
      <c r="DP16" s="661"/>
      <c r="DQ16" s="668">
        <v>14790</v>
      </c>
      <c r="DR16" s="660"/>
      <c r="DS16" s="660"/>
      <c r="DT16" s="660"/>
      <c r="DU16" s="660"/>
      <c r="DV16" s="660"/>
      <c r="DW16" s="660"/>
      <c r="DX16" s="660"/>
      <c r="DY16" s="660"/>
      <c r="DZ16" s="660"/>
      <c r="EA16" s="660"/>
      <c r="EB16" s="660"/>
      <c r="EC16" s="669"/>
    </row>
    <row r="17" spans="2:133" ht="11.25" customHeight="1" x14ac:dyDescent="0.15">
      <c r="B17" s="656" t="s">
        <v>271</v>
      </c>
      <c r="C17" s="657"/>
      <c r="D17" s="657"/>
      <c r="E17" s="657"/>
      <c r="F17" s="657"/>
      <c r="G17" s="657"/>
      <c r="H17" s="657"/>
      <c r="I17" s="657"/>
      <c r="J17" s="657"/>
      <c r="K17" s="657"/>
      <c r="L17" s="657"/>
      <c r="M17" s="657"/>
      <c r="N17" s="657"/>
      <c r="O17" s="657"/>
      <c r="P17" s="657"/>
      <c r="Q17" s="658"/>
      <c r="R17" s="659">
        <v>13741</v>
      </c>
      <c r="S17" s="660"/>
      <c r="T17" s="660"/>
      <c r="U17" s="660"/>
      <c r="V17" s="660"/>
      <c r="W17" s="660"/>
      <c r="X17" s="660"/>
      <c r="Y17" s="661"/>
      <c r="Z17" s="662">
        <v>0.2</v>
      </c>
      <c r="AA17" s="662"/>
      <c r="AB17" s="662"/>
      <c r="AC17" s="662"/>
      <c r="AD17" s="663">
        <v>13741</v>
      </c>
      <c r="AE17" s="663"/>
      <c r="AF17" s="663"/>
      <c r="AG17" s="663"/>
      <c r="AH17" s="663"/>
      <c r="AI17" s="663"/>
      <c r="AJ17" s="663"/>
      <c r="AK17" s="663"/>
      <c r="AL17" s="664">
        <v>0.3</v>
      </c>
      <c r="AM17" s="665"/>
      <c r="AN17" s="665"/>
      <c r="AO17" s="666"/>
      <c r="AP17" s="656" t="s">
        <v>272</v>
      </c>
      <c r="AQ17" s="657"/>
      <c r="AR17" s="657"/>
      <c r="AS17" s="657"/>
      <c r="AT17" s="657"/>
      <c r="AU17" s="657"/>
      <c r="AV17" s="657"/>
      <c r="AW17" s="657"/>
      <c r="AX17" s="657"/>
      <c r="AY17" s="657"/>
      <c r="AZ17" s="657"/>
      <c r="BA17" s="657"/>
      <c r="BB17" s="657"/>
      <c r="BC17" s="657"/>
      <c r="BD17" s="657"/>
      <c r="BE17" s="657"/>
      <c r="BF17" s="658"/>
      <c r="BG17" s="659" t="s">
        <v>186</v>
      </c>
      <c r="BH17" s="660"/>
      <c r="BI17" s="660"/>
      <c r="BJ17" s="660"/>
      <c r="BK17" s="660"/>
      <c r="BL17" s="660"/>
      <c r="BM17" s="660"/>
      <c r="BN17" s="661"/>
      <c r="BO17" s="662" t="s">
        <v>177</v>
      </c>
      <c r="BP17" s="662"/>
      <c r="BQ17" s="662"/>
      <c r="BR17" s="662"/>
      <c r="BS17" s="663" t="s">
        <v>177</v>
      </c>
      <c r="BT17" s="663"/>
      <c r="BU17" s="663"/>
      <c r="BV17" s="663"/>
      <c r="BW17" s="663"/>
      <c r="BX17" s="663"/>
      <c r="BY17" s="663"/>
      <c r="BZ17" s="663"/>
      <c r="CA17" s="663"/>
      <c r="CB17" s="667"/>
      <c r="CD17" s="656" t="s">
        <v>273</v>
      </c>
      <c r="CE17" s="657"/>
      <c r="CF17" s="657"/>
      <c r="CG17" s="657"/>
      <c r="CH17" s="657"/>
      <c r="CI17" s="657"/>
      <c r="CJ17" s="657"/>
      <c r="CK17" s="657"/>
      <c r="CL17" s="657"/>
      <c r="CM17" s="657"/>
      <c r="CN17" s="657"/>
      <c r="CO17" s="657"/>
      <c r="CP17" s="657"/>
      <c r="CQ17" s="658"/>
      <c r="CR17" s="659">
        <v>1400444</v>
      </c>
      <c r="CS17" s="660"/>
      <c r="CT17" s="660"/>
      <c r="CU17" s="660"/>
      <c r="CV17" s="660"/>
      <c r="CW17" s="660"/>
      <c r="CX17" s="660"/>
      <c r="CY17" s="661"/>
      <c r="CZ17" s="662">
        <v>17.100000000000001</v>
      </c>
      <c r="DA17" s="662"/>
      <c r="DB17" s="662"/>
      <c r="DC17" s="662"/>
      <c r="DD17" s="668" t="s">
        <v>177</v>
      </c>
      <c r="DE17" s="660"/>
      <c r="DF17" s="660"/>
      <c r="DG17" s="660"/>
      <c r="DH17" s="660"/>
      <c r="DI17" s="660"/>
      <c r="DJ17" s="660"/>
      <c r="DK17" s="660"/>
      <c r="DL17" s="660"/>
      <c r="DM17" s="660"/>
      <c r="DN17" s="660"/>
      <c r="DO17" s="660"/>
      <c r="DP17" s="661"/>
      <c r="DQ17" s="668">
        <v>1399203</v>
      </c>
      <c r="DR17" s="660"/>
      <c r="DS17" s="660"/>
      <c r="DT17" s="660"/>
      <c r="DU17" s="660"/>
      <c r="DV17" s="660"/>
      <c r="DW17" s="660"/>
      <c r="DX17" s="660"/>
      <c r="DY17" s="660"/>
      <c r="DZ17" s="660"/>
      <c r="EA17" s="660"/>
      <c r="EB17" s="660"/>
      <c r="EC17" s="669"/>
    </row>
    <row r="18" spans="2:133" ht="11.25" customHeight="1" x14ac:dyDescent="0.15">
      <c r="B18" s="656" t="s">
        <v>274</v>
      </c>
      <c r="C18" s="657"/>
      <c r="D18" s="657"/>
      <c r="E18" s="657"/>
      <c r="F18" s="657"/>
      <c r="G18" s="657"/>
      <c r="H18" s="657"/>
      <c r="I18" s="657"/>
      <c r="J18" s="657"/>
      <c r="K18" s="657"/>
      <c r="L18" s="657"/>
      <c r="M18" s="657"/>
      <c r="N18" s="657"/>
      <c r="O18" s="657"/>
      <c r="P18" s="657"/>
      <c r="Q18" s="658"/>
      <c r="R18" s="659">
        <v>2733</v>
      </c>
      <c r="S18" s="660"/>
      <c r="T18" s="660"/>
      <c r="U18" s="660"/>
      <c r="V18" s="660"/>
      <c r="W18" s="660"/>
      <c r="X18" s="660"/>
      <c r="Y18" s="661"/>
      <c r="Z18" s="662">
        <v>0</v>
      </c>
      <c r="AA18" s="662"/>
      <c r="AB18" s="662"/>
      <c r="AC18" s="662"/>
      <c r="AD18" s="663">
        <v>2733</v>
      </c>
      <c r="AE18" s="663"/>
      <c r="AF18" s="663"/>
      <c r="AG18" s="663"/>
      <c r="AH18" s="663"/>
      <c r="AI18" s="663"/>
      <c r="AJ18" s="663"/>
      <c r="AK18" s="663"/>
      <c r="AL18" s="664">
        <v>0.1</v>
      </c>
      <c r="AM18" s="665"/>
      <c r="AN18" s="665"/>
      <c r="AO18" s="666"/>
      <c r="AP18" s="656" t="s">
        <v>275</v>
      </c>
      <c r="AQ18" s="657"/>
      <c r="AR18" s="657"/>
      <c r="AS18" s="657"/>
      <c r="AT18" s="657"/>
      <c r="AU18" s="657"/>
      <c r="AV18" s="657"/>
      <c r="AW18" s="657"/>
      <c r="AX18" s="657"/>
      <c r="AY18" s="657"/>
      <c r="AZ18" s="657"/>
      <c r="BA18" s="657"/>
      <c r="BB18" s="657"/>
      <c r="BC18" s="657"/>
      <c r="BD18" s="657"/>
      <c r="BE18" s="657"/>
      <c r="BF18" s="658"/>
      <c r="BG18" s="659" t="s">
        <v>186</v>
      </c>
      <c r="BH18" s="660"/>
      <c r="BI18" s="660"/>
      <c r="BJ18" s="660"/>
      <c r="BK18" s="660"/>
      <c r="BL18" s="660"/>
      <c r="BM18" s="660"/>
      <c r="BN18" s="661"/>
      <c r="BO18" s="662" t="s">
        <v>186</v>
      </c>
      <c r="BP18" s="662"/>
      <c r="BQ18" s="662"/>
      <c r="BR18" s="662"/>
      <c r="BS18" s="663" t="s">
        <v>177</v>
      </c>
      <c r="BT18" s="663"/>
      <c r="BU18" s="663"/>
      <c r="BV18" s="663"/>
      <c r="BW18" s="663"/>
      <c r="BX18" s="663"/>
      <c r="BY18" s="663"/>
      <c r="BZ18" s="663"/>
      <c r="CA18" s="663"/>
      <c r="CB18" s="667"/>
      <c r="CD18" s="656" t="s">
        <v>276</v>
      </c>
      <c r="CE18" s="657"/>
      <c r="CF18" s="657"/>
      <c r="CG18" s="657"/>
      <c r="CH18" s="657"/>
      <c r="CI18" s="657"/>
      <c r="CJ18" s="657"/>
      <c r="CK18" s="657"/>
      <c r="CL18" s="657"/>
      <c r="CM18" s="657"/>
      <c r="CN18" s="657"/>
      <c r="CO18" s="657"/>
      <c r="CP18" s="657"/>
      <c r="CQ18" s="658"/>
      <c r="CR18" s="659" t="s">
        <v>186</v>
      </c>
      <c r="CS18" s="660"/>
      <c r="CT18" s="660"/>
      <c r="CU18" s="660"/>
      <c r="CV18" s="660"/>
      <c r="CW18" s="660"/>
      <c r="CX18" s="660"/>
      <c r="CY18" s="661"/>
      <c r="CZ18" s="662" t="s">
        <v>186</v>
      </c>
      <c r="DA18" s="662"/>
      <c r="DB18" s="662"/>
      <c r="DC18" s="662"/>
      <c r="DD18" s="668" t="s">
        <v>186</v>
      </c>
      <c r="DE18" s="660"/>
      <c r="DF18" s="660"/>
      <c r="DG18" s="660"/>
      <c r="DH18" s="660"/>
      <c r="DI18" s="660"/>
      <c r="DJ18" s="660"/>
      <c r="DK18" s="660"/>
      <c r="DL18" s="660"/>
      <c r="DM18" s="660"/>
      <c r="DN18" s="660"/>
      <c r="DO18" s="660"/>
      <c r="DP18" s="661"/>
      <c r="DQ18" s="668" t="s">
        <v>186</v>
      </c>
      <c r="DR18" s="660"/>
      <c r="DS18" s="660"/>
      <c r="DT18" s="660"/>
      <c r="DU18" s="660"/>
      <c r="DV18" s="660"/>
      <c r="DW18" s="660"/>
      <c r="DX18" s="660"/>
      <c r="DY18" s="660"/>
      <c r="DZ18" s="660"/>
      <c r="EA18" s="660"/>
      <c r="EB18" s="660"/>
      <c r="EC18" s="669"/>
    </row>
    <row r="19" spans="2:133" ht="11.25" customHeight="1" x14ac:dyDescent="0.15">
      <c r="B19" s="656" t="s">
        <v>277</v>
      </c>
      <c r="C19" s="657"/>
      <c r="D19" s="657"/>
      <c r="E19" s="657"/>
      <c r="F19" s="657"/>
      <c r="G19" s="657"/>
      <c r="H19" s="657"/>
      <c r="I19" s="657"/>
      <c r="J19" s="657"/>
      <c r="K19" s="657"/>
      <c r="L19" s="657"/>
      <c r="M19" s="657"/>
      <c r="N19" s="657"/>
      <c r="O19" s="657"/>
      <c r="P19" s="657"/>
      <c r="Q19" s="658"/>
      <c r="R19" s="659">
        <v>1910</v>
      </c>
      <c r="S19" s="660"/>
      <c r="T19" s="660"/>
      <c r="U19" s="660"/>
      <c r="V19" s="660"/>
      <c r="W19" s="660"/>
      <c r="X19" s="660"/>
      <c r="Y19" s="661"/>
      <c r="Z19" s="662">
        <v>0</v>
      </c>
      <c r="AA19" s="662"/>
      <c r="AB19" s="662"/>
      <c r="AC19" s="662"/>
      <c r="AD19" s="663">
        <v>1910</v>
      </c>
      <c r="AE19" s="663"/>
      <c r="AF19" s="663"/>
      <c r="AG19" s="663"/>
      <c r="AH19" s="663"/>
      <c r="AI19" s="663"/>
      <c r="AJ19" s="663"/>
      <c r="AK19" s="663"/>
      <c r="AL19" s="664">
        <v>0</v>
      </c>
      <c r="AM19" s="665"/>
      <c r="AN19" s="665"/>
      <c r="AO19" s="666"/>
      <c r="AP19" s="656" t="s">
        <v>278</v>
      </c>
      <c r="AQ19" s="657"/>
      <c r="AR19" s="657"/>
      <c r="AS19" s="657"/>
      <c r="AT19" s="657"/>
      <c r="AU19" s="657"/>
      <c r="AV19" s="657"/>
      <c r="AW19" s="657"/>
      <c r="AX19" s="657"/>
      <c r="AY19" s="657"/>
      <c r="AZ19" s="657"/>
      <c r="BA19" s="657"/>
      <c r="BB19" s="657"/>
      <c r="BC19" s="657"/>
      <c r="BD19" s="657"/>
      <c r="BE19" s="657"/>
      <c r="BF19" s="658"/>
      <c r="BG19" s="659" t="s">
        <v>186</v>
      </c>
      <c r="BH19" s="660"/>
      <c r="BI19" s="660"/>
      <c r="BJ19" s="660"/>
      <c r="BK19" s="660"/>
      <c r="BL19" s="660"/>
      <c r="BM19" s="660"/>
      <c r="BN19" s="661"/>
      <c r="BO19" s="662" t="s">
        <v>177</v>
      </c>
      <c r="BP19" s="662"/>
      <c r="BQ19" s="662"/>
      <c r="BR19" s="662"/>
      <c r="BS19" s="663" t="s">
        <v>186</v>
      </c>
      <c r="BT19" s="663"/>
      <c r="BU19" s="663"/>
      <c r="BV19" s="663"/>
      <c r="BW19" s="663"/>
      <c r="BX19" s="663"/>
      <c r="BY19" s="663"/>
      <c r="BZ19" s="663"/>
      <c r="CA19" s="663"/>
      <c r="CB19" s="667"/>
      <c r="CD19" s="656" t="s">
        <v>279</v>
      </c>
      <c r="CE19" s="657"/>
      <c r="CF19" s="657"/>
      <c r="CG19" s="657"/>
      <c r="CH19" s="657"/>
      <c r="CI19" s="657"/>
      <c r="CJ19" s="657"/>
      <c r="CK19" s="657"/>
      <c r="CL19" s="657"/>
      <c r="CM19" s="657"/>
      <c r="CN19" s="657"/>
      <c r="CO19" s="657"/>
      <c r="CP19" s="657"/>
      <c r="CQ19" s="658"/>
      <c r="CR19" s="659" t="s">
        <v>186</v>
      </c>
      <c r="CS19" s="660"/>
      <c r="CT19" s="660"/>
      <c r="CU19" s="660"/>
      <c r="CV19" s="660"/>
      <c r="CW19" s="660"/>
      <c r="CX19" s="660"/>
      <c r="CY19" s="661"/>
      <c r="CZ19" s="662" t="s">
        <v>177</v>
      </c>
      <c r="DA19" s="662"/>
      <c r="DB19" s="662"/>
      <c r="DC19" s="662"/>
      <c r="DD19" s="668" t="s">
        <v>177</v>
      </c>
      <c r="DE19" s="660"/>
      <c r="DF19" s="660"/>
      <c r="DG19" s="660"/>
      <c r="DH19" s="660"/>
      <c r="DI19" s="660"/>
      <c r="DJ19" s="660"/>
      <c r="DK19" s="660"/>
      <c r="DL19" s="660"/>
      <c r="DM19" s="660"/>
      <c r="DN19" s="660"/>
      <c r="DO19" s="660"/>
      <c r="DP19" s="661"/>
      <c r="DQ19" s="668" t="s">
        <v>186</v>
      </c>
      <c r="DR19" s="660"/>
      <c r="DS19" s="660"/>
      <c r="DT19" s="660"/>
      <c r="DU19" s="660"/>
      <c r="DV19" s="660"/>
      <c r="DW19" s="660"/>
      <c r="DX19" s="660"/>
      <c r="DY19" s="660"/>
      <c r="DZ19" s="660"/>
      <c r="EA19" s="660"/>
      <c r="EB19" s="660"/>
      <c r="EC19" s="669"/>
    </row>
    <row r="20" spans="2:133" ht="11.25" customHeight="1" x14ac:dyDescent="0.15">
      <c r="B20" s="672" t="s">
        <v>280</v>
      </c>
      <c r="C20" s="673"/>
      <c r="D20" s="673"/>
      <c r="E20" s="673"/>
      <c r="F20" s="673"/>
      <c r="G20" s="673"/>
      <c r="H20" s="673"/>
      <c r="I20" s="673"/>
      <c r="J20" s="673"/>
      <c r="K20" s="673"/>
      <c r="L20" s="673"/>
      <c r="M20" s="673"/>
      <c r="N20" s="673"/>
      <c r="O20" s="673"/>
      <c r="P20" s="673"/>
      <c r="Q20" s="674"/>
      <c r="R20" s="659">
        <v>823</v>
      </c>
      <c r="S20" s="660"/>
      <c r="T20" s="660"/>
      <c r="U20" s="660"/>
      <c r="V20" s="660"/>
      <c r="W20" s="660"/>
      <c r="X20" s="660"/>
      <c r="Y20" s="661"/>
      <c r="Z20" s="662">
        <v>0</v>
      </c>
      <c r="AA20" s="662"/>
      <c r="AB20" s="662"/>
      <c r="AC20" s="662"/>
      <c r="AD20" s="663">
        <v>823</v>
      </c>
      <c r="AE20" s="663"/>
      <c r="AF20" s="663"/>
      <c r="AG20" s="663"/>
      <c r="AH20" s="663"/>
      <c r="AI20" s="663"/>
      <c r="AJ20" s="663"/>
      <c r="AK20" s="663"/>
      <c r="AL20" s="664">
        <v>0</v>
      </c>
      <c r="AM20" s="665"/>
      <c r="AN20" s="665"/>
      <c r="AO20" s="666"/>
      <c r="AP20" s="656" t="s">
        <v>281</v>
      </c>
      <c r="AQ20" s="657"/>
      <c r="AR20" s="657"/>
      <c r="AS20" s="657"/>
      <c r="AT20" s="657"/>
      <c r="AU20" s="657"/>
      <c r="AV20" s="657"/>
      <c r="AW20" s="657"/>
      <c r="AX20" s="657"/>
      <c r="AY20" s="657"/>
      <c r="AZ20" s="657"/>
      <c r="BA20" s="657"/>
      <c r="BB20" s="657"/>
      <c r="BC20" s="657"/>
      <c r="BD20" s="657"/>
      <c r="BE20" s="657"/>
      <c r="BF20" s="658"/>
      <c r="BG20" s="659" t="s">
        <v>186</v>
      </c>
      <c r="BH20" s="660"/>
      <c r="BI20" s="660"/>
      <c r="BJ20" s="660"/>
      <c r="BK20" s="660"/>
      <c r="BL20" s="660"/>
      <c r="BM20" s="660"/>
      <c r="BN20" s="661"/>
      <c r="BO20" s="662" t="s">
        <v>177</v>
      </c>
      <c r="BP20" s="662"/>
      <c r="BQ20" s="662"/>
      <c r="BR20" s="662"/>
      <c r="BS20" s="663" t="s">
        <v>186</v>
      </c>
      <c r="BT20" s="663"/>
      <c r="BU20" s="663"/>
      <c r="BV20" s="663"/>
      <c r="BW20" s="663"/>
      <c r="BX20" s="663"/>
      <c r="BY20" s="663"/>
      <c r="BZ20" s="663"/>
      <c r="CA20" s="663"/>
      <c r="CB20" s="667"/>
      <c r="CD20" s="656" t="s">
        <v>282</v>
      </c>
      <c r="CE20" s="657"/>
      <c r="CF20" s="657"/>
      <c r="CG20" s="657"/>
      <c r="CH20" s="657"/>
      <c r="CI20" s="657"/>
      <c r="CJ20" s="657"/>
      <c r="CK20" s="657"/>
      <c r="CL20" s="657"/>
      <c r="CM20" s="657"/>
      <c r="CN20" s="657"/>
      <c r="CO20" s="657"/>
      <c r="CP20" s="657"/>
      <c r="CQ20" s="658"/>
      <c r="CR20" s="659">
        <v>8183530</v>
      </c>
      <c r="CS20" s="660"/>
      <c r="CT20" s="660"/>
      <c r="CU20" s="660"/>
      <c r="CV20" s="660"/>
      <c r="CW20" s="660"/>
      <c r="CX20" s="660"/>
      <c r="CY20" s="661"/>
      <c r="CZ20" s="662">
        <v>100</v>
      </c>
      <c r="DA20" s="662"/>
      <c r="DB20" s="662"/>
      <c r="DC20" s="662"/>
      <c r="DD20" s="668">
        <v>774293</v>
      </c>
      <c r="DE20" s="660"/>
      <c r="DF20" s="660"/>
      <c r="DG20" s="660"/>
      <c r="DH20" s="660"/>
      <c r="DI20" s="660"/>
      <c r="DJ20" s="660"/>
      <c r="DK20" s="660"/>
      <c r="DL20" s="660"/>
      <c r="DM20" s="660"/>
      <c r="DN20" s="660"/>
      <c r="DO20" s="660"/>
      <c r="DP20" s="661"/>
      <c r="DQ20" s="668">
        <v>6228004</v>
      </c>
      <c r="DR20" s="660"/>
      <c r="DS20" s="660"/>
      <c r="DT20" s="660"/>
      <c r="DU20" s="660"/>
      <c r="DV20" s="660"/>
      <c r="DW20" s="660"/>
      <c r="DX20" s="660"/>
      <c r="DY20" s="660"/>
      <c r="DZ20" s="660"/>
      <c r="EA20" s="660"/>
      <c r="EB20" s="660"/>
      <c r="EC20" s="669"/>
    </row>
    <row r="21" spans="2:133" ht="11.25" customHeight="1" x14ac:dyDescent="0.15">
      <c r="B21" s="656" t="s">
        <v>283</v>
      </c>
      <c r="C21" s="657"/>
      <c r="D21" s="657"/>
      <c r="E21" s="657"/>
      <c r="F21" s="657"/>
      <c r="G21" s="657"/>
      <c r="H21" s="657"/>
      <c r="I21" s="657"/>
      <c r="J21" s="657"/>
      <c r="K21" s="657"/>
      <c r="L21" s="657"/>
      <c r="M21" s="657"/>
      <c r="N21" s="657"/>
      <c r="O21" s="657"/>
      <c r="P21" s="657"/>
      <c r="Q21" s="658"/>
      <c r="R21" s="659">
        <v>4528521</v>
      </c>
      <c r="S21" s="660"/>
      <c r="T21" s="660"/>
      <c r="U21" s="660"/>
      <c r="V21" s="660"/>
      <c r="W21" s="660"/>
      <c r="X21" s="660"/>
      <c r="Y21" s="661"/>
      <c r="Z21" s="662">
        <v>54.2</v>
      </c>
      <c r="AA21" s="662"/>
      <c r="AB21" s="662"/>
      <c r="AC21" s="662"/>
      <c r="AD21" s="663">
        <v>4047876</v>
      </c>
      <c r="AE21" s="663"/>
      <c r="AF21" s="663"/>
      <c r="AG21" s="663"/>
      <c r="AH21" s="663"/>
      <c r="AI21" s="663"/>
      <c r="AJ21" s="663"/>
      <c r="AK21" s="663"/>
      <c r="AL21" s="664">
        <v>78.5</v>
      </c>
      <c r="AM21" s="665"/>
      <c r="AN21" s="665"/>
      <c r="AO21" s="666"/>
      <c r="AP21" s="656" t="s">
        <v>284</v>
      </c>
      <c r="AQ21" s="675"/>
      <c r="AR21" s="675"/>
      <c r="AS21" s="675"/>
      <c r="AT21" s="675"/>
      <c r="AU21" s="675"/>
      <c r="AV21" s="675"/>
      <c r="AW21" s="675"/>
      <c r="AX21" s="675"/>
      <c r="AY21" s="675"/>
      <c r="AZ21" s="675"/>
      <c r="BA21" s="675"/>
      <c r="BB21" s="675"/>
      <c r="BC21" s="675"/>
      <c r="BD21" s="675"/>
      <c r="BE21" s="675"/>
      <c r="BF21" s="676"/>
      <c r="BG21" s="659" t="s">
        <v>177</v>
      </c>
      <c r="BH21" s="660"/>
      <c r="BI21" s="660"/>
      <c r="BJ21" s="660"/>
      <c r="BK21" s="660"/>
      <c r="BL21" s="660"/>
      <c r="BM21" s="660"/>
      <c r="BN21" s="661"/>
      <c r="BO21" s="662" t="s">
        <v>186</v>
      </c>
      <c r="BP21" s="662"/>
      <c r="BQ21" s="662"/>
      <c r="BR21" s="662"/>
      <c r="BS21" s="663" t="s">
        <v>177</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285</v>
      </c>
      <c r="C22" s="657"/>
      <c r="D22" s="657"/>
      <c r="E22" s="657"/>
      <c r="F22" s="657"/>
      <c r="G22" s="657"/>
      <c r="H22" s="657"/>
      <c r="I22" s="657"/>
      <c r="J22" s="657"/>
      <c r="K22" s="657"/>
      <c r="L22" s="657"/>
      <c r="M22" s="657"/>
      <c r="N22" s="657"/>
      <c r="O22" s="657"/>
      <c r="P22" s="657"/>
      <c r="Q22" s="658"/>
      <c r="R22" s="659">
        <v>4047876</v>
      </c>
      <c r="S22" s="660"/>
      <c r="T22" s="660"/>
      <c r="U22" s="660"/>
      <c r="V22" s="660"/>
      <c r="W22" s="660"/>
      <c r="X22" s="660"/>
      <c r="Y22" s="661"/>
      <c r="Z22" s="662">
        <v>48.4</v>
      </c>
      <c r="AA22" s="662"/>
      <c r="AB22" s="662"/>
      <c r="AC22" s="662"/>
      <c r="AD22" s="663">
        <v>4047876</v>
      </c>
      <c r="AE22" s="663"/>
      <c r="AF22" s="663"/>
      <c r="AG22" s="663"/>
      <c r="AH22" s="663"/>
      <c r="AI22" s="663"/>
      <c r="AJ22" s="663"/>
      <c r="AK22" s="663"/>
      <c r="AL22" s="664">
        <v>78.5</v>
      </c>
      <c r="AM22" s="665"/>
      <c r="AN22" s="665"/>
      <c r="AO22" s="666"/>
      <c r="AP22" s="656" t="s">
        <v>286</v>
      </c>
      <c r="AQ22" s="675"/>
      <c r="AR22" s="675"/>
      <c r="AS22" s="675"/>
      <c r="AT22" s="675"/>
      <c r="AU22" s="675"/>
      <c r="AV22" s="675"/>
      <c r="AW22" s="675"/>
      <c r="AX22" s="675"/>
      <c r="AY22" s="675"/>
      <c r="AZ22" s="675"/>
      <c r="BA22" s="675"/>
      <c r="BB22" s="675"/>
      <c r="BC22" s="675"/>
      <c r="BD22" s="675"/>
      <c r="BE22" s="675"/>
      <c r="BF22" s="676"/>
      <c r="BG22" s="659" t="s">
        <v>186</v>
      </c>
      <c r="BH22" s="660"/>
      <c r="BI22" s="660"/>
      <c r="BJ22" s="660"/>
      <c r="BK22" s="660"/>
      <c r="BL22" s="660"/>
      <c r="BM22" s="660"/>
      <c r="BN22" s="661"/>
      <c r="BO22" s="662" t="s">
        <v>177</v>
      </c>
      <c r="BP22" s="662"/>
      <c r="BQ22" s="662"/>
      <c r="BR22" s="662"/>
      <c r="BS22" s="663" t="s">
        <v>186</v>
      </c>
      <c r="BT22" s="663"/>
      <c r="BU22" s="663"/>
      <c r="BV22" s="663"/>
      <c r="BW22" s="663"/>
      <c r="BX22" s="663"/>
      <c r="BY22" s="663"/>
      <c r="BZ22" s="663"/>
      <c r="CA22" s="663"/>
      <c r="CB22" s="667"/>
      <c r="CD22" s="641" t="s">
        <v>287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288</v>
      </c>
      <c r="C23" s="657"/>
      <c r="D23" s="657"/>
      <c r="E23" s="657"/>
      <c r="F23" s="657"/>
      <c r="G23" s="657"/>
      <c r="H23" s="657"/>
      <c r="I23" s="657"/>
      <c r="J23" s="657"/>
      <c r="K23" s="657"/>
      <c r="L23" s="657"/>
      <c r="M23" s="657"/>
      <c r="N23" s="657"/>
      <c r="O23" s="657"/>
      <c r="P23" s="657"/>
      <c r="Q23" s="658"/>
      <c r="R23" s="659">
        <v>480645</v>
      </c>
      <c r="S23" s="660"/>
      <c r="T23" s="660"/>
      <c r="U23" s="660"/>
      <c r="V23" s="660"/>
      <c r="W23" s="660"/>
      <c r="X23" s="660"/>
      <c r="Y23" s="661"/>
      <c r="Z23" s="662">
        <v>5.7</v>
      </c>
      <c r="AA23" s="662"/>
      <c r="AB23" s="662"/>
      <c r="AC23" s="662"/>
      <c r="AD23" s="663" t="s">
        <v>177</v>
      </c>
      <c r="AE23" s="663"/>
      <c r="AF23" s="663"/>
      <c r="AG23" s="663"/>
      <c r="AH23" s="663"/>
      <c r="AI23" s="663"/>
      <c r="AJ23" s="663"/>
      <c r="AK23" s="663"/>
      <c r="AL23" s="664" t="s">
        <v>177</v>
      </c>
      <c r="AM23" s="665"/>
      <c r="AN23" s="665"/>
      <c r="AO23" s="666"/>
      <c r="AP23" s="656" t="s">
        <v>289</v>
      </c>
      <c r="AQ23" s="675"/>
      <c r="AR23" s="675"/>
      <c r="AS23" s="675"/>
      <c r="AT23" s="675"/>
      <c r="AU23" s="675"/>
      <c r="AV23" s="675"/>
      <c r="AW23" s="675"/>
      <c r="AX23" s="675"/>
      <c r="AY23" s="675"/>
      <c r="AZ23" s="675"/>
      <c r="BA23" s="675"/>
      <c r="BB23" s="675"/>
      <c r="BC23" s="675"/>
      <c r="BD23" s="675"/>
      <c r="BE23" s="675"/>
      <c r="BF23" s="676"/>
      <c r="BG23" s="659" t="s">
        <v>177</v>
      </c>
      <c r="BH23" s="660"/>
      <c r="BI23" s="660"/>
      <c r="BJ23" s="660"/>
      <c r="BK23" s="660"/>
      <c r="BL23" s="660"/>
      <c r="BM23" s="660"/>
      <c r="BN23" s="661"/>
      <c r="BO23" s="662" t="s">
        <v>186</v>
      </c>
      <c r="BP23" s="662"/>
      <c r="BQ23" s="662"/>
      <c r="BR23" s="662"/>
      <c r="BS23" s="663" t="s">
        <v>177</v>
      </c>
      <c r="BT23" s="663"/>
      <c r="BU23" s="663"/>
      <c r="BV23" s="663"/>
      <c r="BW23" s="663"/>
      <c r="BX23" s="663"/>
      <c r="BY23" s="663"/>
      <c r="BZ23" s="663"/>
      <c r="CA23" s="663"/>
      <c r="CB23" s="667"/>
      <c r="CD23" s="641" t="s">
        <v>229</v>
      </c>
      <c r="CE23" s="642"/>
      <c r="CF23" s="642"/>
      <c r="CG23" s="642"/>
      <c r="CH23" s="642"/>
      <c r="CI23" s="642"/>
      <c r="CJ23" s="642"/>
      <c r="CK23" s="642"/>
      <c r="CL23" s="642"/>
      <c r="CM23" s="642"/>
      <c r="CN23" s="642"/>
      <c r="CO23" s="642"/>
      <c r="CP23" s="642"/>
      <c r="CQ23" s="643"/>
      <c r="CR23" s="641" t="s">
        <v>290</v>
      </c>
      <c r="CS23" s="642"/>
      <c r="CT23" s="642"/>
      <c r="CU23" s="642"/>
      <c r="CV23" s="642"/>
      <c r="CW23" s="642"/>
      <c r="CX23" s="642"/>
      <c r="CY23" s="643"/>
      <c r="CZ23" s="641" t="s">
        <v>291</v>
      </c>
      <c r="DA23" s="642"/>
      <c r="DB23" s="642"/>
      <c r="DC23" s="643"/>
      <c r="DD23" s="641" t="s">
        <v>292</v>
      </c>
      <c r="DE23" s="642"/>
      <c r="DF23" s="642"/>
      <c r="DG23" s="642"/>
      <c r="DH23" s="642"/>
      <c r="DI23" s="642"/>
      <c r="DJ23" s="642"/>
      <c r="DK23" s="643"/>
      <c r="DL23" s="686" t="s">
        <v>293</v>
      </c>
      <c r="DM23" s="687"/>
      <c r="DN23" s="687"/>
      <c r="DO23" s="687"/>
      <c r="DP23" s="687"/>
      <c r="DQ23" s="687"/>
      <c r="DR23" s="687"/>
      <c r="DS23" s="687"/>
      <c r="DT23" s="687"/>
      <c r="DU23" s="687"/>
      <c r="DV23" s="688"/>
      <c r="DW23" s="641" t="s">
        <v>294</v>
      </c>
      <c r="DX23" s="642"/>
      <c r="DY23" s="642"/>
      <c r="DZ23" s="642"/>
      <c r="EA23" s="642"/>
      <c r="EB23" s="642"/>
      <c r="EC23" s="643"/>
    </row>
    <row r="24" spans="2:133" ht="11.25" customHeight="1" x14ac:dyDescent="0.15">
      <c r="B24" s="656" t="s">
        <v>295</v>
      </c>
      <c r="C24" s="657"/>
      <c r="D24" s="657"/>
      <c r="E24" s="657"/>
      <c r="F24" s="657"/>
      <c r="G24" s="657"/>
      <c r="H24" s="657"/>
      <c r="I24" s="657"/>
      <c r="J24" s="657"/>
      <c r="K24" s="657"/>
      <c r="L24" s="657"/>
      <c r="M24" s="657"/>
      <c r="N24" s="657"/>
      <c r="O24" s="657"/>
      <c r="P24" s="657"/>
      <c r="Q24" s="658"/>
      <c r="R24" s="659" t="s">
        <v>186</v>
      </c>
      <c r="S24" s="660"/>
      <c r="T24" s="660"/>
      <c r="U24" s="660"/>
      <c r="V24" s="660"/>
      <c r="W24" s="660"/>
      <c r="X24" s="660"/>
      <c r="Y24" s="661"/>
      <c r="Z24" s="662" t="s">
        <v>177</v>
      </c>
      <c r="AA24" s="662"/>
      <c r="AB24" s="662"/>
      <c r="AC24" s="662"/>
      <c r="AD24" s="663" t="s">
        <v>186</v>
      </c>
      <c r="AE24" s="663"/>
      <c r="AF24" s="663"/>
      <c r="AG24" s="663"/>
      <c r="AH24" s="663"/>
      <c r="AI24" s="663"/>
      <c r="AJ24" s="663"/>
      <c r="AK24" s="663"/>
      <c r="AL24" s="664" t="s">
        <v>186</v>
      </c>
      <c r="AM24" s="665"/>
      <c r="AN24" s="665"/>
      <c r="AO24" s="666"/>
      <c r="AP24" s="656" t="s">
        <v>296</v>
      </c>
      <c r="AQ24" s="675"/>
      <c r="AR24" s="675"/>
      <c r="AS24" s="675"/>
      <c r="AT24" s="675"/>
      <c r="AU24" s="675"/>
      <c r="AV24" s="675"/>
      <c r="AW24" s="675"/>
      <c r="AX24" s="675"/>
      <c r="AY24" s="675"/>
      <c r="AZ24" s="675"/>
      <c r="BA24" s="675"/>
      <c r="BB24" s="675"/>
      <c r="BC24" s="675"/>
      <c r="BD24" s="675"/>
      <c r="BE24" s="675"/>
      <c r="BF24" s="676"/>
      <c r="BG24" s="659" t="s">
        <v>177</v>
      </c>
      <c r="BH24" s="660"/>
      <c r="BI24" s="660"/>
      <c r="BJ24" s="660"/>
      <c r="BK24" s="660"/>
      <c r="BL24" s="660"/>
      <c r="BM24" s="660"/>
      <c r="BN24" s="661"/>
      <c r="BO24" s="662" t="s">
        <v>177</v>
      </c>
      <c r="BP24" s="662"/>
      <c r="BQ24" s="662"/>
      <c r="BR24" s="662"/>
      <c r="BS24" s="663" t="s">
        <v>177</v>
      </c>
      <c r="BT24" s="663"/>
      <c r="BU24" s="663"/>
      <c r="BV24" s="663"/>
      <c r="BW24" s="663"/>
      <c r="BX24" s="663"/>
      <c r="BY24" s="663"/>
      <c r="BZ24" s="663"/>
      <c r="CA24" s="663"/>
      <c r="CB24" s="667"/>
      <c r="CD24" s="645" t="s">
        <v>297</v>
      </c>
      <c r="CE24" s="646"/>
      <c r="CF24" s="646"/>
      <c r="CG24" s="646"/>
      <c r="CH24" s="646"/>
      <c r="CI24" s="646"/>
      <c r="CJ24" s="646"/>
      <c r="CK24" s="646"/>
      <c r="CL24" s="646"/>
      <c r="CM24" s="646"/>
      <c r="CN24" s="646"/>
      <c r="CO24" s="646"/>
      <c r="CP24" s="646"/>
      <c r="CQ24" s="647"/>
      <c r="CR24" s="648">
        <v>3692672</v>
      </c>
      <c r="CS24" s="649"/>
      <c r="CT24" s="649"/>
      <c r="CU24" s="649"/>
      <c r="CV24" s="649"/>
      <c r="CW24" s="649"/>
      <c r="CX24" s="649"/>
      <c r="CY24" s="650"/>
      <c r="CZ24" s="653">
        <v>45.1</v>
      </c>
      <c r="DA24" s="654"/>
      <c r="DB24" s="654"/>
      <c r="DC24" s="670"/>
      <c r="DD24" s="694">
        <v>3109257</v>
      </c>
      <c r="DE24" s="649"/>
      <c r="DF24" s="649"/>
      <c r="DG24" s="649"/>
      <c r="DH24" s="649"/>
      <c r="DI24" s="649"/>
      <c r="DJ24" s="649"/>
      <c r="DK24" s="650"/>
      <c r="DL24" s="694">
        <v>3060367</v>
      </c>
      <c r="DM24" s="649"/>
      <c r="DN24" s="649"/>
      <c r="DO24" s="649"/>
      <c r="DP24" s="649"/>
      <c r="DQ24" s="649"/>
      <c r="DR24" s="649"/>
      <c r="DS24" s="649"/>
      <c r="DT24" s="649"/>
      <c r="DU24" s="649"/>
      <c r="DV24" s="650"/>
      <c r="DW24" s="653">
        <v>58.9</v>
      </c>
      <c r="DX24" s="654"/>
      <c r="DY24" s="654"/>
      <c r="DZ24" s="654"/>
      <c r="EA24" s="654"/>
      <c r="EB24" s="654"/>
      <c r="EC24" s="655"/>
    </row>
    <row r="25" spans="2:133" ht="11.25" customHeight="1" x14ac:dyDescent="0.15">
      <c r="B25" s="656" t="s">
        <v>298</v>
      </c>
      <c r="C25" s="657"/>
      <c r="D25" s="657"/>
      <c r="E25" s="657"/>
      <c r="F25" s="657"/>
      <c r="G25" s="657"/>
      <c r="H25" s="657"/>
      <c r="I25" s="657"/>
      <c r="J25" s="657"/>
      <c r="K25" s="657"/>
      <c r="L25" s="657"/>
      <c r="M25" s="657"/>
      <c r="N25" s="657"/>
      <c r="O25" s="657"/>
      <c r="P25" s="657"/>
      <c r="Q25" s="658"/>
      <c r="R25" s="659">
        <v>5633756</v>
      </c>
      <c r="S25" s="660"/>
      <c r="T25" s="660"/>
      <c r="U25" s="660"/>
      <c r="V25" s="660"/>
      <c r="W25" s="660"/>
      <c r="X25" s="660"/>
      <c r="Y25" s="661"/>
      <c r="Z25" s="662">
        <v>67.400000000000006</v>
      </c>
      <c r="AA25" s="662"/>
      <c r="AB25" s="662"/>
      <c r="AC25" s="662"/>
      <c r="AD25" s="663">
        <v>5153111</v>
      </c>
      <c r="AE25" s="663"/>
      <c r="AF25" s="663"/>
      <c r="AG25" s="663"/>
      <c r="AH25" s="663"/>
      <c r="AI25" s="663"/>
      <c r="AJ25" s="663"/>
      <c r="AK25" s="663"/>
      <c r="AL25" s="664">
        <v>100</v>
      </c>
      <c r="AM25" s="665"/>
      <c r="AN25" s="665"/>
      <c r="AO25" s="666"/>
      <c r="AP25" s="656" t="s">
        <v>299</v>
      </c>
      <c r="AQ25" s="675"/>
      <c r="AR25" s="675"/>
      <c r="AS25" s="675"/>
      <c r="AT25" s="675"/>
      <c r="AU25" s="675"/>
      <c r="AV25" s="675"/>
      <c r="AW25" s="675"/>
      <c r="AX25" s="675"/>
      <c r="AY25" s="675"/>
      <c r="AZ25" s="675"/>
      <c r="BA25" s="675"/>
      <c r="BB25" s="675"/>
      <c r="BC25" s="675"/>
      <c r="BD25" s="675"/>
      <c r="BE25" s="675"/>
      <c r="BF25" s="676"/>
      <c r="BG25" s="659" t="s">
        <v>186</v>
      </c>
      <c r="BH25" s="660"/>
      <c r="BI25" s="660"/>
      <c r="BJ25" s="660"/>
      <c r="BK25" s="660"/>
      <c r="BL25" s="660"/>
      <c r="BM25" s="660"/>
      <c r="BN25" s="661"/>
      <c r="BO25" s="662" t="s">
        <v>177</v>
      </c>
      <c r="BP25" s="662"/>
      <c r="BQ25" s="662"/>
      <c r="BR25" s="662"/>
      <c r="BS25" s="663" t="s">
        <v>177</v>
      </c>
      <c r="BT25" s="663"/>
      <c r="BU25" s="663"/>
      <c r="BV25" s="663"/>
      <c r="BW25" s="663"/>
      <c r="BX25" s="663"/>
      <c r="BY25" s="663"/>
      <c r="BZ25" s="663"/>
      <c r="CA25" s="663"/>
      <c r="CB25" s="667"/>
      <c r="CD25" s="656" t="s">
        <v>300</v>
      </c>
      <c r="CE25" s="657"/>
      <c r="CF25" s="657"/>
      <c r="CG25" s="657"/>
      <c r="CH25" s="657"/>
      <c r="CI25" s="657"/>
      <c r="CJ25" s="657"/>
      <c r="CK25" s="657"/>
      <c r="CL25" s="657"/>
      <c r="CM25" s="657"/>
      <c r="CN25" s="657"/>
      <c r="CO25" s="657"/>
      <c r="CP25" s="657"/>
      <c r="CQ25" s="658"/>
      <c r="CR25" s="659">
        <v>1610358</v>
      </c>
      <c r="CS25" s="691"/>
      <c r="CT25" s="691"/>
      <c r="CU25" s="691"/>
      <c r="CV25" s="691"/>
      <c r="CW25" s="691"/>
      <c r="CX25" s="691"/>
      <c r="CY25" s="692"/>
      <c r="CZ25" s="664">
        <v>19.7</v>
      </c>
      <c r="DA25" s="689"/>
      <c r="DB25" s="689"/>
      <c r="DC25" s="693"/>
      <c r="DD25" s="668">
        <v>1531797</v>
      </c>
      <c r="DE25" s="691"/>
      <c r="DF25" s="691"/>
      <c r="DG25" s="691"/>
      <c r="DH25" s="691"/>
      <c r="DI25" s="691"/>
      <c r="DJ25" s="691"/>
      <c r="DK25" s="692"/>
      <c r="DL25" s="668">
        <v>1482945</v>
      </c>
      <c r="DM25" s="691"/>
      <c r="DN25" s="691"/>
      <c r="DO25" s="691"/>
      <c r="DP25" s="691"/>
      <c r="DQ25" s="691"/>
      <c r="DR25" s="691"/>
      <c r="DS25" s="691"/>
      <c r="DT25" s="691"/>
      <c r="DU25" s="691"/>
      <c r="DV25" s="692"/>
      <c r="DW25" s="664">
        <v>28.5</v>
      </c>
      <c r="DX25" s="689"/>
      <c r="DY25" s="689"/>
      <c r="DZ25" s="689"/>
      <c r="EA25" s="689"/>
      <c r="EB25" s="689"/>
      <c r="EC25" s="690"/>
    </row>
    <row r="26" spans="2:133" ht="11.25" customHeight="1" x14ac:dyDescent="0.15">
      <c r="B26" s="656" t="s">
        <v>301</v>
      </c>
      <c r="C26" s="657"/>
      <c r="D26" s="657"/>
      <c r="E26" s="657"/>
      <c r="F26" s="657"/>
      <c r="G26" s="657"/>
      <c r="H26" s="657"/>
      <c r="I26" s="657"/>
      <c r="J26" s="657"/>
      <c r="K26" s="657"/>
      <c r="L26" s="657"/>
      <c r="M26" s="657"/>
      <c r="N26" s="657"/>
      <c r="O26" s="657"/>
      <c r="P26" s="657"/>
      <c r="Q26" s="658"/>
      <c r="R26" s="659">
        <v>1022</v>
      </c>
      <c r="S26" s="660"/>
      <c r="T26" s="660"/>
      <c r="U26" s="660"/>
      <c r="V26" s="660"/>
      <c r="W26" s="660"/>
      <c r="X26" s="660"/>
      <c r="Y26" s="661"/>
      <c r="Z26" s="662">
        <v>0</v>
      </c>
      <c r="AA26" s="662"/>
      <c r="AB26" s="662"/>
      <c r="AC26" s="662"/>
      <c r="AD26" s="663">
        <v>1022</v>
      </c>
      <c r="AE26" s="663"/>
      <c r="AF26" s="663"/>
      <c r="AG26" s="663"/>
      <c r="AH26" s="663"/>
      <c r="AI26" s="663"/>
      <c r="AJ26" s="663"/>
      <c r="AK26" s="663"/>
      <c r="AL26" s="664">
        <v>0</v>
      </c>
      <c r="AM26" s="665"/>
      <c r="AN26" s="665"/>
      <c r="AO26" s="666"/>
      <c r="AP26" s="656" t="s">
        <v>302</v>
      </c>
      <c r="AQ26" s="675"/>
      <c r="AR26" s="675"/>
      <c r="AS26" s="675"/>
      <c r="AT26" s="675"/>
      <c r="AU26" s="675"/>
      <c r="AV26" s="675"/>
      <c r="AW26" s="675"/>
      <c r="AX26" s="675"/>
      <c r="AY26" s="675"/>
      <c r="AZ26" s="675"/>
      <c r="BA26" s="675"/>
      <c r="BB26" s="675"/>
      <c r="BC26" s="675"/>
      <c r="BD26" s="675"/>
      <c r="BE26" s="675"/>
      <c r="BF26" s="676"/>
      <c r="BG26" s="659" t="s">
        <v>186</v>
      </c>
      <c r="BH26" s="660"/>
      <c r="BI26" s="660"/>
      <c r="BJ26" s="660"/>
      <c r="BK26" s="660"/>
      <c r="BL26" s="660"/>
      <c r="BM26" s="660"/>
      <c r="BN26" s="661"/>
      <c r="BO26" s="662" t="s">
        <v>186</v>
      </c>
      <c r="BP26" s="662"/>
      <c r="BQ26" s="662"/>
      <c r="BR26" s="662"/>
      <c r="BS26" s="663" t="s">
        <v>186</v>
      </c>
      <c r="BT26" s="663"/>
      <c r="BU26" s="663"/>
      <c r="BV26" s="663"/>
      <c r="BW26" s="663"/>
      <c r="BX26" s="663"/>
      <c r="BY26" s="663"/>
      <c r="BZ26" s="663"/>
      <c r="CA26" s="663"/>
      <c r="CB26" s="667"/>
      <c r="CD26" s="656" t="s">
        <v>303</v>
      </c>
      <c r="CE26" s="657"/>
      <c r="CF26" s="657"/>
      <c r="CG26" s="657"/>
      <c r="CH26" s="657"/>
      <c r="CI26" s="657"/>
      <c r="CJ26" s="657"/>
      <c r="CK26" s="657"/>
      <c r="CL26" s="657"/>
      <c r="CM26" s="657"/>
      <c r="CN26" s="657"/>
      <c r="CO26" s="657"/>
      <c r="CP26" s="657"/>
      <c r="CQ26" s="658"/>
      <c r="CR26" s="659">
        <v>1053236</v>
      </c>
      <c r="CS26" s="660"/>
      <c r="CT26" s="660"/>
      <c r="CU26" s="660"/>
      <c r="CV26" s="660"/>
      <c r="CW26" s="660"/>
      <c r="CX26" s="660"/>
      <c r="CY26" s="661"/>
      <c r="CZ26" s="664">
        <v>12.9</v>
      </c>
      <c r="DA26" s="689"/>
      <c r="DB26" s="689"/>
      <c r="DC26" s="693"/>
      <c r="DD26" s="668">
        <v>990655</v>
      </c>
      <c r="DE26" s="660"/>
      <c r="DF26" s="660"/>
      <c r="DG26" s="660"/>
      <c r="DH26" s="660"/>
      <c r="DI26" s="660"/>
      <c r="DJ26" s="660"/>
      <c r="DK26" s="661"/>
      <c r="DL26" s="668" t="s">
        <v>186</v>
      </c>
      <c r="DM26" s="660"/>
      <c r="DN26" s="660"/>
      <c r="DO26" s="660"/>
      <c r="DP26" s="660"/>
      <c r="DQ26" s="660"/>
      <c r="DR26" s="660"/>
      <c r="DS26" s="660"/>
      <c r="DT26" s="660"/>
      <c r="DU26" s="660"/>
      <c r="DV26" s="661"/>
      <c r="DW26" s="664" t="s">
        <v>186</v>
      </c>
      <c r="DX26" s="689"/>
      <c r="DY26" s="689"/>
      <c r="DZ26" s="689"/>
      <c r="EA26" s="689"/>
      <c r="EB26" s="689"/>
      <c r="EC26" s="690"/>
    </row>
    <row r="27" spans="2:133" ht="11.25" customHeight="1" x14ac:dyDescent="0.15">
      <c r="B27" s="656" t="s">
        <v>304</v>
      </c>
      <c r="C27" s="657"/>
      <c r="D27" s="657"/>
      <c r="E27" s="657"/>
      <c r="F27" s="657"/>
      <c r="G27" s="657"/>
      <c r="H27" s="657"/>
      <c r="I27" s="657"/>
      <c r="J27" s="657"/>
      <c r="K27" s="657"/>
      <c r="L27" s="657"/>
      <c r="M27" s="657"/>
      <c r="N27" s="657"/>
      <c r="O27" s="657"/>
      <c r="P27" s="657"/>
      <c r="Q27" s="658"/>
      <c r="R27" s="659">
        <v>10295</v>
      </c>
      <c r="S27" s="660"/>
      <c r="T27" s="660"/>
      <c r="U27" s="660"/>
      <c r="V27" s="660"/>
      <c r="W27" s="660"/>
      <c r="X27" s="660"/>
      <c r="Y27" s="661"/>
      <c r="Z27" s="662">
        <v>0.1</v>
      </c>
      <c r="AA27" s="662"/>
      <c r="AB27" s="662"/>
      <c r="AC27" s="662"/>
      <c r="AD27" s="663" t="s">
        <v>177</v>
      </c>
      <c r="AE27" s="663"/>
      <c r="AF27" s="663"/>
      <c r="AG27" s="663"/>
      <c r="AH27" s="663"/>
      <c r="AI27" s="663"/>
      <c r="AJ27" s="663"/>
      <c r="AK27" s="663"/>
      <c r="AL27" s="664" t="s">
        <v>186</v>
      </c>
      <c r="AM27" s="665"/>
      <c r="AN27" s="665"/>
      <c r="AO27" s="666"/>
      <c r="AP27" s="656" t="s">
        <v>305</v>
      </c>
      <c r="AQ27" s="657"/>
      <c r="AR27" s="657"/>
      <c r="AS27" s="657"/>
      <c r="AT27" s="657"/>
      <c r="AU27" s="657"/>
      <c r="AV27" s="657"/>
      <c r="AW27" s="657"/>
      <c r="AX27" s="657"/>
      <c r="AY27" s="657"/>
      <c r="AZ27" s="657"/>
      <c r="BA27" s="657"/>
      <c r="BB27" s="657"/>
      <c r="BC27" s="657"/>
      <c r="BD27" s="657"/>
      <c r="BE27" s="657"/>
      <c r="BF27" s="658"/>
      <c r="BG27" s="659">
        <v>757048</v>
      </c>
      <c r="BH27" s="660"/>
      <c r="BI27" s="660"/>
      <c r="BJ27" s="660"/>
      <c r="BK27" s="660"/>
      <c r="BL27" s="660"/>
      <c r="BM27" s="660"/>
      <c r="BN27" s="661"/>
      <c r="BO27" s="662">
        <v>100</v>
      </c>
      <c r="BP27" s="662"/>
      <c r="BQ27" s="662"/>
      <c r="BR27" s="662"/>
      <c r="BS27" s="663" t="s">
        <v>177</v>
      </c>
      <c r="BT27" s="663"/>
      <c r="BU27" s="663"/>
      <c r="BV27" s="663"/>
      <c r="BW27" s="663"/>
      <c r="BX27" s="663"/>
      <c r="BY27" s="663"/>
      <c r="BZ27" s="663"/>
      <c r="CA27" s="663"/>
      <c r="CB27" s="667"/>
      <c r="CD27" s="656" t="s">
        <v>306</v>
      </c>
      <c r="CE27" s="657"/>
      <c r="CF27" s="657"/>
      <c r="CG27" s="657"/>
      <c r="CH27" s="657"/>
      <c r="CI27" s="657"/>
      <c r="CJ27" s="657"/>
      <c r="CK27" s="657"/>
      <c r="CL27" s="657"/>
      <c r="CM27" s="657"/>
      <c r="CN27" s="657"/>
      <c r="CO27" s="657"/>
      <c r="CP27" s="657"/>
      <c r="CQ27" s="658"/>
      <c r="CR27" s="659">
        <v>681870</v>
      </c>
      <c r="CS27" s="691"/>
      <c r="CT27" s="691"/>
      <c r="CU27" s="691"/>
      <c r="CV27" s="691"/>
      <c r="CW27" s="691"/>
      <c r="CX27" s="691"/>
      <c r="CY27" s="692"/>
      <c r="CZ27" s="664">
        <v>8.3000000000000007</v>
      </c>
      <c r="DA27" s="689"/>
      <c r="DB27" s="689"/>
      <c r="DC27" s="693"/>
      <c r="DD27" s="668">
        <v>178257</v>
      </c>
      <c r="DE27" s="691"/>
      <c r="DF27" s="691"/>
      <c r="DG27" s="691"/>
      <c r="DH27" s="691"/>
      <c r="DI27" s="691"/>
      <c r="DJ27" s="691"/>
      <c r="DK27" s="692"/>
      <c r="DL27" s="668">
        <v>178219</v>
      </c>
      <c r="DM27" s="691"/>
      <c r="DN27" s="691"/>
      <c r="DO27" s="691"/>
      <c r="DP27" s="691"/>
      <c r="DQ27" s="691"/>
      <c r="DR27" s="691"/>
      <c r="DS27" s="691"/>
      <c r="DT27" s="691"/>
      <c r="DU27" s="691"/>
      <c r="DV27" s="692"/>
      <c r="DW27" s="664">
        <v>3.4</v>
      </c>
      <c r="DX27" s="689"/>
      <c r="DY27" s="689"/>
      <c r="DZ27" s="689"/>
      <c r="EA27" s="689"/>
      <c r="EB27" s="689"/>
      <c r="EC27" s="690"/>
    </row>
    <row r="28" spans="2:133" ht="11.25" customHeight="1" x14ac:dyDescent="0.15">
      <c r="B28" s="656" t="s">
        <v>307</v>
      </c>
      <c r="C28" s="657"/>
      <c r="D28" s="657"/>
      <c r="E28" s="657"/>
      <c r="F28" s="657"/>
      <c r="G28" s="657"/>
      <c r="H28" s="657"/>
      <c r="I28" s="657"/>
      <c r="J28" s="657"/>
      <c r="K28" s="657"/>
      <c r="L28" s="657"/>
      <c r="M28" s="657"/>
      <c r="N28" s="657"/>
      <c r="O28" s="657"/>
      <c r="P28" s="657"/>
      <c r="Q28" s="658"/>
      <c r="R28" s="659">
        <v>134359</v>
      </c>
      <c r="S28" s="660"/>
      <c r="T28" s="660"/>
      <c r="U28" s="660"/>
      <c r="V28" s="660"/>
      <c r="W28" s="660"/>
      <c r="X28" s="660"/>
      <c r="Y28" s="661"/>
      <c r="Z28" s="662">
        <v>1.6</v>
      </c>
      <c r="AA28" s="662"/>
      <c r="AB28" s="662"/>
      <c r="AC28" s="662"/>
      <c r="AD28" s="663" t="s">
        <v>177</v>
      </c>
      <c r="AE28" s="663"/>
      <c r="AF28" s="663"/>
      <c r="AG28" s="663"/>
      <c r="AH28" s="663"/>
      <c r="AI28" s="663"/>
      <c r="AJ28" s="663"/>
      <c r="AK28" s="663"/>
      <c r="AL28" s="664" t="s">
        <v>186</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308</v>
      </c>
      <c r="CE28" s="657"/>
      <c r="CF28" s="657"/>
      <c r="CG28" s="657"/>
      <c r="CH28" s="657"/>
      <c r="CI28" s="657"/>
      <c r="CJ28" s="657"/>
      <c r="CK28" s="657"/>
      <c r="CL28" s="657"/>
      <c r="CM28" s="657"/>
      <c r="CN28" s="657"/>
      <c r="CO28" s="657"/>
      <c r="CP28" s="657"/>
      <c r="CQ28" s="658"/>
      <c r="CR28" s="659">
        <v>1400444</v>
      </c>
      <c r="CS28" s="660"/>
      <c r="CT28" s="660"/>
      <c r="CU28" s="660"/>
      <c r="CV28" s="660"/>
      <c r="CW28" s="660"/>
      <c r="CX28" s="660"/>
      <c r="CY28" s="661"/>
      <c r="CZ28" s="664">
        <v>17.100000000000001</v>
      </c>
      <c r="DA28" s="689"/>
      <c r="DB28" s="689"/>
      <c r="DC28" s="693"/>
      <c r="DD28" s="668">
        <v>1399203</v>
      </c>
      <c r="DE28" s="660"/>
      <c r="DF28" s="660"/>
      <c r="DG28" s="660"/>
      <c r="DH28" s="660"/>
      <c r="DI28" s="660"/>
      <c r="DJ28" s="660"/>
      <c r="DK28" s="661"/>
      <c r="DL28" s="668">
        <v>1399203</v>
      </c>
      <c r="DM28" s="660"/>
      <c r="DN28" s="660"/>
      <c r="DO28" s="660"/>
      <c r="DP28" s="660"/>
      <c r="DQ28" s="660"/>
      <c r="DR28" s="660"/>
      <c r="DS28" s="660"/>
      <c r="DT28" s="660"/>
      <c r="DU28" s="660"/>
      <c r="DV28" s="661"/>
      <c r="DW28" s="664">
        <v>26.9</v>
      </c>
      <c r="DX28" s="689"/>
      <c r="DY28" s="689"/>
      <c r="DZ28" s="689"/>
      <c r="EA28" s="689"/>
      <c r="EB28" s="689"/>
      <c r="EC28" s="690"/>
    </row>
    <row r="29" spans="2:133" ht="11.25" customHeight="1" x14ac:dyDescent="0.15">
      <c r="B29" s="656" t="s">
        <v>309</v>
      </c>
      <c r="C29" s="657"/>
      <c r="D29" s="657"/>
      <c r="E29" s="657"/>
      <c r="F29" s="657"/>
      <c r="G29" s="657"/>
      <c r="H29" s="657"/>
      <c r="I29" s="657"/>
      <c r="J29" s="657"/>
      <c r="K29" s="657"/>
      <c r="L29" s="657"/>
      <c r="M29" s="657"/>
      <c r="N29" s="657"/>
      <c r="O29" s="657"/>
      <c r="P29" s="657"/>
      <c r="Q29" s="658"/>
      <c r="R29" s="659">
        <v>7058</v>
      </c>
      <c r="S29" s="660"/>
      <c r="T29" s="660"/>
      <c r="U29" s="660"/>
      <c r="V29" s="660"/>
      <c r="W29" s="660"/>
      <c r="X29" s="660"/>
      <c r="Y29" s="661"/>
      <c r="Z29" s="662">
        <v>0.1</v>
      </c>
      <c r="AA29" s="662"/>
      <c r="AB29" s="662"/>
      <c r="AC29" s="662"/>
      <c r="AD29" s="663" t="s">
        <v>186</v>
      </c>
      <c r="AE29" s="663"/>
      <c r="AF29" s="663"/>
      <c r="AG29" s="663"/>
      <c r="AH29" s="663"/>
      <c r="AI29" s="663"/>
      <c r="AJ29" s="663"/>
      <c r="AK29" s="663"/>
      <c r="AL29" s="664" t="s">
        <v>186</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310</v>
      </c>
      <c r="CE29" s="696"/>
      <c r="CF29" s="656" t="s">
        <v>311</v>
      </c>
      <c r="CG29" s="657"/>
      <c r="CH29" s="657"/>
      <c r="CI29" s="657"/>
      <c r="CJ29" s="657"/>
      <c r="CK29" s="657"/>
      <c r="CL29" s="657"/>
      <c r="CM29" s="657"/>
      <c r="CN29" s="657"/>
      <c r="CO29" s="657"/>
      <c r="CP29" s="657"/>
      <c r="CQ29" s="658"/>
      <c r="CR29" s="659">
        <v>1400444</v>
      </c>
      <c r="CS29" s="691"/>
      <c r="CT29" s="691"/>
      <c r="CU29" s="691"/>
      <c r="CV29" s="691"/>
      <c r="CW29" s="691"/>
      <c r="CX29" s="691"/>
      <c r="CY29" s="692"/>
      <c r="CZ29" s="664">
        <v>17.100000000000001</v>
      </c>
      <c r="DA29" s="689"/>
      <c r="DB29" s="689"/>
      <c r="DC29" s="693"/>
      <c r="DD29" s="668">
        <v>1399203</v>
      </c>
      <c r="DE29" s="691"/>
      <c r="DF29" s="691"/>
      <c r="DG29" s="691"/>
      <c r="DH29" s="691"/>
      <c r="DI29" s="691"/>
      <c r="DJ29" s="691"/>
      <c r="DK29" s="692"/>
      <c r="DL29" s="668">
        <v>1399203</v>
      </c>
      <c r="DM29" s="691"/>
      <c r="DN29" s="691"/>
      <c r="DO29" s="691"/>
      <c r="DP29" s="691"/>
      <c r="DQ29" s="691"/>
      <c r="DR29" s="691"/>
      <c r="DS29" s="691"/>
      <c r="DT29" s="691"/>
      <c r="DU29" s="691"/>
      <c r="DV29" s="692"/>
      <c r="DW29" s="664">
        <v>26.9</v>
      </c>
      <c r="DX29" s="689"/>
      <c r="DY29" s="689"/>
      <c r="DZ29" s="689"/>
      <c r="EA29" s="689"/>
      <c r="EB29" s="689"/>
      <c r="EC29" s="690"/>
    </row>
    <row r="30" spans="2:133" ht="11.25" customHeight="1" x14ac:dyDescent="0.15">
      <c r="B30" s="656" t="s">
        <v>312</v>
      </c>
      <c r="C30" s="657"/>
      <c r="D30" s="657"/>
      <c r="E30" s="657"/>
      <c r="F30" s="657"/>
      <c r="G30" s="657"/>
      <c r="H30" s="657"/>
      <c r="I30" s="657"/>
      <c r="J30" s="657"/>
      <c r="K30" s="657"/>
      <c r="L30" s="657"/>
      <c r="M30" s="657"/>
      <c r="N30" s="657"/>
      <c r="O30" s="657"/>
      <c r="P30" s="657"/>
      <c r="Q30" s="658"/>
      <c r="R30" s="659">
        <v>852807</v>
      </c>
      <c r="S30" s="660"/>
      <c r="T30" s="660"/>
      <c r="U30" s="660"/>
      <c r="V30" s="660"/>
      <c r="W30" s="660"/>
      <c r="X30" s="660"/>
      <c r="Y30" s="661"/>
      <c r="Z30" s="662">
        <v>10.199999999999999</v>
      </c>
      <c r="AA30" s="662"/>
      <c r="AB30" s="662"/>
      <c r="AC30" s="662"/>
      <c r="AD30" s="663" t="s">
        <v>186</v>
      </c>
      <c r="AE30" s="663"/>
      <c r="AF30" s="663"/>
      <c r="AG30" s="663"/>
      <c r="AH30" s="663"/>
      <c r="AI30" s="663"/>
      <c r="AJ30" s="663"/>
      <c r="AK30" s="663"/>
      <c r="AL30" s="664" t="s">
        <v>186</v>
      </c>
      <c r="AM30" s="665"/>
      <c r="AN30" s="665"/>
      <c r="AO30" s="666"/>
      <c r="AP30" s="641" t="s">
        <v>229</v>
      </c>
      <c r="AQ30" s="642"/>
      <c r="AR30" s="642"/>
      <c r="AS30" s="642"/>
      <c r="AT30" s="642"/>
      <c r="AU30" s="642"/>
      <c r="AV30" s="642"/>
      <c r="AW30" s="642"/>
      <c r="AX30" s="642"/>
      <c r="AY30" s="642"/>
      <c r="AZ30" s="642"/>
      <c r="BA30" s="642"/>
      <c r="BB30" s="642"/>
      <c r="BC30" s="642"/>
      <c r="BD30" s="642"/>
      <c r="BE30" s="642"/>
      <c r="BF30" s="643"/>
      <c r="BG30" s="641" t="s">
        <v>313</v>
      </c>
      <c r="BH30" s="701"/>
      <c r="BI30" s="701"/>
      <c r="BJ30" s="701"/>
      <c r="BK30" s="701"/>
      <c r="BL30" s="701"/>
      <c r="BM30" s="701"/>
      <c r="BN30" s="701"/>
      <c r="BO30" s="701"/>
      <c r="BP30" s="701"/>
      <c r="BQ30" s="702"/>
      <c r="BR30" s="641" t="s">
        <v>314</v>
      </c>
      <c r="BS30" s="701"/>
      <c r="BT30" s="701"/>
      <c r="BU30" s="701"/>
      <c r="BV30" s="701"/>
      <c r="BW30" s="701"/>
      <c r="BX30" s="701"/>
      <c r="BY30" s="701"/>
      <c r="BZ30" s="701"/>
      <c r="CA30" s="701"/>
      <c r="CB30" s="702"/>
      <c r="CD30" s="697"/>
      <c r="CE30" s="698"/>
      <c r="CF30" s="656" t="s">
        <v>315</v>
      </c>
      <c r="CG30" s="657"/>
      <c r="CH30" s="657"/>
      <c r="CI30" s="657"/>
      <c r="CJ30" s="657"/>
      <c r="CK30" s="657"/>
      <c r="CL30" s="657"/>
      <c r="CM30" s="657"/>
      <c r="CN30" s="657"/>
      <c r="CO30" s="657"/>
      <c r="CP30" s="657"/>
      <c r="CQ30" s="658"/>
      <c r="CR30" s="659">
        <v>1378434</v>
      </c>
      <c r="CS30" s="660"/>
      <c r="CT30" s="660"/>
      <c r="CU30" s="660"/>
      <c r="CV30" s="660"/>
      <c r="CW30" s="660"/>
      <c r="CX30" s="660"/>
      <c r="CY30" s="661"/>
      <c r="CZ30" s="664">
        <v>16.8</v>
      </c>
      <c r="DA30" s="689"/>
      <c r="DB30" s="689"/>
      <c r="DC30" s="693"/>
      <c r="DD30" s="668">
        <v>1377201</v>
      </c>
      <c r="DE30" s="660"/>
      <c r="DF30" s="660"/>
      <c r="DG30" s="660"/>
      <c r="DH30" s="660"/>
      <c r="DI30" s="660"/>
      <c r="DJ30" s="660"/>
      <c r="DK30" s="661"/>
      <c r="DL30" s="668">
        <v>1377201</v>
      </c>
      <c r="DM30" s="660"/>
      <c r="DN30" s="660"/>
      <c r="DO30" s="660"/>
      <c r="DP30" s="660"/>
      <c r="DQ30" s="660"/>
      <c r="DR30" s="660"/>
      <c r="DS30" s="660"/>
      <c r="DT30" s="660"/>
      <c r="DU30" s="660"/>
      <c r="DV30" s="661"/>
      <c r="DW30" s="664">
        <v>26.5</v>
      </c>
      <c r="DX30" s="689"/>
      <c r="DY30" s="689"/>
      <c r="DZ30" s="689"/>
      <c r="EA30" s="689"/>
      <c r="EB30" s="689"/>
      <c r="EC30" s="690"/>
    </row>
    <row r="31" spans="2:133" ht="11.25" customHeight="1" x14ac:dyDescent="0.15">
      <c r="B31" s="672" t="s">
        <v>316</v>
      </c>
      <c r="C31" s="673"/>
      <c r="D31" s="673"/>
      <c r="E31" s="673"/>
      <c r="F31" s="673"/>
      <c r="G31" s="673"/>
      <c r="H31" s="673"/>
      <c r="I31" s="673"/>
      <c r="J31" s="673"/>
      <c r="K31" s="673"/>
      <c r="L31" s="673"/>
      <c r="M31" s="673"/>
      <c r="N31" s="673"/>
      <c r="O31" s="673"/>
      <c r="P31" s="673"/>
      <c r="Q31" s="674"/>
      <c r="R31" s="659" t="s">
        <v>186</v>
      </c>
      <c r="S31" s="660"/>
      <c r="T31" s="660"/>
      <c r="U31" s="660"/>
      <c r="V31" s="660"/>
      <c r="W31" s="660"/>
      <c r="X31" s="660"/>
      <c r="Y31" s="661"/>
      <c r="Z31" s="662" t="s">
        <v>186</v>
      </c>
      <c r="AA31" s="662"/>
      <c r="AB31" s="662"/>
      <c r="AC31" s="662"/>
      <c r="AD31" s="663" t="s">
        <v>186</v>
      </c>
      <c r="AE31" s="663"/>
      <c r="AF31" s="663"/>
      <c r="AG31" s="663"/>
      <c r="AH31" s="663"/>
      <c r="AI31" s="663"/>
      <c r="AJ31" s="663"/>
      <c r="AK31" s="663"/>
      <c r="AL31" s="664" t="s">
        <v>177</v>
      </c>
      <c r="AM31" s="665"/>
      <c r="AN31" s="665"/>
      <c r="AO31" s="666"/>
      <c r="AP31" s="705" t="s">
        <v>317</v>
      </c>
      <c r="AQ31" s="706"/>
      <c r="AR31" s="706"/>
      <c r="AS31" s="706"/>
      <c r="AT31" s="711" t="s">
        <v>318</v>
      </c>
      <c r="AU31" s="218"/>
      <c r="AV31" s="218"/>
      <c r="AW31" s="218"/>
      <c r="AX31" s="645" t="s">
        <v>192</v>
      </c>
      <c r="AY31" s="646"/>
      <c r="AZ31" s="646"/>
      <c r="BA31" s="646"/>
      <c r="BB31" s="646"/>
      <c r="BC31" s="646"/>
      <c r="BD31" s="646"/>
      <c r="BE31" s="646"/>
      <c r="BF31" s="647"/>
      <c r="BG31" s="715">
        <v>99.3</v>
      </c>
      <c r="BH31" s="703"/>
      <c r="BI31" s="703"/>
      <c r="BJ31" s="703"/>
      <c r="BK31" s="703"/>
      <c r="BL31" s="703"/>
      <c r="BM31" s="654">
        <v>96.8</v>
      </c>
      <c r="BN31" s="703"/>
      <c r="BO31" s="703"/>
      <c r="BP31" s="703"/>
      <c r="BQ31" s="704"/>
      <c r="BR31" s="715">
        <v>99</v>
      </c>
      <c r="BS31" s="703"/>
      <c r="BT31" s="703"/>
      <c r="BU31" s="703"/>
      <c r="BV31" s="703"/>
      <c r="BW31" s="703"/>
      <c r="BX31" s="654">
        <v>96.4</v>
      </c>
      <c r="BY31" s="703"/>
      <c r="BZ31" s="703"/>
      <c r="CA31" s="703"/>
      <c r="CB31" s="704"/>
      <c r="CD31" s="697"/>
      <c r="CE31" s="698"/>
      <c r="CF31" s="656" t="s">
        <v>319</v>
      </c>
      <c r="CG31" s="657"/>
      <c r="CH31" s="657"/>
      <c r="CI31" s="657"/>
      <c r="CJ31" s="657"/>
      <c r="CK31" s="657"/>
      <c r="CL31" s="657"/>
      <c r="CM31" s="657"/>
      <c r="CN31" s="657"/>
      <c r="CO31" s="657"/>
      <c r="CP31" s="657"/>
      <c r="CQ31" s="658"/>
      <c r="CR31" s="659">
        <v>22010</v>
      </c>
      <c r="CS31" s="691"/>
      <c r="CT31" s="691"/>
      <c r="CU31" s="691"/>
      <c r="CV31" s="691"/>
      <c r="CW31" s="691"/>
      <c r="CX31" s="691"/>
      <c r="CY31" s="692"/>
      <c r="CZ31" s="664">
        <v>0.3</v>
      </c>
      <c r="DA31" s="689"/>
      <c r="DB31" s="689"/>
      <c r="DC31" s="693"/>
      <c r="DD31" s="668">
        <v>22002</v>
      </c>
      <c r="DE31" s="691"/>
      <c r="DF31" s="691"/>
      <c r="DG31" s="691"/>
      <c r="DH31" s="691"/>
      <c r="DI31" s="691"/>
      <c r="DJ31" s="691"/>
      <c r="DK31" s="692"/>
      <c r="DL31" s="668">
        <v>22002</v>
      </c>
      <c r="DM31" s="691"/>
      <c r="DN31" s="691"/>
      <c r="DO31" s="691"/>
      <c r="DP31" s="691"/>
      <c r="DQ31" s="691"/>
      <c r="DR31" s="691"/>
      <c r="DS31" s="691"/>
      <c r="DT31" s="691"/>
      <c r="DU31" s="691"/>
      <c r="DV31" s="692"/>
      <c r="DW31" s="664">
        <v>0.4</v>
      </c>
      <c r="DX31" s="689"/>
      <c r="DY31" s="689"/>
      <c r="DZ31" s="689"/>
      <c r="EA31" s="689"/>
      <c r="EB31" s="689"/>
      <c r="EC31" s="690"/>
    </row>
    <row r="32" spans="2:133" ht="11.25" customHeight="1" x14ac:dyDescent="0.15">
      <c r="B32" s="656" t="s">
        <v>320</v>
      </c>
      <c r="C32" s="657"/>
      <c r="D32" s="657"/>
      <c r="E32" s="657"/>
      <c r="F32" s="657"/>
      <c r="G32" s="657"/>
      <c r="H32" s="657"/>
      <c r="I32" s="657"/>
      <c r="J32" s="657"/>
      <c r="K32" s="657"/>
      <c r="L32" s="657"/>
      <c r="M32" s="657"/>
      <c r="N32" s="657"/>
      <c r="O32" s="657"/>
      <c r="P32" s="657"/>
      <c r="Q32" s="658"/>
      <c r="R32" s="659">
        <v>515057</v>
      </c>
      <c r="S32" s="660"/>
      <c r="T32" s="660"/>
      <c r="U32" s="660"/>
      <c r="V32" s="660"/>
      <c r="W32" s="660"/>
      <c r="X32" s="660"/>
      <c r="Y32" s="661"/>
      <c r="Z32" s="662">
        <v>6.2</v>
      </c>
      <c r="AA32" s="662"/>
      <c r="AB32" s="662"/>
      <c r="AC32" s="662"/>
      <c r="AD32" s="663" t="s">
        <v>177</v>
      </c>
      <c r="AE32" s="663"/>
      <c r="AF32" s="663"/>
      <c r="AG32" s="663"/>
      <c r="AH32" s="663"/>
      <c r="AI32" s="663"/>
      <c r="AJ32" s="663"/>
      <c r="AK32" s="663"/>
      <c r="AL32" s="664" t="s">
        <v>186</v>
      </c>
      <c r="AM32" s="665"/>
      <c r="AN32" s="665"/>
      <c r="AO32" s="666"/>
      <c r="AP32" s="707"/>
      <c r="AQ32" s="708"/>
      <c r="AR32" s="708"/>
      <c r="AS32" s="708"/>
      <c r="AT32" s="712"/>
      <c r="AU32" s="214" t="s">
        <v>321</v>
      </c>
      <c r="AX32" s="656" t="s">
        <v>322</v>
      </c>
      <c r="AY32" s="657"/>
      <c r="AZ32" s="657"/>
      <c r="BA32" s="657"/>
      <c r="BB32" s="657"/>
      <c r="BC32" s="657"/>
      <c r="BD32" s="657"/>
      <c r="BE32" s="657"/>
      <c r="BF32" s="658"/>
      <c r="BG32" s="716">
        <v>99.9</v>
      </c>
      <c r="BH32" s="691"/>
      <c r="BI32" s="691"/>
      <c r="BJ32" s="691"/>
      <c r="BK32" s="691"/>
      <c r="BL32" s="691"/>
      <c r="BM32" s="665">
        <v>98.7</v>
      </c>
      <c r="BN32" s="691"/>
      <c r="BO32" s="691"/>
      <c r="BP32" s="691"/>
      <c r="BQ32" s="714"/>
      <c r="BR32" s="716">
        <v>99.3</v>
      </c>
      <c r="BS32" s="691"/>
      <c r="BT32" s="691"/>
      <c r="BU32" s="691"/>
      <c r="BV32" s="691"/>
      <c r="BW32" s="691"/>
      <c r="BX32" s="665">
        <v>98</v>
      </c>
      <c r="BY32" s="691"/>
      <c r="BZ32" s="691"/>
      <c r="CA32" s="691"/>
      <c r="CB32" s="714"/>
      <c r="CD32" s="699"/>
      <c r="CE32" s="700"/>
      <c r="CF32" s="656" t="s">
        <v>323</v>
      </c>
      <c r="CG32" s="657"/>
      <c r="CH32" s="657"/>
      <c r="CI32" s="657"/>
      <c r="CJ32" s="657"/>
      <c r="CK32" s="657"/>
      <c r="CL32" s="657"/>
      <c r="CM32" s="657"/>
      <c r="CN32" s="657"/>
      <c r="CO32" s="657"/>
      <c r="CP32" s="657"/>
      <c r="CQ32" s="658"/>
      <c r="CR32" s="659" t="s">
        <v>186</v>
      </c>
      <c r="CS32" s="660"/>
      <c r="CT32" s="660"/>
      <c r="CU32" s="660"/>
      <c r="CV32" s="660"/>
      <c r="CW32" s="660"/>
      <c r="CX32" s="660"/>
      <c r="CY32" s="661"/>
      <c r="CZ32" s="664" t="s">
        <v>177</v>
      </c>
      <c r="DA32" s="689"/>
      <c r="DB32" s="689"/>
      <c r="DC32" s="693"/>
      <c r="DD32" s="668" t="s">
        <v>186</v>
      </c>
      <c r="DE32" s="660"/>
      <c r="DF32" s="660"/>
      <c r="DG32" s="660"/>
      <c r="DH32" s="660"/>
      <c r="DI32" s="660"/>
      <c r="DJ32" s="660"/>
      <c r="DK32" s="661"/>
      <c r="DL32" s="668" t="s">
        <v>186</v>
      </c>
      <c r="DM32" s="660"/>
      <c r="DN32" s="660"/>
      <c r="DO32" s="660"/>
      <c r="DP32" s="660"/>
      <c r="DQ32" s="660"/>
      <c r="DR32" s="660"/>
      <c r="DS32" s="660"/>
      <c r="DT32" s="660"/>
      <c r="DU32" s="660"/>
      <c r="DV32" s="661"/>
      <c r="DW32" s="664" t="s">
        <v>177</v>
      </c>
      <c r="DX32" s="689"/>
      <c r="DY32" s="689"/>
      <c r="DZ32" s="689"/>
      <c r="EA32" s="689"/>
      <c r="EB32" s="689"/>
      <c r="EC32" s="690"/>
    </row>
    <row r="33" spans="2:133" ht="11.25" customHeight="1" x14ac:dyDescent="0.15">
      <c r="B33" s="656" t="s">
        <v>324</v>
      </c>
      <c r="C33" s="657"/>
      <c r="D33" s="657"/>
      <c r="E33" s="657"/>
      <c r="F33" s="657"/>
      <c r="G33" s="657"/>
      <c r="H33" s="657"/>
      <c r="I33" s="657"/>
      <c r="J33" s="657"/>
      <c r="K33" s="657"/>
      <c r="L33" s="657"/>
      <c r="M33" s="657"/>
      <c r="N33" s="657"/>
      <c r="O33" s="657"/>
      <c r="P33" s="657"/>
      <c r="Q33" s="658"/>
      <c r="R33" s="659">
        <v>67272</v>
      </c>
      <c r="S33" s="660"/>
      <c r="T33" s="660"/>
      <c r="U33" s="660"/>
      <c r="V33" s="660"/>
      <c r="W33" s="660"/>
      <c r="X33" s="660"/>
      <c r="Y33" s="661"/>
      <c r="Z33" s="662">
        <v>0.8</v>
      </c>
      <c r="AA33" s="662"/>
      <c r="AB33" s="662"/>
      <c r="AC33" s="662"/>
      <c r="AD33" s="663">
        <v>703</v>
      </c>
      <c r="AE33" s="663"/>
      <c r="AF33" s="663"/>
      <c r="AG33" s="663"/>
      <c r="AH33" s="663"/>
      <c r="AI33" s="663"/>
      <c r="AJ33" s="663"/>
      <c r="AK33" s="663"/>
      <c r="AL33" s="664">
        <v>0</v>
      </c>
      <c r="AM33" s="665"/>
      <c r="AN33" s="665"/>
      <c r="AO33" s="666"/>
      <c r="AP33" s="709"/>
      <c r="AQ33" s="710"/>
      <c r="AR33" s="710"/>
      <c r="AS33" s="710"/>
      <c r="AT33" s="713"/>
      <c r="AU33" s="219"/>
      <c r="AV33" s="219"/>
      <c r="AW33" s="219"/>
      <c r="AX33" s="680" t="s">
        <v>325</v>
      </c>
      <c r="AY33" s="681"/>
      <c r="AZ33" s="681"/>
      <c r="BA33" s="681"/>
      <c r="BB33" s="681"/>
      <c r="BC33" s="681"/>
      <c r="BD33" s="681"/>
      <c r="BE33" s="681"/>
      <c r="BF33" s="682"/>
      <c r="BG33" s="717">
        <v>98.9</v>
      </c>
      <c r="BH33" s="718"/>
      <c r="BI33" s="718"/>
      <c r="BJ33" s="718"/>
      <c r="BK33" s="718"/>
      <c r="BL33" s="718"/>
      <c r="BM33" s="719">
        <v>95.7</v>
      </c>
      <c r="BN33" s="718"/>
      <c r="BO33" s="718"/>
      <c r="BP33" s="718"/>
      <c r="BQ33" s="720"/>
      <c r="BR33" s="717">
        <v>98.8</v>
      </c>
      <c r="BS33" s="718"/>
      <c r="BT33" s="718"/>
      <c r="BU33" s="718"/>
      <c r="BV33" s="718"/>
      <c r="BW33" s="718"/>
      <c r="BX33" s="719">
        <v>95.4</v>
      </c>
      <c r="BY33" s="718"/>
      <c r="BZ33" s="718"/>
      <c r="CA33" s="718"/>
      <c r="CB33" s="720"/>
      <c r="CD33" s="656" t="s">
        <v>326</v>
      </c>
      <c r="CE33" s="657"/>
      <c r="CF33" s="657"/>
      <c r="CG33" s="657"/>
      <c r="CH33" s="657"/>
      <c r="CI33" s="657"/>
      <c r="CJ33" s="657"/>
      <c r="CK33" s="657"/>
      <c r="CL33" s="657"/>
      <c r="CM33" s="657"/>
      <c r="CN33" s="657"/>
      <c r="CO33" s="657"/>
      <c r="CP33" s="657"/>
      <c r="CQ33" s="658"/>
      <c r="CR33" s="659">
        <v>3651907</v>
      </c>
      <c r="CS33" s="691"/>
      <c r="CT33" s="691"/>
      <c r="CU33" s="691"/>
      <c r="CV33" s="691"/>
      <c r="CW33" s="691"/>
      <c r="CX33" s="691"/>
      <c r="CY33" s="692"/>
      <c r="CZ33" s="664">
        <v>44.6</v>
      </c>
      <c r="DA33" s="689"/>
      <c r="DB33" s="689"/>
      <c r="DC33" s="693"/>
      <c r="DD33" s="668">
        <v>3004984</v>
      </c>
      <c r="DE33" s="691"/>
      <c r="DF33" s="691"/>
      <c r="DG33" s="691"/>
      <c r="DH33" s="691"/>
      <c r="DI33" s="691"/>
      <c r="DJ33" s="691"/>
      <c r="DK33" s="692"/>
      <c r="DL33" s="668">
        <v>2003613</v>
      </c>
      <c r="DM33" s="691"/>
      <c r="DN33" s="691"/>
      <c r="DO33" s="691"/>
      <c r="DP33" s="691"/>
      <c r="DQ33" s="691"/>
      <c r="DR33" s="691"/>
      <c r="DS33" s="691"/>
      <c r="DT33" s="691"/>
      <c r="DU33" s="691"/>
      <c r="DV33" s="692"/>
      <c r="DW33" s="664">
        <v>38.5</v>
      </c>
      <c r="DX33" s="689"/>
      <c r="DY33" s="689"/>
      <c r="DZ33" s="689"/>
      <c r="EA33" s="689"/>
      <c r="EB33" s="689"/>
      <c r="EC33" s="690"/>
    </row>
    <row r="34" spans="2:133" ht="11.25" customHeight="1" x14ac:dyDescent="0.15">
      <c r="B34" s="656" t="s">
        <v>327</v>
      </c>
      <c r="C34" s="657"/>
      <c r="D34" s="657"/>
      <c r="E34" s="657"/>
      <c r="F34" s="657"/>
      <c r="G34" s="657"/>
      <c r="H34" s="657"/>
      <c r="I34" s="657"/>
      <c r="J34" s="657"/>
      <c r="K34" s="657"/>
      <c r="L34" s="657"/>
      <c r="M34" s="657"/>
      <c r="N34" s="657"/>
      <c r="O34" s="657"/>
      <c r="P34" s="657"/>
      <c r="Q34" s="658"/>
      <c r="R34" s="659">
        <v>13378</v>
      </c>
      <c r="S34" s="660"/>
      <c r="T34" s="660"/>
      <c r="U34" s="660"/>
      <c r="V34" s="660"/>
      <c r="W34" s="660"/>
      <c r="X34" s="660"/>
      <c r="Y34" s="661"/>
      <c r="Z34" s="662">
        <v>0.2</v>
      </c>
      <c r="AA34" s="662"/>
      <c r="AB34" s="662"/>
      <c r="AC34" s="662"/>
      <c r="AD34" s="663" t="s">
        <v>177</v>
      </c>
      <c r="AE34" s="663"/>
      <c r="AF34" s="663"/>
      <c r="AG34" s="663"/>
      <c r="AH34" s="663"/>
      <c r="AI34" s="663"/>
      <c r="AJ34" s="663"/>
      <c r="AK34" s="663"/>
      <c r="AL34" s="664" t="s">
        <v>177</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328</v>
      </c>
      <c r="CE34" s="657"/>
      <c r="CF34" s="657"/>
      <c r="CG34" s="657"/>
      <c r="CH34" s="657"/>
      <c r="CI34" s="657"/>
      <c r="CJ34" s="657"/>
      <c r="CK34" s="657"/>
      <c r="CL34" s="657"/>
      <c r="CM34" s="657"/>
      <c r="CN34" s="657"/>
      <c r="CO34" s="657"/>
      <c r="CP34" s="657"/>
      <c r="CQ34" s="658"/>
      <c r="CR34" s="659">
        <v>862289</v>
      </c>
      <c r="CS34" s="660"/>
      <c r="CT34" s="660"/>
      <c r="CU34" s="660"/>
      <c r="CV34" s="660"/>
      <c r="CW34" s="660"/>
      <c r="CX34" s="660"/>
      <c r="CY34" s="661"/>
      <c r="CZ34" s="664">
        <v>10.5</v>
      </c>
      <c r="DA34" s="689"/>
      <c r="DB34" s="689"/>
      <c r="DC34" s="693"/>
      <c r="DD34" s="668">
        <v>497186</v>
      </c>
      <c r="DE34" s="660"/>
      <c r="DF34" s="660"/>
      <c r="DG34" s="660"/>
      <c r="DH34" s="660"/>
      <c r="DI34" s="660"/>
      <c r="DJ34" s="660"/>
      <c r="DK34" s="661"/>
      <c r="DL34" s="668">
        <v>325791</v>
      </c>
      <c r="DM34" s="660"/>
      <c r="DN34" s="660"/>
      <c r="DO34" s="660"/>
      <c r="DP34" s="660"/>
      <c r="DQ34" s="660"/>
      <c r="DR34" s="660"/>
      <c r="DS34" s="660"/>
      <c r="DT34" s="660"/>
      <c r="DU34" s="660"/>
      <c r="DV34" s="661"/>
      <c r="DW34" s="664">
        <v>6.3</v>
      </c>
      <c r="DX34" s="689"/>
      <c r="DY34" s="689"/>
      <c r="DZ34" s="689"/>
      <c r="EA34" s="689"/>
      <c r="EB34" s="689"/>
      <c r="EC34" s="690"/>
    </row>
    <row r="35" spans="2:133" ht="11.25" customHeight="1" x14ac:dyDescent="0.15">
      <c r="B35" s="656" t="s">
        <v>329</v>
      </c>
      <c r="C35" s="657"/>
      <c r="D35" s="657"/>
      <c r="E35" s="657"/>
      <c r="F35" s="657"/>
      <c r="G35" s="657"/>
      <c r="H35" s="657"/>
      <c r="I35" s="657"/>
      <c r="J35" s="657"/>
      <c r="K35" s="657"/>
      <c r="L35" s="657"/>
      <c r="M35" s="657"/>
      <c r="N35" s="657"/>
      <c r="O35" s="657"/>
      <c r="P35" s="657"/>
      <c r="Q35" s="658"/>
      <c r="R35" s="659">
        <v>89458</v>
      </c>
      <c r="S35" s="660"/>
      <c r="T35" s="660"/>
      <c r="U35" s="660"/>
      <c r="V35" s="660"/>
      <c r="W35" s="660"/>
      <c r="X35" s="660"/>
      <c r="Y35" s="661"/>
      <c r="Z35" s="662">
        <v>1.1000000000000001</v>
      </c>
      <c r="AA35" s="662"/>
      <c r="AB35" s="662"/>
      <c r="AC35" s="662"/>
      <c r="AD35" s="663" t="s">
        <v>186</v>
      </c>
      <c r="AE35" s="663"/>
      <c r="AF35" s="663"/>
      <c r="AG35" s="663"/>
      <c r="AH35" s="663"/>
      <c r="AI35" s="663"/>
      <c r="AJ35" s="663"/>
      <c r="AK35" s="663"/>
      <c r="AL35" s="664" t="s">
        <v>186</v>
      </c>
      <c r="AM35" s="665"/>
      <c r="AN35" s="665"/>
      <c r="AO35" s="666"/>
      <c r="AP35" s="222"/>
      <c r="AQ35" s="641" t="s">
        <v>330</v>
      </c>
      <c r="AR35" s="642"/>
      <c r="AS35" s="642"/>
      <c r="AT35" s="642"/>
      <c r="AU35" s="642"/>
      <c r="AV35" s="642"/>
      <c r="AW35" s="642"/>
      <c r="AX35" s="642"/>
      <c r="AY35" s="642"/>
      <c r="AZ35" s="642"/>
      <c r="BA35" s="642"/>
      <c r="BB35" s="642"/>
      <c r="BC35" s="642"/>
      <c r="BD35" s="642"/>
      <c r="BE35" s="642"/>
      <c r="BF35" s="643"/>
      <c r="BG35" s="641" t="s">
        <v>331</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332</v>
      </c>
      <c r="CE35" s="657"/>
      <c r="CF35" s="657"/>
      <c r="CG35" s="657"/>
      <c r="CH35" s="657"/>
      <c r="CI35" s="657"/>
      <c r="CJ35" s="657"/>
      <c r="CK35" s="657"/>
      <c r="CL35" s="657"/>
      <c r="CM35" s="657"/>
      <c r="CN35" s="657"/>
      <c r="CO35" s="657"/>
      <c r="CP35" s="657"/>
      <c r="CQ35" s="658"/>
      <c r="CR35" s="659">
        <v>60106</v>
      </c>
      <c r="CS35" s="691"/>
      <c r="CT35" s="691"/>
      <c r="CU35" s="691"/>
      <c r="CV35" s="691"/>
      <c r="CW35" s="691"/>
      <c r="CX35" s="691"/>
      <c r="CY35" s="692"/>
      <c r="CZ35" s="664">
        <v>0.7</v>
      </c>
      <c r="DA35" s="689"/>
      <c r="DB35" s="689"/>
      <c r="DC35" s="693"/>
      <c r="DD35" s="668">
        <v>44375</v>
      </c>
      <c r="DE35" s="691"/>
      <c r="DF35" s="691"/>
      <c r="DG35" s="691"/>
      <c r="DH35" s="691"/>
      <c r="DI35" s="691"/>
      <c r="DJ35" s="691"/>
      <c r="DK35" s="692"/>
      <c r="DL35" s="668">
        <v>44375</v>
      </c>
      <c r="DM35" s="691"/>
      <c r="DN35" s="691"/>
      <c r="DO35" s="691"/>
      <c r="DP35" s="691"/>
      <c r="DQ35" s="691"/>
      <c r="DR35" s="691"/>
      <c r="DS35" s="691"/>
      <c r="DT35" s="691"/>
      <c r="DU35" s="691"/>
      <c r="DV35" s="692"/>
      <c r="DW35" s="664">
        <v>0.9</v>
      </c>
      <c r="DX35" s="689"/>
      <c r="DY35" s="689"/>
      <c r="DZ35" s="689"/>
      <c r="EA35" s="689"/>
      <c r="EB35" s="689"/>
      <c r="EC35" s="690"/>
    </row>
    <row r="36" spans="2:133" ht="11.25" customHeight="1" x14ac:dyDescent="0.15">
      <c r="B36" s="656" t="s">
        <v>333</v>
      </c>
      <c r="C36" s="657"/>
      <c r="D36" s="657"/>
      <c r="E36" s="657"/>
      <c r="F36" s="657"/>
      <c r="G36" s="657"/>
      <c r="H36" s="657"/>
      <c r="I36" s="657"/>
      <c r="J36" s="657"/>
      <c r="K36" s="657"/>
      <c r="L36" s="657"/>
      <c r="M36" s="657"/>
      <c r="N36" s="657"/>
      <c r="O36" s="657"/>
      <c r="P36" s="657"/>
      <c r="Q36" s="658"/>
      <c r="R36" s="659">
        <v>256150</v>
      </c>
      <c r="S36" s="660"/>
      <c r="T36" s="660"/>
      <c r="U36" s="660"/>
      <c r="V36" s="660"/>
      <c r="W36" s="660"/>
      <c r="X36" s="660"/>
      <c r="Y36" s="661"/>
      <c r="Z36" s="662">
        <v>3.1</v>
      </c>
      <c r="AA36" s="662"/>
      <c r="AB36" s="662"/>
      <c r="AC36" s="662"/>
      <c r="AD36" s="663" t="s">
        <v>186</v>
      </c>
      <c r="AE36" s="663"/>
      <c r="AF36" s="663"/>
      <c r="AG36" s="663"/>
      <c r="AH36" s="663"/>
      <c r="AI36" s="663"/>
      <c r="AJ36" s="663"/>
      <c r="AK36" s="663"/>
      <c r="AL36" s="664" t="s">
        <v>186</v>
      </c>
      <c r="AM36" s="665"/>
      <c r="AN36" s="665"/>
      <c r="AO36" s="666"/>
      <c r="AP36" s="222"/>
      <c r="AQ36" s="725" t="s">
        <v>334</v>
      </c>
      <c r="AR36" s="726"/>
      <c r="AS36" s="726"/>
      <c r="AT36" s="726"/>
      <c r="AU36" s="726"/>
      <c r="AV36" s="726"/>
      <c r="AW36" s="726"/>
      <c r="AX36" s="726"/>
      <c r="AY36" s="727"/>
      <c r="AZ36" s="648">
        <v>1266718</v>
      </c>
      <c r="BA36" s="649"/>
      <c r="BB36" s="649"/>
      <c r="BC36" s="649"/>
      <c r="BD36" s="649"/>
      <c r="BE36" s="649"/>
      <c r="BF36" s="721"/>
      <c r="BG36" s="645" t="s">
        <v>335</v>
      </c>
      <c r="BH36" s="646"/>
      <c r="BI36" s="646"/>
      <c r="BJ36" s="646"/>
      <c r="BK36" s="646"/>
      <c r="BL36" s="646"/>
      <c r="BM36" s="646"/>
      <c r="BN36" s="646"/>
      <c r="BO36" s="646"/>
      <c r="BP36" s="646"/>
      <c r="BQ36" s="646"/>
      <c r="BR36" s="646"/>
      <c r="BS36" s="646"/>
      <c r="BT36" s="646"/>
      <c r="BU36" s="647"/>
      <c r="BV36" s="648">
        <v>55815</v>
      </c>
      <c r="BW36" s="649"/>
      <c r="BX36" s="649"/>
      <c r="BY36" s="649"/>
      <c r="BZ36" s="649"/>
      <c r="CA36" s="649"/>
      <c r="CB36" s="721"/>
      <c r="CD36" s="656" t="s">
        <v>336</v>
      </c>
      <c r="CE36" s="657"/>
      <c r="CF36" s="657"/>
      <c r="CG36" s="657"/>
      <c r="CH36" s="657"/>
      <c r="CI36" s="657"/>
      <c r="CJ36" s="657"/>
      <c r="CK36" s="657"/>
      <c r="CL36" s="657"/>
      <c r="CM36" s="657"/>
      <c r="CN36" s="657"/>
      <c r="CO36" s="657"/>
      <c r="CP36" s="657"/>
      <c r="CQ36" s="658"/>
      <c r="CR36" s="659">
        <v>1584003</v>
      </c>
      <c r="CS36" s="660"/>
      <c r="CT36" s="660"/>
      <c r="CU36" s="660"/>
      <c r="CV36" s="660"/>
      <c r="CW36" s="660"/>
      <c r="CX36" s="660"/>
      <c r="CY36" s="661"/>
      <c r="CZ36" s="664">
        <v>19.399999999999999</v>
      </c>
      <c r="DA36" s="689"/>
      <c r="DB36" s="689"/>
      <c r="DC36" s="693"/>
      <c r="DD36" s="668">
        <v>1484900</v>
      </c>
      <c r="DE36" s="660"/>
      <c r="DF36" s="660"/>
      <c r="DG36" s="660"/>
      <c r="DH36" s="660"/>
      <c r="DI36" s="660"/>
      <c r="DJ36" s="660"/>
      <c r="DK36" s="661"/>
      <c r="DL36" s="668">
        <v>1008482</v>
      </c>
      <c r="DM36" s="660"/>
      <c r="DN36" s="660"/>
      <c r="DO36" s="660"/>
      <c r="DP36" s="660"/>
      <c r="DQ36" s="660"/>
      <c r="DR36" s="660"/>
      <c r="DS36" s="660"/>
      <c r="DT36" s="660"/>
      <c r="DU36" s="660"/>
      <c r="DV36" s="661"/>
      <c r="DW36" s="664">
        <v>19.399999999999999</v>
      </c>
      <c r="DX36" s="689"/>
      <c r="DY36" s="689"/>
      <c r="DZ36" s="689"/>
      <c r="EA36" s="689"/>
      <c r="EB36" s="689"/>
      <c r="EC36" s="690"/>
    </row>
    <row r="37" spans="2:133" ht="11.25" customHeight="1" x14ac:dyDescent="0.15">
      <c r="B37" s="656" t="s">
        <v>337</v>
      </c>
      <c r="C37" s="657"/>
      <c r="D37" s="657"/>
      <c r="E37" s="657"/>
      <c r="F37" s="657"/>
      <c r="G37" s="657"/>
      <c r="H37" s="657"/>
      <c r="I37" s="657"/>
      <c r="J37" s="657"/>
      <c r="K37" s="657"/>
      <c r="L37" s="657"/>
      <c r="M37" s="657"/>
      <c r="N37" s="657"/>
      <c r="O37" s="657"/>
      <c r="P37" s="657"/>
      <c r="Q37" s="658"/>
      <c r="R37" s="659">
        <v>66838</v>
      </c>
      <c r="S37" s="660"/>
      <c r="T37" s="660"/>
      <c r="U37" s="660"/>
      <c r="V37" s="660"/>
      <c r="W37" s="660"/>
      <c r="X37" s="660"/>
      <c r="Y37" s="661"/>
      <c r="Z37" s="662">
        <v>0.8</v>
      </c>
      <c r="AA37" s="662"/>
      <c r="AB37" s="662"/>
      <c r="AC37" s="662"/>
      <c r="AD37" s="663">
        <v>14</v>
      </c>
      <c r="AE37" s="663"/>
      <c r="AF37" s="663"/>
      <c r="AG37" s="663"/>
      <c r="AH37" s="663"/>
      <c r="AI37" s="663"/>
      <c r="AJ37" s="663"/>
      <c r="AK37" s="663"/>
      <c r="AL37" s="664">
        <v>0</v>
      </c>
      <c r="AM37" s="665"/>
      <c r="AN37" s="665"/>
      <c r="AO37" s="666"/>
      <c r="AQ37" s="722" t="s">
        <v>338</v>
      </c>
      <c r="AR37" s="723"/>
      <c r="AS37" s="723"/>
      <c r="AT37" s="723"/>
      <c r="AU37" s="723"/>
      <c r="AV37" s="723"/>
      <c r="AW37" s="723"/>
      <c r="AX37" s="723"/>
      <c r="AY37" s="724"/>
      <c r="AZ37" s="659">
        <v>322000</v>
      </c>
      <c r="BA37" s="660"/>
      <c r="BB37" s="660"/>
      <c r="BC37" s="660"/>
      <c r="BD37" s="691"/>
      <c r="BE37" s="691"/>
      <c r="BF37" s="714"/>
      <c r="BG37" s="656" t="s">
        <v>339</v>
      </c>
      <c r="BH37" s="657"/>
      <c r="BI37" s="657"/>
      <c r="BJ37" s="657"/>
      <c r="BK37" s="657"/>
      <c r="BL37" s="657"/>
      <c r="BM37" s="657"/>
      <c r="BN37" s="657"/>
      <c r="BO37" s="657"/>
      <c r="BP37" s="657"/>
      <c r="BQ37" s="657"/>
      <c r="BR37" s="657"/>
      <c r="BS37" s="657"/>
      <c r="BT37" s="657"/>
      <c r="BU37" s="658"/>
      <c r="BV37" s="659">
        <v>55815</v>
      </c>
      <c r="BW37" s="660"/>
      <c r="BX37" s="660"/>
      <c r="BY37" s="660"/>
      <c r="BZ37" s="660"/>
      <c r="CA37" s="660"/>
      <c r="CB37" s="669"/>
      <c r="CD37" s="656" t="s">
        <v>340</v>
      </c>
      <c r="CE37" s="657"/>
      <c r="CF37" s="657"/>
      <c r="CG37" s="657"/>
      <c r="CH37" s="657"/>
      <c r="CI37" s="657"/>
      <c r="CJ37" s="657"/>
      <c r="CK37" s="657"/>
      <c r="CL37" s="657"/>
      <c r="CM37" s="657"/>
      <c r="CN37" s="657"/>
      <c r="CO37" s="657"/>
      <c r="CP37" s="657"/>
      <c r="CQ37" s="658"/>
      <c r="CR37" s="659">
        <v>538272</v>
      </c>
      <c r="CS37" s="691"/>
      <c r="CT37" s="691"/>
      <c r="CU37" s="691"/>
      <c r="CV37" s="691"/>
      <c r="CW37" s="691"/>
      <c r="CX37" s="691"/>
      <c r="CY37" s="692"/>
      <c r="CZ37" s="664">
        <v>6.6</v>
      </c>
      <c r="DA37" s="689"/>
      <c r="DB37" s="689"/>
      <c r="DC37" s="693"/>
      <c r="DD37" s="668">
        <v>517046</v>
      </c>
      <c r="DE37" s="691"/>
      <c r="DF37" s="691"/>
      <c r="DG37" s="691"/>
      <c r="DH37" s="691"/>
      <c r="DI37" s="691"/>
      <c r="DJ37" s="691"/>
      <c r="DK37" s="692"/>
      <c r="DL37" s="668">
        <v>509065</v>
      </c>
      <c r="DM37" s="691"/>
      <c r="DN37" s="691"/>
      <c r="DO37" s="691"/>
      <c r="DP37" s="691"/>
      <c r="DQ37" s="691"/>
      <c r="DR37" s="691"/>
      <c r="DS37" s="691"/>
      <c r="DT37" s="691"/>
      <c r="DU37" s="691"/>
      <c r="DV37" s="692"/>
      <c r="DW37" s="664">
        <v>9.8000000000000007</v>
      </c>
      <c r="DX37" s="689"/>
      <c r="DY37" s="689"/>
      <c r="DZ37" s="689"/>
      <c r="EA37" s="689"/>
      <c r="EB37" s="689"/>
      <c r="EC37" s="690"/>
    </row>
    <row r="38" spans="2:133" ht="11.25" customHeight="1" x14ac:dyDescent="0.15">
      <c r="B38" s="656" t="s">
        <v>341</v>
      </c>
      <c r="C38" s="657"/>
      <c r="D38" s="657"/>
      <c r="E38" s="657"/>
      <c r="F38" s="657"/>
      <c r="G38" s="657"/>
      <c r="H38" s="657"/>
      <c r="I38" s="657"/>
      <c r="J38" s="657"/>
      <c r="K38" s="657"/>
      <c r="L38" s="657"/>
      <c r="M38" s="657"/>
      <c r="N38" s="657"/>
      <c r="O38" s="657"/>
      <c r="P38" s="657"/>
      <c r="Q38" s="658"/>
      <c r="R38" s="659">
        <v>712200</v>
      </c>
      <c r="S38" s="660"/>
      <c r="T38" s="660"/>
      <c r="U38" s="660"/>
      <c r="V38" s="660"/>
      <c r="W38" s="660"/>
      <c r="X38" s="660"/>
      <c r="Y38" s="661"/>
      <c r="Z38" s="662">
        <v>8.5</v>
      </c>
      <c r="AA38" s="662"/>
      <c r="AB38" s="662"/>
      <c r="AC38" s="662"/>
      <c r="AD38" s="663" t="s">
        <v>177</v>
      </c>
      <c r="AE38" s="663"/>
      <c r="AF38" s="663"/>
      <c r="AG38" s="663"/>
      <c r="AH38" s="663"/>
      <c r="AI38" s="663"/>
      <c r="AJ38" s="663"/>
      <c r="AK38" s="663"/>
      <c r="AL38" s="664" t="s">
        <v>177</v>
      </c>
      <c r="AM38" s="665"/>
      <c r="AN38" s="665"/>
      <c r="AO38" s="666"/>
      <c r="AQ38" s="722" t="s">
        <v>342</v>
      </c>
      <c r="AR38" s="723"/>
      <c r="AS38" s="723"/>
      <c r="AT38" s="723"/>
      <c r="AU38" s="723"/>
      <c r="AV38" s="723"/>
      <c r="AW38" s="723"/>
      <c r="AX38" s="723"/>
      <c r="AY38" s="724"/>
      <c r="AZ38" s="659">
        <v>138551</v>
      </c>
      <c r="BA38" s="660"/>
      <c r="BB38" s="660"/>
      <c r="BC38" s="660"/>
      <c r="BD38" s="691"/>
      <c r="BE38" s="691"/>
      <c r="BF38" s="714"/>
      <c r="BG38" s="656" t="s">
        <v>343</v>
      </c>
      <c r="BH38" s="657"/>
      <c r="BI38" s="657"/>
      <c r="BJ38" s="657"/>
      <c r="BK38" s="657"/>
      <c r="BL38" s="657"/>
      <c r="BM38" s="657"/>
      <c r="BN38" s="657"/>
      <c r="BO38" s="657"/>
      <c r="BP38" s="657"/>
      <c r="BQ38" s="657"/>
      <c r="BR38" s="657"/>
      <c r="BS38" s="657"/>
      <c r="BT38" s="657"/>
      <c r="BU38" s="658"/>
      <c r="BV38" s="659">
        <v>1223</v>
      </c>
      <c r="BW38" s="660"/>
      <c r="BX38" s="660"/>
      <c r="BY38" s="660"/>
      <c r="BZ38" s="660"/>
      <c r="CA38" s="660"/>
      <c r="CB38" s="669"/>
      <c r="CD38" s="656" t="s">
        <v>344</v>
      </c>
      <c r="CE38" s="657"/>
      <c r="CF38" s="657"/>
      <c r="CG38" s="657"/>
      <c r="CH38" s="657"/>
      <c r="CI38" s="657"/>
      <c r="CJ38" s="657"/>
      <c r="CK38" s="657"/>
      <c r="CL38" s="657"/>
      <c r="CM38" s="657"/>
      <c r="CN38" s="657"/>
      <c r="CO38" s="657"/>
      <c r="CP38" s="657"/>
      <c r="CQ38" s="658"/>
      <c r="CR38" s="659">
        <v>904893</v>
      </c>
      <c r="CS38" s="660"/>
      <c r="CT38" s="660"/>
      <c r="CU38" s="660"/>
      <c r="CV38" s="660"/>
      <c r="CW38" s="660"/>
      <c r="CX38" s="660"/>
      <c r="CY38" s="661"/>
      <c r="CZ38" s="664">
        <v>11.1</v>
      </c>
      <c r="DA38" s="689"/>
      <c r="DB38" s="689"/>
      <c r="DC38" s="693"/>
      <c r="DD38" s="668">
        <v>788286</v>
      </c>
      <c r="DE38" s="660"/>
      <c r="DF38" s="660"/>
      <c r="DG38" s="660"/>
      <c r="DH38" s="660"/>
      <c r="DI38" s="660"/>
      <c r="DJ38" s="660"/>
      <c r="DK38" s="661"/>
      <c r="DL38" s="668">
        <v>624965</v>
      </c>
      <c r="DM38" s="660"/>
      <c r="DN38" s="660"/>
      <c r="DO38" s="660"/>
      <c r="DP38" s="660"/>
      <c r="DQ38" s="660"/>
      <c r="DR38" s="660"/>
      <c r="DS38" s="660"/>
      <c r="DT38" s="660"/>
      <c r="DU38" s="660"/>
      <c r="DV38" s="661"/>
      <c r="DW38" s="664">
        <v>12</v>
      </c>
      <c r="DX38" s="689"/>
      <c r="DY38" s="689"/>
      <c r="DZ38" s="689"/>
      <c r="EA38" s="689"/>
      <c r="EB38" s="689"/>
      <c r="EC38" s="690"/>
    </row>
    <row r="39" spans="2:133" ht="11.25" customHeight="1" x14ac:dyDescent="0.15">
      <c r="B39" s="656" t="s">
        <v>345</v>
      </c>
      <c r="C39" s="657"/>
      <c r="D39" s="657"/>
      <c r="E39" s="657"/>
      <c r="F39" s="657"/>
      <c r="G39" s="657"/>
      <c r="H39" s="657"/>
      <c r="I39" s="657"/>
      <c r="J39" s="657"/>
      <c r="K39" s="657"/>
      <c r="L39" s="657"/>
      <c r="M39" s="657"/>
      <c r="N39" s="657"/>
      <c r="O39" s="657"/>
      <c r="P39" s="657"/>
      <c r="Q39" s="658"/>
      <c r="R39" s="659" t="s">
        <v>186</v>
      </c>
      <c r="S39" s="660"/>
      <c r="T39" s="660"/>
      <c r="U39" s="660"/>
      <c r="V39" s="660"/>
      <c r="W39" s="660"/>
      <c r="X39" s="660"/>
      <c r="Y39" s="661"/>
      <c r="Z39" s="662" t="s">
        <v>177</v>
      </c>
      <c r="AA39" s="662"/>
      <c r="AB39" s="662"/>
      <c r="AC39" s="662"/>
      <c r="AD39" s="663" t="s">
        <v>177</v>
      </c>
      <c r="AE39" s="663"/>
      <c r="AF39" s="663"/>
      <c r="AG39" s="663"/>
      <c r="AH39" s="663"/>
      <c r="AI39" s="663"/>
      <c r="AJ39" s="663"/>
      <c r="AK39" s="663"/>
      <c r="AL39" s="664" t="s">
        <v>177</v>
      </c>
      <c r="AM39" s="665"/>
      <c r="AN39" s="665"/>
      <c r="AO39" s="666"/>
      <c r="AQ39" s="722" t="s">
        <v>346</v>
      </c>
      <c r="AR39" s="723"/>
      <c r="AS39" s="723"/>
      <c r="AT39" s="723"/>
      <c r="AU39" s="723"/>
      <c r="AV39" s="723"/>
      <c r="AW39" s="723"/>
      <c r="AX39" s="723"/>
      <c r="AY39" s="724"/>
      <c r="AZ39" s="659">
        <v>119000</v>
      </c>
      <c r="BA39" s="660"/>
      <c r="BB39" s="660"/>
      <c r="BC39" s="660"/>
      <c r="BD39" s="691"/>
      <c r="BE39" s="691"/>
      <c r="BF39" s="714"/>
      <c r="BG39" s="656" t="s">
        <v>347</v>
      </c>
      <c r="BH39" s="657"/>
      <c r="BI39" s="657"/>
      <c r="BJ39" s="657"/>
      <c r="BK39" s="657"/>
      <c r="BL39" s="657"/>
      <c r="BM39" s="657"/>
      <c r="BN39" s="657"/>
      <c r="BO39" s="657"/>
      <c r="BP39" s="657"/>
      <c r="BQ39" s="657"/>
      <c r="BR39" s="657"/>
      <c r="BS39" s="657"/>
      <c r="BT39" s="657"/>
      <c r="BU39" s="658"/>
      <c r="BV39" s="659">
        <v>1733</v>
      </c>
      <c r="BW39" s="660"/>
      <c r="BX39" s="660"/>
      <c r="BY39" s="660"/>
      <c r="BZ39" s="660"/>
      <c r="CA39" s="660"/>
      <c r="CB39" s="669"/>
      <c r="CD39" s="656" t="s">
        <v>348</v>
      </c>
      <c r="CE39" s="657"/>
      <c r="CF39" s="657"/>
      <c r="CG39" s="657"/>
      <c r="CH39" s="657"/>
      <c r="CI39" s="657"/>
      <c r="CJ39" s="657"/>
      <c r="CK39" s="657"/>
      <c r="CL39" s="657"/>
      <c r="CM39" s="657"/>
      <c r="CN39" s="657"/>
      <c r="CO39" s="657"/>
      <c r="CP39" s="657"/>
      <c r="CQ39" s="658"/>
      <c r="CR39" s="659">
        <v>240616</v>
      </c>
      <c r="CS39" s="691"/>
      <c r="CT39" s="691"/>
      <c r="CU39" s="691"/>
      <c r="CV39" s="691"/>
      <c r="CW39" s="691"/>
      <c r="CX39" s="691"/>
      <c r="CY39" s="692"/>
      <c r="CZ39" s="664">
        <v>2.9</v>
      </c>
      <c r="DA39" s="689"/>
      <c r="DB39" s="689"/>
      <c r="DC39" s="693"/>
      <c r="DD39" s="668">
        <v>190237</v>
      </c>
      <c r="DE39" s="691"/>
      <c r="DF39" s="691"/>
      <c r="DG39" s="691"/>
      <c r="DH39" s="691"/>
      <c r="DI39" s="691"/>
      <c r="DJ39" s="691"/>
      <c r="DK39" s="692"/>
      <c r="DL39" s="668" t="s">
        <v>186</v>
      </c>
      <c r="DM39" s="691"/>
      <c r="DN39" s="691"/>
      <c r="DO39" s="691"/>
      <c r="DP39" s="691"/>
      <c r="DQ39" s="691"/>
      <c r="DR39" s="691"/>
      <c r="DS39" s="691"/>
      <c r="DT39" s="691"/>
      <c r="DU39" s="691"/>
      <c r="DV39" s="692"/>
      <c r="DW39" s="664" t="s">
        <v>186</v>
      </c>
      <c r="DX39" s="689"/>
      <c r="DY39" s="689"/>
      <c r="DZ39" s="689"/>
      <c r="EA39" s="689"/>
      <c r="EB39" s="689"/>
      <c r="EC39" s="690"/>
    </row>
    <row r="40" spans="2:133" ht="11.25" customHeight="1" x14ac:dyDescent="0.15">
      <c r="B40" s="656" t="s">
        <v>349</v>
      </c>
      <c r="C40" s="657"/>
      <c r="D40" s="657"/>
      <c r="E40" s="657"/>
      <c r="F40" s="657"/>
      <c r="G40" s="657"/>
      <c r="H40" s="657"/>
      <c r="I40" s="657"/>
      <c r="J40" s="657"/>
      <c r="K40" s="657"/>
      <c r="L40" s="657"/>
      <c r="M40" s="657"/>
      <c r="N40" s="657"/>
      <c r="O40" s="657"/>
      <c r="P40" s="657"/>
      <c r="Q40" s="658"/>
      <c r="R40" s="659">
        <v>44200</v>
      </c>
      <c r="S40" s="660"/>
      <c r="T40" s="660"/>
      <c r="U40" s="660"/>
      <c r="V40" s="660"/>
      <c r="W40" s="660"/>
      <c r="X40" s="660"/>
      <c r="Y40" s="661"/>
      <c r="Z40" s="662">
        <v>0.5</v>
      </c>
      <c r="AA40" s="662"/>
      <c r="AB40" s="662"/>
      <c r="AC40" s="662"/>
      <c r="AD40" s="663" t="s">
        <v>177</v>
      </c>
      <c r="AE40" s="663"/>
      <c r="AF40" s="663"/>
      <c r="AG40" s="663"/>
      <c r="AH40" s="663"/>
      <c r="AI40" s="663"/>
      <c r="AJ40" s="663"/>
      <c r="AK40" s="663"/>
      <c r="AL40" s="664" t="s">
        <v>177</v>
      </c>
      <c r="AM40" s="665"/>
      <c r="AN40" s="665"/>
      <c r="AO40" s="666"/>
      <c r="AQ40" s="722" t="s">
        <v>350</v>
      </c>
      <c r="AR40" s="723"/>
      <c r="AS40" s="723"/>
      <c r="AT40" s="723"/>
      <c r="AU40" s="723"/>
      <c r="AV40" s="723"/>
      <c r="AW40" s="723"/>
      <c r="AX40" s="723"/>
      <c r="AY40" s="724"/>
      <c r="AZ40" s="659">
        <v>39825</v>
      </c>
      <c r="BA40" s="660"/>
      <c r="BB40" s="660"/>
      <c r="BC40" s="660"/>
      <c r="BD40" s="691"/>
      <c r="BE40" s="691"/>
      <c r="BF40" s="714"/>
      <c r="BG40" s="707" t="s">
        <v>351</v>
      </c>
      <c r="BH40" s="708"/>
      <c r="BI40" s="708"/>
      <c r="BJ40" s="708"/>
      <c r="BK40" s="708"/>
      <c r="BL40" s="223"/>
      <c r="BM40" s="657" t="s">
        <v>352</v>
      </c>
      <c r="BN40" s="657"/>
      <c r="BO40" s="657"/>
      <c r="BP40" s="657"/>
      <c r="BQ40" s="657"/>
      <c r="BR40" s="657"/>
      <c r="BS40" s="657"/>
      <c r="BT40" s="657"/>
      <c r="BU40" s="658"/>
      <c r="BV40" s="659">
        <v>76</v>
      </c>
      <c r="BW40" s="660"/>
      <c r="BX40" s="660"/>
      <c r="BY40" s="660"/>
      <c r="BZ40" s="660"/>
      <c r="CA40" s="660"/>
      <c r="CB40" s="669"/>
      <c r="CD40" s="656" t="s">
        <v>353</v>
      </c>
      <c r="CE40" s="657"/>
      <c r="CF40" s="657"/>
      <c r="CG40" s="657"/>
      <c r="CH40" s="657"/>
      <c r="CI40" s="657"/>
      <c r="CJ40" s="657"/>
      <c r="CK40" s="657"/>
      <c r="CL40" s="657"/>
      <c r="CM40" s="657"/>
      <c r="CN40" s="657"/>
      <c r="CO40" s="657"/>
      <c r="CP40" s="657"/>
      <c r="CQ40" s="658"/>
      <c r="CR40" s="659" t="s">
        <v>186</v>
      </c>
      <c r="CS40" s="660"/>
      <c r="CT40" s="660"/>
      <c r="CU40" s="660"/>
      <c r="CV40" s="660"/>
      <c r="CW40" s="660"/>
      <c r="CX40" s="660"/>
      <c r="CY40" s="661"/>
      <c r="CZ40" s="664" t="s">
        <v>177</v>
      </c>
      <c r="DA40" s="689"/>
      <c r="DB40" s="689"/>
      <c r="DC40" s="693"/>
      <c r="DD40" s="668" t="s">
        <v>186</v>
      </c>
      <c r="DE40" s="660"/>
      <c r="DF40" s="660"/>
      <c r="DG40" s="660"/>
      <c r="DH40" s="660"/>
      <c r="DI40" s="660"/>
      <c r="DJ40" s="660"/>
      <c r="DK40" s="661"/>
      <c r="DL40" s="668" t="s">
        <v>186</v>
      </c>
      <c r="DM40" s="660"/>
      <c r="DN40" s="660"/>
      <c r="DO40" s="660"/>
      <c r="DP40" s="660"/>
      <c r="DQ40" s="660"/>
      <c r="DR40" s="660"/>
      <c r="DS40" s="660"/>
      <c r="DT40" s="660"/>
      <c r="DU40" s="660"/>
      <c r="DV40" s="661"/>
      <c r="DW40" s="664" t="s">
        <v>186</v>
      </c>
      <c r="DX40" s="689"/>
      <c r="DY40" s="689"/>
      <c r="DZ40" s="689"/>
      <c r="EA40" s="689"/>
      <c r="EB40" s="689"/>
      <c r="EC40" s="690"/>
    </row>
    <row r="41" spans="2:133" ht="11.25" customHeight="1" x14ac:dyDescent="0.15">
      <c r="B41" s="680" t="s">
        <v>354</v>
      </c>
      <c r="C41" s="681"/>
      <c r="D41" s="681"/>
      <c r="E41" s="681"/>
      <c r="F41" s="681"/>
      <c r="G41" s="681"/>
      <c r="H41" s="681"/>
      <c r="I41" s="681"/>
      <c r="J41" s="681"/>
      <c r="K41" s="681"/>
      <c r="L41" s="681"/>
      <c r="M41" s="681"/>
      <c r="N41" s="681"/>
      <c r="O41" s="681"/>
      <c r="P41" s="681"/>
      <c r="Q41" s="682"/>
      <c r="R41" s="731">
        <v>8359650</v>
      </c>
      <c r="S41" s="732"/>
      <c r="T41" s="732"/>
      <c r="U41" s="732"/>
      <c r="V41" s="732"/>
      <c r="W41" s="732"/>
      <c r="X41" s="732"/>
      <c r="Y41" s="736"/>
      <c r="Z41" s="737">
        <v>100</v>
      </c>
      <c r="AA41" s="737"/>
      <c r="AB41" s="737"/>
      <c r="AC41" s="737"/>
      <c r="AD41" s="738">
        <v>5154850</v>
      </c>
      <c r="AE41" s="738"/>
      <c r="AF41" s="738"/>
      <c r="AG41" s="738"/>
      <c r="AH41" s="738"/>
      <c r="AI41" s="738"/>
      <c r="AJ41" s="738"/>
      <c r="AK41" s="738"/>
      <c r="AL41" s="739">
        <v>100</v>
      </c>
      <c r="AM41" s="719"/>
      <c r="AN41" s="719"/>
      <c r="AO41" s="740"/>
      <c r="AQ41" s="722" t="s">
        <v>355</v>
      </c>
      <c r="AR41" s="723"/>
      <c r="AS41" s="723"/>
      <c r="AT41" s="723"/>
      <c r="AU41" s="723"/>
      <c r="AV41" s="723"/>
      <c r="AW41" s="723"/>
      <c r="AX41" s="723"/>
      <c r="AY41" s="724"/>
      <c r="AZ41" s="659">
        <v>83206</v>
      </c>
      <c r="BA41" s="660"/>
      <c r="BB41" s="660"/>
      <c r="BC41" s="660"/>
      <c r="BD41" s="691"/>
      <c r="BE41" s="691"/>
      <c r="BF41" s="714"/>
      <c r="BG41" s="707"/>
      <c r="BH41" s="708"/>
      <c r="BI41" s="708"/>
      <c r="BJ41" s="708"/>
      <c r="BK41" s="708"/>
      <c r="BL41" s="223"/>
      <c r="BM41" s="657" t="s">
        <v>356</v>
      </c>
      <c r="BN41" s="657"/>
      <c r="BO41" s="657"/>
      <c r="BP41" s="657"/>
      <c r="BQ41" s="657"/>
      <c r="BR41" s="657"/>
      <c r="BS41" s="657"/>
      <c r="BT41" s="657"/>
      <c r="BU41" s="658"/>
      <c r="BV41" s="659" t="s">
        <v>177</v>
      </c>
      <c r="BW41" s="660"/>
      <c r="BX41" s="660"/>
      <c r="BY41" s="660"/>
      <c r="BZ41" s="660"/>
      <c r="CA41" s="660"/>
      <c r="CB41" s="669"/>
      <c r="CD41" s="656" t="s">
        <v>357</v>
      </c>
      <c r="CE41" s="657"/>
      <c r="CF41" s="657"/>
      <c r="CG41" s="657"/>
      <c r="CH41" s="657"/>
      <c r="CI41" s="657"/>
      <c r="CJ41" s="657"/>
      <c r="CK41" s="657"/>
      <c r="CL41" s="657"/>
      <c r="CM41" s="657"/>
      <c r="CN41" s="657"/>
      <c r="CO41" s="657"/>
      <c r="CP41" s="657"/>
      <c r="CQ41" s="658"/>
      <c r="CR41" s="659" t="s">
        <v>177</v>
      </c>
      <c r="CS41" s="691"/>
      <c r="CT41" s="691"/>
      <c r="CU41" s="691"/>
      <c r="CV41" s="691"/>
      <c r="CW41" s="691"/>
      <c r="CX41" s="691"/>
      <c r="CY41" s="692"/>
      <c r="CZ41" s="664" t="s">
        <v>186</v>
      </c>
      <c r="DA41" s="689"/>
      <c r="DB41" s="689"/>
      <c r="DC41" s="693"/>
      <c r="DD41" s="668" t="s">
        <v>186</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358</v>
      </c>
      <c r="AR42" s="729"/>
      <c r="AS42" s="729"/>
      <c r="AT42" s="729"/>
      <c r="AU42" s="729"/>
      <c r="AV42" s="729"/>
      <c r="AW42" s="729"/>
      <c r="AX42" s="729"/>
      <c r="AY42" s="730"/>
      <c r="AZ42" s="731">
        <v>564136</v>
      </c>
      <c r="BA42" s="732"/>
      <c r="BB42" s="732"/>
      <c r="BC42" s="732"/>
      <c r="BD42" s="718"/>
      <c r="BE42" s="718"/>
      <c r="BF42" s="720"/>
      <c r="BG42" s="709"/>
      <c r="BH42" s="710"/>
      <c r="BI42" s="710"/>
      <c r="BJ42" s="710"/>
      <c r="BK42" s="710"/>
      <c r="BL42" s="224"/>
      <c r="BM42" s="681" t="s">
        <v>359</v>
      </c>
      <c r="BN42" s="681"/>
      <c r="BO42" s="681"/>
      <c r="BP42" s="681"/>
      <c r="BQ42" s="681"/>
      <c r="BR42" s="681"/>
      <c r="BS42" s="681"/>
      <c r="BT42" s="681"/>
      <c r="BU42" s="682"/>
      <c r="BV42" s="731">
        <v>465</v>
      </c>
      <c r="BW42" s="732"/>
      <c r="BX42" s="732"/>
      <c r="BY42" s="732"/>
      <c r="BZ42" s="732"/>
      <c r="CA42" s="732"/>
      <c r="CB42" s="741"/>
      <c r="CD42" s="656" t="s">
        <v>360</v>
      </c>
      <c r="CE42" s="657"/>
      <c r="CF42" s="657"/>
      <c r="CG42" s="657"/>
      <c r="CH42" s="657"/>
      <c r="CI42" s="657"/>
      <c r="CJ42" s="657"/>
      <c r="CK42" s="657"/>
      <c r="CL42" s="657"/>
      <c r="CM42" s="657"/>
      <c r="CN42" s="657"/>
      <c r="CO42" s="657"/>
      <c r="CP42" s="657"/>
      <c r="CQ42" s="658"/>
      <c r="CR42" s="659">
        <v>838951</v>
      </c>
      <c r="CS42" s="691"/>
      <c r="CT42" s="691"/>
      <c r="CU42" s="691"/>
      <c r="CV42" s="691"/>
      <c r="CW42" s="691"/>
      <c r="CX42" s="691"/>
      <c r="CY42" s="692"/>
      <c r="CZ42" s="664">
        <v>10.3</v>
      </c>
      <c r="DA42" s="689"/>
      <c r="DB42" s="689"/>
      <c r="DC42" s="693"/>
      <c r="DD42" s="668">
        <v>113763</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361</v>
      </c>
      <c r="CD43" s="656" t="s">
        <v>362</v>
      </c>
      <c r="CE43" s="657"/>
      <c r="CF43" s="657"/>
      <c r="CG43" s="657"/>
      <c r="CH43" s="657"/>
      <c r="CI43" s="657"/>
      <c r="CJ43" s="657"/>
      <c r="CK43" s="657"/>
      <c r="CL43" s="657"/>
      <c r="CM43" s="657"/>
      <c r="CN43" s="657"/>
      <c r="CO43" s="657"/>
      <c r="CP43" s="657"/>
      <c r="CQ43" s="658"/>
      <c r="CR43" s="659">
        <v>22691</v>
      </c>
      <c r="CS43" s="691"/>
      <c r="CT43" s="691"/>
      <c r="CU43" s="691"/>
      <c r="CV43" s="691"/>
      <c r="CW43" s="691"/>
      <c r="CX43" s="691"/>
      <c r="CY43" s="692"/>
      <c r="CZ43" s="664">
        <v>0.3</v>
      </c>
      <c r="DA43" s="689"/>
      <c r="DB43" s="689"/>
      <c r="DC43" s="693"/>
      <c r="DD43" s="668">
        <v>22691</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363</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310</v>
      </c>
      <c r="CE44" s="696"/>
      <c r="CF44" s="656" t="s">
        <v>364</v>
      </c>
      <c r="CG44" s="657"/>
      <c r="CH44" s="657"/>
      <c r="CI44" s="657"/>
      <c r="CJ44" s="657"/>
      <c r="CK44" s="657"/>
      <c r="CL44" s="657"/>
      <c r="CM44" s="657"/>
      <c r="CN44" s="657"/>
      <c r="CO44" s="657"/>
      <c r="CP44" s="657"/>
      <c r="CQ44" s="658"/>
      <c r="CR44" s="659">
        <v>774293</v>
      </c>
      <c r="CS44" s="660"/>
      <c r="CT44" s="660"/>
      <c r="CU44" s="660"/>
      <c r="CV44" s="660"/>
      <c r="CW44" s="660"/>
      <c r="CX44" s="660"/>
      <c r="CY44" s="661"/>
      <c r="CZ44" s="664">
        <v>9.5</v>
      </c>
      <c r="DA44" s="665"/>
      <c r="DB44" s="665"/>
      <c r="DC44" s="671"/>
      <c r="DD44" s="668">
        <v>98973</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365</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366</v>
      </c>
      <c r="CG45" s="657"/>
      <c r="CH45" s="657"/>
      <c r="CI45" s="657"/>
      <c r="CJ45" s="657"/>
      <c r="CK45" s="657"/>
      <c r="CL45" s="657"/>
      <c r="CM45" s="657"/>
      <c r="CN45" s="657"/>
      <c r="CO45" s="657"/>
      <c r="CP45" s="657"/>
      <c r="CQ45" s="658"/>
      <c r="CR45" s="659">
        <v>204212</v>
      </c>
      <c r="CS45" s="691"/>
      <c r="CT45" s="691"/>
      <c r="CU45" s="691"/>
      <c r="CV45" s="691"/>
      <c r="CW45" s="691"/>
      <c r="CX45" s="691"/>
      <c r="CY45" s="692"/>
      <c r="CZ45" s="664">
        <v>2.5</v>
      </c>
      <c r="DA45" s="689"/>
      <c r="DB45" s="689"/>
      <c r="DC45" s="693"/>
      <c r="DD45" s="668">
        <v>12174</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367</v>
      </c>
      <c r="CG46" s="657"/>
      <c r="CH46" s="657"/>
      <c r="CI46" s="657"/>
      <c r="CJ46" s="657"/>
      <c r="CK46" s="657"/>
      <c r="CL46" s="657"/>
      <c r="CM46" s="657"/>
      <c r="CN46" s="657"/>
      <c r="CO46" s="657"/>
      <c r="CP46" s="657"/>
      <c r="CQ46" s="658"/>
      <c r="CR46" s="659">
        <v>555162</v>
      </c>
      <c r="CS46" s="660"/>
      <c r="CT46" s="660"/>
      <c r="CU46" s="660"/>
      <c r="CV46" s="660"/>
      <c r="CW46" s="660"/>
      <c r="CX46" s="660"/>
      <c r="CY46" s="661"/>
      <c r="CZ46" s="664">
        <v>6.8</v>
      </c>
      <c r="DA46" s="665"/>
      <c r="DB46" s="665"/>
      <c r="DC46" s="671"/>
      <c r="DD46" s="668">
        <v>86180</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368</v>
      </c>
      <c r="CG47" s="657"/>
      <c r="CH47" s="657"/>
      <c r="CI47" s="657"/>
      <c r="CJ47" s="657"/>
      <c r="CK47" s="657"/>
      <c r="CL47" s="657"/>
      <c r="CM47" s="657"/>
      <c r="CN47" s="657"/>
      <c r="CO47" s="657"/>
      <c r="CP47" s="657"/>
      <c r="CQ47" s="658"/>
      <c r="CR47" s="659">
        <v>64658</v>
      </c>
      <c r="CS47" s="691"/>
      <c r="CT47" s="691"/>
      <c r="CU47" s="691"/>
      <c r="CV47" s="691"/>
      <c r="CW47" s="691"/>
      <c r="CX47" s="691"/>
      <c r="CY47" s="692"/>
      <c r="CZ47" s="664">
        <v>0.8</v>
      </c>
      <c r="DA47" s="689"/>
      <c r="DB47" s="689"/>
      <c r="DC47" s="693"/>
      <c r="DD47" s="668">
        <v>14790</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369</v>
      </c>
      <c r="CG48" s="657"/>
      <c r="CH48" s="657"/>
      <c r="CI48" s="657"/>
      <c r="CJ48" s="657"/>
      <c r="CK48" s="657"/>
      <c r="CL48" s="657"/>
      <c r="CM48" s="657"/>
      <c r="CN48" s="657"/>
      <c r="CO48" s="657"/>
      <c r="CP48" s="657"/>
      <c r="CQ48" s="658"/>
      <c r="CR48" s="659" t="s">
        <v>186</v>
      </c>
      <c r="CS48" s="660"/>
      <c r="CT48" s="660"/>
      <c r="CU48" s="660"/>
      <c r="CV48" s="660"/>
      <c r="CW48" s="660"/>
      <c r="CX48" s="660"/>
      <c r="CY48" s="661"/>
      <c r="CZ48" s="664" t="s">
        <v>177</v>
      </c>
      <c r="DA48" s="665"/>
      <c r="DB48" s="665"/>
      <c r="DC48" s="671"/>
      <c r="DD48" s="668" t="s">
        <v>186</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370</v>
      </c>
      <c r="CE49" s="681"/>
      <c r="CF49" s="681"/>
      <c r="CG49" s="681"/>
      <c r="CH49" s="681"/>
      <c r="CI49" s="681"/>
      <c r="CJ49" s="681"/>
      <c r="CK49" s="681"/>
      <c r="CL49" s="681"/>
      <c r="CM49" s="681"/>
      <c r="CN49" s="681"/>
      <c r="CO49" s="681"/>
      <c r="CP49" s="681"/>
      <c r="CQ49" s="682"/>
      <c r="CR49" s="731">
        <v>8183530</v>
      </c>
      <c r="CS49" s="718"/>
      <c r="CT49" s="718"/>
      <c r="CU49" s="718"/>
      <c r="CV49" s="718"/>
      <c r="CW49" s="718"/>
      <c r="CX49" s="718"/>
      <c r="CY49" s="747"/>
      <c r="CZ49" s="739">
        <v>100</v>
      </c>
      <c r="DA49" s="748"/>
      <c r="DB49" s="748"/>
      <c r="DC49" s="749"/>
      <c r="DD49" s="750">
        <v>6228004</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HNbEGOzOZ6/GJUGuxo7/tZpVRkA9MQawHJIgK3v4AkGW6etB9OmNIc2g00GNFYGAkB1d0LPvisRyxRQhnEEg4A==" saltValue="5PrBvV0LzB+sbtbvsrJW8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371</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372</v>
      </c>
      <c r="DK2" s="759"/>
      <c r="DL2" s="759"/>
      <c r="DM2" s="759"/>
      <c r="DN2" s="759"/>
      <c r="DO2" s="760"/>
      <c r="DP2" s="228"/>
      <c r="DQ2" s="758" t="s">
        <v>373</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374</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375</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376</v>
      </c>
      <c r="B5" s="764"/>
      <c r="C5" s="764"/>
      <c r="D5" s="764"/>
      <c r="E5" s="764"/>
      <c r="F5" s="764"/>
      <c r="G5" s="764"/>
      <c r="H5" s="764"/>
      <c r="I5" s="764"/>
      <c r="J5" s="764"/>
      <c r="K5" s="764"/>
      <c r="L5" s="764"/>
      <c r="M5" s="764"/>
      <c r="N5" s="764"/>
      <c r="O5" s="764"/>
      <c r="P5" s="765"/>
      <c r="Q5" s="769" t="s">
        <v>377</v>
      </c>
      <c r="R5" s="770"/>
      <c r="S5" s="770"/>
      <c r="T5" s="770"/>
      <c r="U5" s="771"/>
      <c r="V5" s="769" t="s">
        <v>378</v>
      </c>
      <c r="W5" s="770"/>
      <c r="X5" s="770"/>
      <c r="Y5" s="770"/>
      <c r="Z5" s="771"/>
      <c r="AA5" s="769" t="s">
        <v>379</v>
      </c>
      <c r="AB5" s="770"/>
      <c r="AC5" s="770"/>
      <c r="AD5" s="770"/>
      <c r="AE5" s="770"/>
      <c r="AF5" s="775" t="s">
        <v>380</v>
      </c>
      <c r="AG5" s="770"/>
      <c r="AH5" s="770"/>
      <c r="AI5" s="770"/>
      <c r="AJ5" s="776"/>
      <c r="AK5" s="770" t="s">
        <v>381</v>
      </c>
      <c r="AL5" s="770"/>
      <c r="AM5" s="770"/>
      <c r="AN5" s="770"/>
      <c r="AO5" s="771"/>
      <c r="AP5" s="769" t="s">
        <v>382</v>
      </c>
      <c r="AQ5" s="770"/>
      <c r="AR5" s="770"/>
      <c r="AS5" s="770"/>
      <c r="AT5" s="771"/>
      <c r="AU5" s="769" t="s">
        <v>383</v>
      </c>
      <c r="AV5" s="770"/>
      <c r="AW5" s="770"/>
      <c r="AX5" s="770"/>
      <c r="AY5" s="776"/>
      <c r="AZ5" s="232"/>
      <c r="BA5" s="232"/>
      <c r="BB5" s="232"/>
      <c r="BC5" s="232"/>
      <c r="BD5" s="232"/>
      <c r="BE5" s="233"/>
      <c r="BF5" s="233"/>
      <c r="BG5" s="233"/>
      <c r="BH5" s="233"/>
      <c r="BI5" s="233"/>
      <c r="BJ5" s="233"/>
      <c r="BK5" s="233"/>
      <c r="BL5" s="233"/>
      <c r="BM5" s="233"/>
      <c r="BN5" s="233"/>
      <c r="BO5" s="233"/>
      <c r="BP5" s="233"/>
      <c r="BQ5" s="763" t="s">
        <v>384</v>
      </c>
      <c r="BR5" s="764"/>
      <c r="BS5" s="764"/>
      <c r="BT5" s="764"/>
      <c r="BU5" s="764"/>
      <c r="BV5" s="764"/>
      <c r="BW5" s="764"/>
      <c r="BX5" s="764"/>
      <c r="BY5" s="764"/>
      <c r="BZ5" s="764"/>
      <c r="CA5" s="764"/>
      <c r="CB5" s="764"/>
      <c r="CC5" s="764"/>
      <c r="CD5" s="764"/>
      <c r="CE5" s="764"/>
      <c r="CF5" s="764"/>
      <c r="CG5" s="765"/>
      <c r="CH5" s="769" t="s">
        <v>385</v>
      </c>
      <c r="CI5" s="770"/>
      <c r="CJ5" s="770"/>
      <c r="CK5" s="770"/>
      <c r="CL5" s="771"/>
      <c r="CM5" s="769" t="s">
        <v>386</v>
      </c>
      <c r="CN5" s="770"/>
      <c r="CO5" s="770"/>
      <c r="CP5" s="770"/>
      <c r="CQ5" s="771"/>
      <c r="CR5" s="769" t="s">
        <v>387</v>
      </c>
      <c r="CS5" s="770"/>
      <c r="CT5" s="770"/>
      <c r="CU5" s="770"/>
      <c r="CV5" s="771"/>
      <c r="CW5" s="769" t="s">
        <v>388</v>
      </c>
      <c r="CX5" s="770"/>
      <c r="CY5" s="770"/>
      <c r="CZ5" s="770"/>
      <c r="DA5" s="771"/>
      <c r="DB5" s="769" t="s">
        <v>389</v>
      </c>
      <c r="DC5" s="770"/>
      <c r="DD5" s="770"/>
      <c r="DE5" s="770"/>
      <c r="DF5" s="771"/>
      <c r="DG5" s="799" t="s">
        <v>390</v>
      </c>
      <c r="DH5" s="800"/>
      <c r="DI5" s="800"/>
      <c r="DJ5" s="800"/>
      <c r="DK5" s="801"/>
      <c r="DL5" s="799" t="s">
        <v>391</v>
      </c>
      <c r="DM5" s="800"/>
      <c r="DN5" s="800"/>
      <c r="DO5" s="800"/>
      <c r="DP5" s="801"/>
      <c r="DQ5" s="769" t="s">
        <v>392</v>
      </c>
      <c r="DR5" s="770"/>
      <c r="DS5" s="770"/>
      <c r="DT5" s="770"/>
      <c r="DU5" s="771"/>
      <c r="DV5" s="769" t="s">
        <v>383</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393</v>
      </c>
      <c r="C7" s="786"/>
      <c r="D7" s="786"/>
      <c r="E7" s="786"/>
      <c r="F7" s="786"/>
      <c r="G7" s="786"/>
      <c r="H7" s="786"/>
      <c r="I7" s="786"/>
      <c r="J7" s="786"/>
      <c r="K7" s="786"/>
      <c r="L7" s="786"/>
      <c r="M7" s="786"/>
      <c r="N7" s="786"/>
      <c r="O7" s="786"/>
      <c r="P7" s="787"/>
      <c r="Q7" s="788">
        <v>8350</v>
      </c>
      <c r="R7" s="789"/>
      <c r="S7" s="789"/>
      <c r="T7" s="789"/>
      <c r="U7" s="789"/>
      <c r="V7" s="789">
        <v>8174</v>
      </c>
      <c r="W7" s="789"/>
      <c r="X7" s="789"/>
      <c r="Y7" s="789"/>
      <c r="Z7" s="789"/>
      <c r="AA7" s="789">
        <v>176</v>
      </c>
      <c r="AB7" s="789"/>
      <c r="AC7" s="789"/>
      <c r="AD7" s="789"/>
      <c r="AE7" s="790"/>
      <c r="AF7" s="791">
        <v>169</v>
      </c>
      <c r="AG7" s="792"/>
      <c r="AH7" s="792"/>
      <c r="AI7" s="792"/>
      <c r="AJ7" s="793"/>
      <c r="AK7" s="794">
        <v>89</v>
      </c>
      <c r="AL7" s="795"/>
      <c r="AM7" s="795"/>
      <c r="AN7" s="795"/>
      <c r="AO7" s="795"/>
      <c r="AP7" s="795">
        <v>9113</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604</v>
      </c>
      <c r="BT7" s="783"/>
      <c r="BU7" s="783"/>
      <c r="BV7" s="783"/>
      <c r="BW7" s="783"/>
      <c r="BX7" s="783"/>
      <c r="BY7" s="783"/>
      <c r="BZ7" s="783"/>
      <c r="CA7" s="783"/>
      <c r="CB7" s="783"/>
      <c r="CC7" s="783"/>
      <c r="CD7" s="783"/>
      <c r="CE7" s="783"/>
      <c r="CF7" s="783"/>
      <c r="CG7" s="798"/>
      <c r="CH7" s="779">
        <v>-9</v>
      </c>
      <c r="CI7" s="780"/>
      <c r="CJ7" s="780"/>
      <c r="CK7" s="780"/>
      <c r="CL7" s="781"/>
      <c r="CM7" s="779">
        <v>10</v>
      </c>
      <c r="CN7" s="780"/>
      <c r="CO7" s="780"/>
      <c r="CP7" s="780"/>
      <c r="CQ7" s="781"/>
      <c r="CR7" s="779">
        <v>11</v>
      </c>
      <c r="CS7" s="780"/>
      <c r="CT7" s="780"/>
      <c r="CU7" s="780"/>
      <c r="CV7" s="781"/>
      <c r="CW7" s="779" t="s">
        <v>590</v>
      </c>
      <c r="CX7" s="780"/>
      <c r="CY7" s="780"/>
      <c r="CZ7" s="780"/>
      <c r="DA7" s="781"/>
      <c r="DB7" s="779" t="s">
        <v>590</v>
      </c>
      <c r="DC7" s="780"/>
      <c r="DD7" s="780"/>
      <c r="DE7" s="780"/>
      <c r="DF7" s="781"/>
      <c r="DG7" s="779" t="s">
        <v>590</v>
      </c>
      <c r="DH7" s="780"/>
      <c r="DI7" s="780"/>
      <c r="DJ7" s="780"/>
      <c r="DK7" s="781"/>
      <c r="DL7" s="779" t="s">
        <v>590</v>
      </c>
      <c r="DM7" s="780"/>
      <c r="DN7" s="780"/>
      <c r="DO7" s="780"/>
      <c r="DP7" s="781"/>
      <c r="DQ7" s="779" t="s">
        <v>590</v>
      </c>
      <c r="DR7" s="780"/>
      <c r="DS7" s="780"/>
      <c r="DT7" s="780"/>
      <c r="DU7" s="781"/>
      <c r="DV7" s="782"/>
      <c r="DW7" s="783"/>
      <c r="DX7" s="783"/>
      <c r="DY7" s="783"/>
      <c r="DZ7" s="784"/>
      <c r="EA7" s="234"/>
    </row>
    <row r="8" spans="1:131" s="235" customFormat="1" ht="26.25" customHeight="1" x14ac:dyDescent="0.15">
      <c r="A8" s="238">
        <v>2</v>
      </c>
      <c r="B8" s="816" t="s">
        <v>394</v>
      </c>
      <c r="C8" s="817"/>
      <c r="D8" s="817"/>
      <c r="E8" s="817"/>
      <c r="F8" s="817"/>
      <c r="G8" s="817"/>
      <c r="H8" s="817"/>
      <c r="I8" s="817"/>
      <c r="J8" s="817"/>
      <c r="K8" s="817"/>
      <c r="L8" s="817"/>
      <c r="M8" s="817"/>
      <c r="N8" s="817"/>
      <c r="O8" s="817"/>
      <c r="P8" s="818"/>
      <c r="Q8" s="819">
        <v>22</v>
      </c>
      <c r="R8" s="820"/>
      <c r="S8" s="820"/>
      <c r="T8" s="820"/>
      <c r="U8" s="820"/>
      <c r="V8" s="820">
        <v>22</v>
      </c>
      <c r="W8" s="820"/>
      <c r="X8" s="820"/>
      <c r="Y8" s="820"/>
      <c r="Z8" s="820"/>
      <c r="AA8" s="820">
        <v>0</v>
      </c>
      <c r="AB8" s="820"/>
      <c r="AC8" s="820"/>
      <c r="AD8" s="820"/>
      <c r="AE8" s="821"/>
      <c r="AF8" s="822">
        <v>0</v>
      </c>
      <c r="AG8" s="823"/>
      <c r="AH8" s="823"/>
      <c r="AI8" s="823"/>
      <c r="AJ8" s="824"/>
      <c r="AK8" s="805">
        <v>7</v>
      </c>
      <c r="AL8" s="806"/>
      <c r="AM8" s="806"/>
      <c r="AN8" s="806"/>
      <c r="AO8" s="806"/>
      <c r="AP8" s="806" t="s">
        <v>590</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605</v>
      </c>
      <c r="BT8" s="810"/>
      <c r="BU8" s="810"/>
      <c r="BV8" s="810"/>
      <c r="BW8" s="810"/>
      <c r="BX8" s="810"/>
      <c r="BY8" s="810"/>
      <c r="BZ8" s="810"/>
      <c r="CA8" s="810"/>
      <c r="CB8" s="810"/>
      <c r="CC8" s="810"/>
      <c r="CD8" s="810"/>
      <c r="CE8" s="810"/>
      <c r="CF8" s="810"/>
      <c r="CG8" s="811"/>
      <c r="CH8" s="812">
        <v>6</v>
      </c>
      <c r="CI8" s="813"/>
      <c r="CJ8" s="813"/>
      <c r="CK8" s="813"/>
      <c r="CL8" s="814"/>
      <c r="CM8" s="812">
        <v>20</v>
      </c>
      <c r="CN8" s="813"/>
      <c r="CO8" s="813"/>
      <c r="CP8" s="813"/>
      <c r="CQ8" s="814"/>
      <c r="CR8" s="812">
        <v>36</v>
      </c>
      <c r="CS8" s="813"/>
      <c r="CT8" s="813"/>
      <c r="CU8" s="813"/>
      <c r="CV8" s="814"/>
      <c r="CW8" s="812" t="s">
        <v>590</v>
      </c>
      <c r="CX8" s="813"/>
      <c r="CY8" s="813"/>
      <c r="CZ8" s="813"/>
      <c r="DA8" s="814"/>
      <c r="DB8" s="812" t="s">
        <v>590</v>
      </c>
      <c r="DC8" s="813"/>
      <c r="DD8" s="813"/>
      <c r="DE8" s="813"/>
      <c r="DF8" s="814"/>
      <c r="DG8" s="812" t="s">
        <v>590</v>
      </c>
      <c r="DH8" s="813"/>
      <c r="DI8" s="813"/>
      <c r="DJ8" s="813"/>
      <c r="DK8" s="814"/>
      <c r="DL8" s="812" t="s">
        <v>590</v>
      </c>
      <c r="DM8" s="813"/>
      <c r="DN8" s="813"/>
      <c r="DO8" s="813"/>
      <c r="DP8" s="814"/>
      <c r="DQ8" s="812" t="s">
        <v>590</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395</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396</v>
      </c>
      <c r="B23" s="825" t="s">
        <v>397</v>
      </c>
      <c r="C23" s="826"/>
      <c r="D23" s="826"/>
      <c r="E23" s="826"/>
      <c r="F23" s="826"/>
      <c r="G23" s="826"/>
      <c r="H23" s="826"/>
      <c r="I23" s="826"/>
      <c r="J23" s="826"/>
      <c r="K23" s="826"/>
      <c r="L23" s="826"/>
      <c r="M23" s="826"/>
      <c r="N23" s="826"/>
      <c r="O23" s="826"/>
      <c r="P23" s="827"/>
      <c r="Q23" s="828">
        <v>8365</v>
      </c>
      <c r="R23" s="829"/>
      <c r="S23" s="829"/>
      <c r="T23" s="829"/>
      <c r="U23" s="829"/>
      <c r="V23" s="829">
        <v>8189</v>
      </c>
      <c r="W23" s="829"/>
      <c r="X23" s="829"/>
      <c r="Y23" s="829"/>
      <c r="Z23" s="829"/>
      <c r="AA23" s="829">
        <v>176</v>
      </c>
      <c r="AB23" s="829"/>
      <c r="AC23" s="829"/>
      <c r="AD23" s="829"/>
      <c r="AE23" s="830"/>
      <c r="AF23" s="831">
        <v>170</v>
      </c>
      <c r="AG23" s="829"/>
      <c r="AH23" s="829"/>
      <c r="AI23" s="829"/>
      <c r="AJ23" s="832"/>
      <c r="AK23" s="833"/>
      <c r="AL23" s="834"/>
      <c r="AM23" s="834"/>
      <c r="AN23" s="834"/>
      <c r="AO23" s="834"/>
      <c r="AP23" s="829">
        <v>9113</v>
      </c>
      <c r="AQ23" s="829"/>
      <c r="AR23" s="829"/>
      <c r="AS23" s="829"/>
      <c r="AT23" s="829"/>
      <c r="AU23" s="845"/>
      <c r="AV23" s="845"/>
      <c r="AW23" s="845"/>
      <c r="AX23" s="845"/>
      <c r="AY23" s="846"/>
      <c r="AZ23" s="847" t="s">
        <v>398</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399</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400</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376</v>
      </c>
      <c r="B26" s="764"/>
      <c r="C26" s="764"/>
      <c r="D26" s="764"/>
      <c r="E26" s="764"/>
      <c r="F26" s="764"/>
      <c r="G26" s="764"/>
      <c r="H26" s="764"/>
      <c r="I26" s="764"/>
      <c r="J26" s="764"/>
      <c r="K26" s="764"/>
      <c r="L26" s="764"/>
      <c r="M26" s="764"/>
      <c r="N26" s="764"/>
      <c r="O26" s="764"/>
      <c r="P26" s="765"/>
      <c r="Q26" s="769" t="s">
        <v>401</v>
      </c>
      <c r="R26" s="770"/>
      <c r="S26" s="770"/>
      <c r="T26" s="770"/>
      <c r="U26" s="771"/>
      <c r="V26" s="769" t="s">
        <v>402</v>
      </c>
      <c r="W26" s="770"/>
      <c r="X26" s="770"/>
      <c r="Y26" s="770"/>
      <c r="Z26" s="771"/>
      <c r="AA26" s="769" t="s">
        <v>403</v>
      </c>
      <c r="AB26" s="770"/>
      <c r="AC26" s="770"/>
      <c r="AD26" s="770"/>
      <c r="AE26" s="770"/>
      <c r="AF26" s="850" t="s">
        <v>404</v>
      </c>
      <c r="AG26" s="851"/>
      <c r="AH26" s="851"/>
      <c r="AI26" s="851"/>
      <c r="AJ26" s="852"/>
      <c r="AK26" s="770" t="s">
        <v>405</v>
      </c>
      <c r="AL26" s="770"/>
      <c r="AM26" s="770"/>
      <c r="AN26" s="770"/>
      <c r="AO26" s="771"/>
      <c r="AP26" s="769" t="s">
        <v>406</v>
      </c>
      <c r="AQ26" s="770"/>
      <c r="AR26" s="770"/>
      <c r="AS26" s="770"/>
      <c r="AT26" s="771"/>
      <c r="AU26" s="769" t="s">
        <v>407</v>
      </c>
      <c r="AV26" s="770"/>
      <c r="AW26" s="770"/>
      <c r="AX26" s="770"/>
      <c r="AY26" s="771"/>
      <c r="AZ26" s="769" t="s">
        <v>408</v>
      </c>
      <c r="BA26" s="770"/>
      <c r="BB26" s="770"/>
      <c r="BC26" s="770"/>
      <c r="BD26" s="771"/>
      <c r="BE26" s="769" t="s">
        <v>383</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409</v>
      </c>
      <c r="C28" s="786"/>
      <c r="D28" s="786"/>
      <c r="E28" s="786"/>
      <c r="F28" s="786"/>
      <c r="G28" s="786"/>
      <c r="H28" s="786"/>
      <c r="I28" s="786"/>
      <c r="J28" s="786"/>
      <c r="K28" s="786"/>
      <c r="L28" s="786"/>
      <c r="M28" s="786"/>
      <c r="N28" s="786"/>
      <c r="O28" s="786"/>
      <c r="P28" s="787"/>
      <c r="Q28" s="858">
        <v>1130</v>
      </c>
      <c r="R28" s="859"/>
      <c r="S28" s="859"/>
      <c r="T28" s="859"/>
      <c r="U28" s="859"/>
      <c r="V28" s="859">
        <v>1074</v>
      </c>
      <c r="W28" s="859"/>
      <c r="X28" s="859"/>
      <c r="Y28" s="859"/>
      <c r="Z28" s="859"/>
      <c r="AA28" s="859">
        <v>56</v>
      </c>
      <c r="AB28" s="859"/>
      <c r="AC28" s="859"/>
      <c r="AD28" s="859"/>
      <c r="AE28" s="860"/>
      <c r="AF28" s="861">
        <v>56</v>
      </c>
      <c r="AG28" s="859"/>
      <c r="AH28" s="859"/>
      <c r="AI28" s="859"/>
      <c r="AJ28" s="862"/>
      <c r="AK28" s="863">
        <v>83</v>
      </c>
      <c r="AL28" s="864"/>
      <c r="AM28" s="864"/>
      <c r="AN28" s="864"/>
      <c r="AO28" s="864"/>
      <c r="AP28" s="864" t="s">
        <v>590</v>
      </c>
      <c r="AQ28" s="864"/>
      <c r="AR28" s="864"/>
      <c r="AS28" s="864"/>
      <c r="AT28" s="864"/>
      <c r="AU28" s="864" t="s">
        <v>590</v>
      </c>
      <c r="AV28" s="864"/>
      <c r="AW28" s="864"/>
      <c r="AX28" s="864"/>
      <c r="AY28" s="864"/>
      <c r="AZ28" s="865" t="s">
        <v>590</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410</v>
      </c>
      <c r="C29" s="817"/>
      <c r="D29" s="817"/>
      <c r="E29" s="817"/>
      <c r="F29" s="817"/>
      <c r="G29" s="817"/>
      <c r="H29" s="817"/>
      <c r="I29" s="817"/>
      <c r="J29" s="817"/>
      <c r="K29" s="817"/>
      <c r="L29" s="817"/>
      <c r="M29" s="817"/>
      <c r="N29" s="817"/>
      <c r="O29" s="817"/>
      <c r="P29" s="818"/>
      <c r="Q29" s="819">
        <v>1851</v>
      </c>
      <c r="R29" s="820"/>
      <c r="S29" s="820"/>
      <c r="T29" s="820"/>
      <c r="U29" s="820"/>
      <c r="V29" s="820">
        <v>1683</v>
      </c>
      <c r="W29" s="820"/>
      <c r="X29" s="820"/>
      <c r="Y29" s="820"/>
      <c r="Z29" s="820"/>
      <c r="AA29" s="820">
        <v>168</v>
      </c>
      <c r="AB29" s="820"/>
      <c r="AC29" s="820"/>
      <c r="AD29" s="820"/>
      <c r="AE29" s="821"/>
      <c r="AF29" s="822">
        <v>168</v>
      </c>
      <c r="AG29" s="823"/>
      <c r="AH29" s="823"/>
      <c r="AI29" s="823"/>
      <c r="AJ29" s="824"/>
      <c r="AK29" s="870">
        <v>300</v>
      </c>
      <c r="AL29" s="866"/>
      <c r="AM29" s="866"/>
      <c r="AN29" s="866"/>
      <c r="AO29" s="866"/>
      <c r="AP29" s="866" t="s">
        <v>590</v>
      </c>
      <c r="AQ29" s="866"/>
      <c r="AR29" s="866"/>
      <c r="AS29" s="866"/>
      <c r="AT29" s="866"/>
      <c r="AU29" s="866" t="s">
        <v>590</v>
      </c>
      <c r="AV29" s="866"/>
      <c r="AW29" s="866"/>
      <c r="AX29" s="866"/>
      <c r="AY29" s="866"/>
      <c r="AZ29" s="867" t="s">
        <v>590</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411</v>
      </c>
      <c r="C30" s="817"/>
      <c r="D30" s="817"/>
      <c r="E30" s="817"/>
      <c r="F30" s="817"/>
      <c r="G30" s="817"/>
      <c r="H30" s="817"/>
      <c r="I30" s="817"/>
      <c r="J30" s="817"/>
      <c r="K30" s="817"/>
      <c r="L30" s="817"/>
      <c r="M30" s="817"/>
      <c r="N30" s="817"/>
      <c r="O30" s="817"/>
      <c r="P30" s="818"/>
      <c r="Q30" s="819">
        <v>165</v>
      </c>
      <c r="R30" s="820"/>
      <c r="S30" s="820"/>
      <c r="T30" s="820"/>
      <c r="U30" s="820"/>
      <c r="V30" s="820">
        <v>165</v>
      </c>
      <c r="W30" s="820"/>
      <c r="X30" s="820"/>
      <c r="Y30" s="820"/>
      <c r="Z30" s="820"/>
      <c r="AA30" s="820">
        <v>0</v>
      </c>
      <c r="AB30" s="820"/>
      <c r="AC30" s="820"/>
      <c r="AD30" s="820"/>
      <c r="AE30" s="821"/>
      <c r="AF30" s="822">
        <v>0</v>
      </c>
      <c r="AG30" s="823"/>
      <c r="AH30" s="823"/>
      <c r="AI30" s="823"/>
      <c r="AJ30" s="824"/>
      <c r="AK30" s="870">
        <v>65</v>
      </c>
      <c r="AL30" s="866"/>
      <c r="AM30" s="866"/>
      <c r="AN30" s="866"/>
      <c r="AO30" s="866"/>
      <c r="AP30" s="866" t="s">
        <v>590</v>
      </c>
      <c r="AQ30" s="866"/>
      <c r="AR30" s="866"/>
      <c r="AS30" s="866"/>
      <c r="AT30" s="866"/>
      <c r="AU30" s="866" t="s">
        <v>590</v>
      </c>
      <c r="AV30" s="866"/>
      <c r="AW30" s="866"/>
      <c r="AX30" s="866"/>
      <c r="AY30" s="866"/>
      <c r="AZ30" s="867" t="s">
        <v>590</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412</v>
      </c>
      <c r="C31" s="817"/>
      <c r="D31" s="817"/>
      <c r="E31" s="817"/>
      <c r="F31" s="817"/>
      <c r="G31" s="817"/>
      <c r="H31" s="817"/>
      <c r="I31" s="817"/>
      <c r="J31" s="817"/>
      <c r="K31" s="817"/>
      <c r="L31" s="817"/>
      <c r="M31" s="817"/>
      <c r="N31" s="817"/>
      <c r="O31" s="817"/>
      <c r="P31" s="818"/>
      <c r="Q31" s="819">
        <v>126</v>
      </c>
      <c r="R31" s="820"/>
      <c r="S31" s="820"/>
      <c r="T31" s="820"/>
      <c r="U31" s="820"/>
      <c r="V31" s="820">
        <v>113</v>
      </c>
      <c r="W31" s="820"/>
      <c r="X31" s="820"/>
      <c r="Y31" s="820"/>
      <c r="Z31" s="820"/>
      <c r="AA31" s="820">
        <v>13</v>
      </c>
      <c r="AB31" s="820"/>
      <c r="AC31" s="820"/>
      <c r="AD31" s="820"/>
      <c r="AE31" s="821"/>
      <c r="AF31" s="822">
        <v>13</v>
      </c>
      <c r="AG31" s="823"/>
      <c r="AH31" s="823"/>
      <c r="AI31" s="823"/>
      <c r="AJ31" s="824"/>
      <c r="AK31" s="870">
        <v>84</v>
      </c>
      <c r="AL31" s="866"/>
      <c r="AM31" s="866"/>
      <c r="AN31" s="866"/>
      <c r="AO31" s="866"/>
      <c r="AP31" s="866" t="s">
        <v>590</v>
      </c>
      <c r="AQ31" s="866"/>
      <c r="AR31" s="866"/>
      <c r="AS31" s="866"/>
      <c r="AT31" s="866"/>
      <c r="AU31" s="866" t="s">
        <v>590</v>
      </c>
      <c r="AV31" s="866"/>
      <c r="AW31" s="866"/>
      <c r="AX31" s="866"/>
      <c r="AY31" s="866"/>
      <c r="AZ31" s="867" t="s">
        <v>590</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413</v>
      </c>
      <c r="C32" s="817"/>
      <c r="D32" s="817"/>
      <c r="E32" s="817"/>
      <c r="F32" s="817"/>
      <c r="G32" s="817"/>
      <c r="H32" s="817"/>
      <c r="I32" s="817"/>
      <c r="J32" s="817"/>
      <c r="K32" s="817"/>
      <c r="L32" s="817"/>
      <c r="M32" s="817"/>
      <c r="N32" s="817"/>
      <c r="O32" s="817"/>
      <c r="P32" s="818"/>
      <c r="Q32" s="819">
        <v>196</v>
      </c>
      <c r="R32" s="820"/>
      <c r="S32" s="820"/>
      <c r="T32" s="820"/>
      <c r="U32" s="820"/>
      <c r="V32" s="820">
        <v>160</v>
      </c>
      <c r="W32" s="820"/>
      <c r="X32" s="820"/>
      <c r="Y32" s="820"/>
      <c r="Z32" s="820"/>
      <c r="AA32" s="820">
        <v>36</v>
      </c>
      <c r="AB32" s="820"/>
      <c r="AC32" s="820"/>
      <c r="AD32" s="820"/>
      <c r="AE32" s="821"/>
      <c r="AF32" s="822">
        <v>237</v>
      </c>
      <c r="AG32" s="823"/>
      <c r="AH32" s="823"/>
      <c r="AI32" s="823"/>
      <c r="AJ32" s="824"/>
      <c r="AK32" s="870">
        <v>40</v>
      </c>
      <c r="AL32" s="866"/>
      <c r="AM32" s="866"/>
      <c r="AN32" s="866"/>
      <c r="AO32" s="866"/>
      <c r="AP32" s="866">
        <v>186</v>
      </c>
      <c r="AQ32" s="866"/>
      <c r="AR32" s="866"/>
      <c r="AS32" s="866"/>
      <c r="AT32" s="866"/>
      <c r="AU32" s="866">
        <v>75</v>
      </c>
      <c r="AV32" s="866"/>
      <c r="AW32" s="866"/>
      <c r="AX32" s="866"/>
      <c r="AY32" s="866"/>
      <c r="AZ32" s="867" t="s">
        <v>590</v>
      </c>
      <c r="BA32" s="867"/>
      <c r="BB32" s="867"/>
      <c r="BC32" s="867"/>
      <c r="BD32" s="867"/>
      <c r="BE32" s="868" t="s">
        <v>414</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415</v>
      </c>
      <c r="C33" s="817"/>
      <c r="D33" s="817"/>
      <c r="E33" s="817"/>
      <c r="F33" s="817"/>
      <c r="G33" s="817"/>
      <c r="H33" s="817"/>
      <c r="I33" s="817"/>
      <c r="J33" s="817"/>
      <c r="K33" s="817"/>
      <c r="L33" s="817"/>
      <c r="M33" s="817"/>
      <c r="N33" s="817"/>
      <c r="O33" s="817"/>
      <c r="P33" s="818"/>
      <c r="Q33" s="819">
        <v>2942</v>
      </c>
      <c r="R33" s="820"/>
      <c r="S33" s="820"/>
      <c r="T33" s="820"/>
      <c r="U33" s="820"/>
      <c r="V33" s="820">
        <v>2517</v>
      </c>
      <c r="W33" s="820"/>
      <c r="X33" s="820"/>
      <c r="Y33" s="820"/>
      <c r="Z33" s="820"/>
      <c r="AA33" s="820">
        <v>425</v>
      </c>
      <c r="AB33" s="820"/>
      <c r="AC33" s="820"/>
      <c r="AD33" s="820"/>
      <c r="AE33" s="821"/>
      <c r="AF33" s="822">
        <v>1306</v>
      </c>
      <c r="AG33" s="823"/>
      <c r="AH33" s="823"/>
      <c r="AI33" s="823"/>
      <c r="AJ33" s="824"/>
      <c r="AK33" s="870">
        <v>322</v>
      </c>
      <c r="AL33" s="866"/>
      <c r="AM33" s="866"/>
      <c r="AN33" s="866"/>
      <c r="AO33" s="866"/>
      <c r="AP33" s="866">
        <v>1245</v>
      </c>
      <c r="AQ33" s="866"/>
      <c r="AR33" s="866"/>
      <c r="AS33" s="866"/>
      <c r="AT33" s="866"/>
      <c r="AU33" s="866">
        <v>774</v>
      </c>
      <c r="AV33" s="866"/>
      <c r="AW33" s="866"/>
      <c r="AX33" s="866"/>
      <c r="AY33" s="866"/>
      <c r="AZ33" s="867" t="s">
        <v>590</v>
      </c>
      <c r="BA33" s="867"/>
      <c r="BB33" s="867"/>
      <c r="BC33" s="867"/>
      <c r="BD33" s="867"/>
      <c r="BE33" s="868" t="s">
        <v>416</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417</v>
      </c>
      <c r="C34" s="817"/>
      <c r="D34" s="817"/>
      <c r="E34" s="817"/>
      <c r="F34" s="817"/>
      <c r="G34" s="817"/>
      <c r="H34" s="817"/>
      <c r="I34" s="817"/>
      <c r="J34" s="817"/>
      <c r="K34" s="817"/>
      <c r="L34" s="817"/>
      <c r="M34" s="817"/>
      <c r="N34" s="817"/>
      <c r="O34" s="817"/>
      <c r="P34" s="818"/>
      <c r="Q34" s="819">
        <v>19</v>
      </c>
      <c r="R34" s="820"/>
      <c r="S34" s="820"/>
      <c r="T34" s="820"/>
      <c r="U34" s="820"/>
      <c r="V34" s="820">
        <v>16</v>
      </c>
      <c r="W34" s="820"/>
      <c r="X34" s="820"/>
      <c r="Y34" s="820"/>
      <c r="Z34" s="820"/>
      <c r="AA34" s="820">
        <v>3</v>
      </c>
      <c r="AB34" s="820"/>
      <c r="AC34" s="820"/>
      <c r="AD34" s="820"/>
      <c r="AE34" s="821"/>
      <c r="AF34" s="822">
        <v>3</v>
      </c>
      <c r="AG34" s="823"/>
      <c r="AH34" s="823"/>
      <c r="AI34" s="823"/>
      <c r="AJ34" s="824"/>
      <c r="AK34" s="870">
        <v>10</v>
      </c>
      <c r="AL34" s="866"/>
      <c r="AM34" s="866"/>
      <c r="AN34" s="866"/>
      <c r="AO34" s="866"/>
      <c r="AP34" s="866">
        <v>75</v>
      </c>
      <c r="AQ34" s="866"/>
      <c r="AR34" s="866"/>
      <c r="AS34" s="866"/>
      <c r="AT34" s="866"/>
      <c r="AU34" s="866">
        <v>75</v>
      </c>
      <c r="AV34" s="866"/>
      <c r="AW34" s="866"/>
      <c r="AX34" s="866"/>
      <c r="AY34" s="866"/>
      <c r="AZ34" s="867" t="s">
        <v>590</v>
      </c>
      <c r="BA34" s="867"/>
      <c r="BB34" s="867"/>
      <c r="BC34" s="867"/>
      <c r="BD34" s="867"/>
      <c r="BE34" s="868" t="s">
        <v>418</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419</v>
      </c>
      <c r="C35" s="817"/>
      <c r="D35" s="817"/>
      <c r="E35" s="817"/>
      <c r="F35" s="817"/>
      <c r="G35" s="817"/>
      <c r="H35" s="817"/>
      <c r="I35" s="817"/>
      <c r="J35" s="817"/>
      <c r="K35" s="817"/>
      <c r="L35" s="817"/>
      <c r="M35" s="817"/>
      <c r="N35" s="817"/>
      <c r="O35" s="817"/>
      <c r="P35" s="818"/>
      <c r="Q35" s="819">
        <v>157</v>
      </c>
      <c r="R35" s="820"/>
      <c r="S35" s="820"/>
      <c r="T35" s="820"/>
      <c r="U35" s="820"/>
      <c r="V35" s="820">
        <v>154</v>
      </c>
      <c r="W35" s="820"/>
      <c r="X35" s="820"/>
      <c r="Y35" s="820"/>
      <c r="Z35" s="820"/>
      <c r="AA35" s="820">
        <v>3</v>
      </c>
      <c r="AB35" s="820"/>
      <c r="AC35" s="820"/>
      <c r="AD35" s="820"/>
      <c r="AE35" s="821"/>
      <c r="AF35" s="822">
        <v>3</v>
      </c>
      <c r="AG35" s="823"/>
      <c r="AH35" s="823"/>
      <c r="AI35" s="823"/>
      <c r="AJ35" s="824"/>
      <c r="AK35" s="870">
        <v>109</v>
      </c>
      <c r="AL35" s="866"/>
      <c r="AM35" s="866"/>
      <c r="AN35" s="866"/>
      <c r="AO35" s="866"/>
      <c r="AP35" s="866">
        <v>875</v>
      </c>
      <c r="AQ35" s="866"/>
      <c r="AR35" s="866"/>
      <c r="AS35" s="866"/>
      <c r="AT35" s="866"/>
      <c r="AU35" s="866">
        <v>860</v>
      </c>
      <c r="AV35" s="866"/>
      <c r="AW35" s="866"/>
      <c r="AX35" s="866"/>
      <c r="AY35" s="866"/>
      <c r="AZ35" s="867" t="s">
        <v>590</v>
      </c>
      <c r="BA35" s="867"/>
      <c r="BB35" s="867"/>
      <c r="BC35" s="867"/>
      <c r="BD35" s="867"/>
      <c r="BE35" s="868" t="s">
        <v>420</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421</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396</v>
      </c>
      <c r="B63" s="825" t="s">
        <v>422</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1786</v>
      </c>
      <c r="AG63" s="880"/>
      <c r="AH63" s="880"/>
      <c r="AI63" s="880"/>
      <c r="AJ63" s="881"/>
      <c r="AK63" s="882"/>
      <c r="AL63" s="877"/>
      <c r="AM63" s="877"/>
      <c r="AN63" s="877"/>
      <c r="AO63" s="877"/>
      <c r="AP63" s="880">
        <v>2381</v>
      </c>
      <c r="AQ63" s="880"/>
      <c r="AR63" s="880"/>
      <c r="AS63" s="880"/>
      <c r="AT63" s="880"/>
      <c r="AU63" s="880">
        <v>1785</v>
      </c>
      <c r="AV63" s="880"/>
      <c r="AW63" s="880"/>
      <c r="AX63" s="880"/>
      <c r="AY63" s="880"/>
      <c r="AZ63" s="884"/>
      <c r="BA63" s="884"/>
      <c r="BB63" s="884"/>
      <c r="BC63" s="884"/>
      <c r="BD63" s="884"/>
      <c r="BE63" s="885"/>
      <c r="BF63" s="885"/>
      <c r="BG63" s="885"/>
      <c r="BH63" s="885"/>
      <c r="BI63" s="886"/>
      <c r="BJ63" s="887" t="s">
        <v>423</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425</v>
      </c>
      <c r="B66" s="764"/>
      <c r="C66" s="764"/>
      <c r="D66" s="764"/>
      <c r="E66" s="764"/>
      <c r="F66" s="764"/>
      <c r="G66" s="764"/>
      <c r="H66" s="764"/>
      <c r="I66" s="764"/>
      <c r="J66" s="764"/>
      <c r="K66" s="764"/>
      <c r="L66" s="764"/>
      <c r="M66" s="764"/>
      <c r="N66" s="764"/>
      <c r="O66" s="764"/>
      <c r="P66" s="765"/>
      <c r="Q66" s="769" t="s">
        <v>426</v>
      </c>
      <c r="R66" s="770"/>
      <c r="S66" s="770"/>
      <c r="T66" s="770"/>
      <c r="U66" s="771"/>
      <c r="V66" s="769" t="s">
        <v>427</v>
      </c>
      <c r="W66" s="770"/>
      <c r="X66" s="770"/>
      <c r="Y66" s="770"/>
      <c r="Z66" s="771"/>
      <c r="AA66" s="769" t="s">
        <v>428</v>
      </c>
      <c r="AB66" s="770"/>
      <c r="AC66" s="770"/>
      <c r="AD66" s="770"/>
      <c r="AE66" s="771"/>
      <c r="AF66" s="890" t="s">
        <v>429</v>
      </c>
      <c r="AG66" s="851"/>
      <c r="AH66" s="851"/>
      <c r="AI66" s="851"/>
      <c r="AJ66" s="891"/>
      <c r="AK66" s="769" t="s">
        <v>430</v>
      </c>
      <c r="AL66" s="764"/>
      <c r="AM66" s="764"/>
      <c r="AN66" s="764"/>
      <c r="AO66" s="765"/>
      <c r="AP66" s="769" t="s">
        <v>431</v>
      </c>
      <c r="AQ66" s="770"/>
      <c r="AR66" s="770"/>
      <c r="AS66" s="770"/>
      <c r="AT66" s="771"/>
      <c r="AU66" s="769" t="s">
        <v>432</v>
      </c>
      <c r="AV66" s="770"/>
      <c r="AW66" s="770"/>
      <c r="AX66" s="770"/>
      <c r="AY66" s="771"/>
      <c r="AZ66" s="769" t="s">
        <v>383</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1113" t="s">
        <v>591</v>
      </c>
      <c r="C68" s="1114"/>
      <c r="D68" s="1114"/>
      <c r="E68" s="1114"/>
      <c r="F68" s="1114"/>
      <c r="G68" s="1114"/>
      <c r="H68" s="1114"/>
      <c r="I68" s="1114"/>
      <c r="J68" s="1114"/>
      <c r="K68" s="1114"/>
      <c r="L68" s="1114"/>
      <c r="M68" s="1114"/>
      <c r="N68" s="1114"/>
      <c r="O68" s="1114"/>
      <c r="P68" s="1115"/>
      <c r="Q68" s="905">
        <v>4698</v>
      </c>
      <c r="R68" s="902"/>
      <c r="S68" s="902"/>
      <c r="T68" s="902"/>
      <c r="U68" s="902"/>
      <c r="V68" s="902">
        <v>3780</v>
      </c>
      <c r="W68" s="902"/>
      <c r="X68" s="902"/>
      <c r="Y68" s="902"/>
      <c r="Z68" s="902"/>
      <c r="AA68" s="902">
        <v>918</v>
      </c>
      <c r="AB68" s="902"/>
      <c r="AC68" s="902"/>
      <c r="AD68" s="902"/>
      <c r="AE68" s="902"/>
      <c r="AF68" s="902">
        <v>918</v>
      </c>
      <c r="AG68" s="902"/>
      <c r="AH68" s="902"/>
      <c r="AI68" s="902"/>
      <c r="AJ68" s="902"/>
      <c r="AK68" s="902">
        <v>1</v>
      </c>
      <c r="AL68" s="902"/>
      <c r="AM68" s="902"/>
      <c r="AN68" s="902"/>
      <c r="AO68" s="902"/>
      <c r="AP68" s="902" t="s">
        <v>590</v>
      </c>
      <c r="AQ68" s="902"/>
      <c r="AR68" s="902"/>
      <c r="AS68" s="902"/>
      <c r="AT68" s="902"/>
      <c r="AU68" s="902" t="s">
        <v>590</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10" t="s">
        <v>592</v>
      </c>
      <c r="C69" s="911"/>
      <c r="D69" s="911"/>
      <c r="E69" s="911"/>
      <c r="F69" s="911"/>
      <c r="G69" s="911"/>
      <c r="H69" s="911"/>
      <c r="I69" s="911"/>
      <c r="J69" s="911"/>
      <c r="K69" s="911"/>
      <c r="L69" s="911"/>
      <c r="M69" s="911"/>
      <c r="N69" s="911"/>
      <c r="O69" s="911"/>
      <c r="P69" s="912"/>
      <c r="Q69" s="906">
        <v>112</v>
      </c>
      <c r="R69" s="866"/>
      <c r="S69" s="866"/>
      <c r="T69" s="866"/>
      <c r="U69" s="866"/>
      <c r="V69" s="866">
        <v>74</v>
      </c>
      <c r="W69" s="866"/>
      <c r="X69" s="866"/>
      <c r="Y69" s="866"/>
      <c r="Z69" s="866"/>
      <c r="AA69" s="866">
        <v>38</v>
      </c>
      <c r="AB69" s="866"/>
      <c r="AC69" s="866"/>
      <c r="AD69" s="866"/>
      <c r="AE69" s="866"/>
      <c r="AF69" s="866">
        <v>38</v>
      </c>
      <c r="AG69" s="866"/>
      <c r="AH69" s="866"/>
      <c r="AI69" s="866"/>
      <c r="AJ69" s="866"/>
      <c r="AK69" s="866" t="s">
        <v>590</v>
      </c>
      <c r="AL69" s="866"/>
      <c r="AM69" s="866"/>
      <c r="AN69" s="866"/>
      <c r="AO69" s="866"/>
      <c r="AP69" s="866" t="s">
        <v>590</v>
      </c>
      <c r="AQ69" s="866"/>
      <c r="AR69" s="866"/>
      <c r="AS69" s="866"/>
      <c r="AT69" s="866"/>
      <c r="AU69" s="866" t="s">
        <v>590</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10" t="s">
        <v>593</v>
      </c>
      <c r="C70" s="911"/>
      <c r="D70" s="911"/>
      <c r="E70" s="911"/>
      <c r="F70" s="911"/>
      <c r="G70" s="911"/>
      <c r="H70" s="911"/>
      <c r="I70" s="911"/>
      <c r="J70" s="911"/>
      <c r="K70" s="911"/>
      <c r="L70" s="911"/>
      <c r="M70" s="911"/>
      <c r="N70" s="911"/>
      <c r="O70" s="911"/>
      <c r="P70" s="912"/>
      <c r="Q70" s="906">
        <v>4</v>
      </c>
      <c r="R70" s="866"/>
      <c r="S70" s="866"/>
      <c r="T70" s="866"/>
      <c r="U70" s="866"/>
      <c r="V70" s="866">
        <v>3</v>
      </c>
      <c r="W70" s="866"/>
      <c r="X70" s="866"/>
      <c r="Y70" s="866"/>
      <c r="Z70" s="866"/>
      <c r="AA70" s="866">
        <v>1</v>
      </c>
      <c r="AB70" s="866"/>
      <c r="AC70" s="866"/>
      <c r="AD70" s="866"/>
      <c r="AE70" s="866"/>
      <c r="AF70" s="866">
        <v>1</v>
      </c>
      <c r="AG70" s="866"/>
      <c r="AH70" s="866"/>
      <c r="AI70" s="866"/>
      <c r="AJ70" s="866"/>
      <c r="AK70" s="866" t="s">
        <v>590</v>
      </c>
      <c r="AL70" s="866"/>
      <c r="AM70" s="866"/>
      <c r="AN70" s="866"/>
      <c r="AO70" s="866"/>
      <c r="AP70" s="866" t="s">
        <v>590</v>
      </c>
      <c r="AQ70" s="866"/>
      <c r="AR70" s="866"/>
      <c r="AS70" s="866"/>
      <c r="AT70" s="866"/>
      <c r="AU70" s="866" t="s">
        <v>590</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10" t="s">
        <v>594</v>
      </c>
      <c r="C71" s="911"/>
      <c r="D71" s="911"/>
      <c r="E71" s="911"/>
      <c r="F71" s="911"/>
      <c r="G71" s="911"/>
      <c r="H71" s="911"/>
      <c r="I71" s="911"/>
      <c r="J71" s="911"/>
      <c r="K71" s="911"/>
      <c r="L71" s="911"/>
      <c r="M71" s="911"/>
      <c r="N71" s="911"/>
      <c r="O71" s="911"/>
      <c r="P71" s="912"/>
      <c r="Q71" s="906">
        <v>81</v>
      </c>
      <c r="R71" s="866"/>
      <c r="S71" s="866"/>
      <c r="T71" s="866"/>
      <c r="U71" s="866"/>
      <c r="V71" s="866">
        <v>73</v>
      </c>
      <c r="W71" s="866"/>
      <c r="X71" s="866"/>
      <c r="Y71" s="866"/>
      <c r="Z71" s="866"/>
      <c r="AA71" s="866">
        <v>8</v>
      </c>
      <c r="AB71" s="866"/>
      <c r="AC71" s="866"/>
      <c r="AD71" s="866"/>
      <c r="AE71" s="866"/>
      <c r="AF71" s="866">
        <v>8</v>
      </c>
      <c r="AG71" s="866"/>
      <c r="AH71" s="866"/>
      <c r="AI71" s="866"/>
      <c r="AJ71" s="866"/>
      <c r="AK71" s="866" t="s">
        <v>590</v>
      </c>
      <c r="AL71" s="866"/>
      <c r="AM71" s="866"/>
      <c r="AN71" s="866"/>
      <c r="AO71" s="866"/>
      <c r="AP71" s="866" t="s">
        <v>590</v>
      </c>
      <c r="AQ71" s="866"/>
      <c r="AR71" s="866"/>
      <c r="AS71" s="866"/>
      <c r="AT71" s="866"/>
      <c r="AU71" s="866" t="s">
        <v>590</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10" t="s">
        <v>595</v>
      </c>
      <c r="C72" s="911"/>
      <c r="D72" s="911"/>
      <c r="E72" s="911"/>
      <c r="F72" s="911"/>
      <c r="G72" s="911"/>
      <c r="H72" s="911"/>
      <c r="I72" s="911"/>
      <c r="J72" s="911"/>
      <c r="K72" s="911"/>
      <c r="L72" s="911"/>
      <c r="M72" s="911"/>
      <c r="N72" s="911"/>
      <c r="O72" s="911"/>
      <c r="P72" s="912"/>
      <c r="Q72" s="906">
        <v>139615</v>
      </c>
      <c r="R72" s="866"/>
      <c r="S72" s="866"/>
      <c r="T72" s="866"/>
      <c r="U72" s="866"/>
      <c r="V72" s="866">
        <v>134963</v>
      </c>
      <c r="W72" s="866"/>
      <c r="X72" s="866"/>
      <c r="Y72" s="866"/>
      <c r="Z72" s="866"/>
      <c r="AA72" s="866">
        <v>4652</v>
      </c>
      <c r="AB72" s="866"/>
      <c r="AC72" s="866"/>
      <c r="AD72" s="866"/>
      <c r="AE72" s="866"/>
      <c r="AF72" s="866">
        <v>4652</v>
      </c>
      <c r="AG72" s="866"/>
      <c r="AH72" s="866"/>
      <c r="AI72" s="866"/>
      <c r="AJ72" s="866"/>
      <c r="AK72" s="866" t="s">
        <v>590</v>
      </c>
      <c r="AL72" s="866"/>
      <c r="AM72" s="866"/>
      <c r="AN72" s="866"/>
      <c r="AO72" s="866"/>
      <c r="AP72" s="866" t="s">
        <v>590</v>
      </c>
      <c r="AQ72" s="866"/>
      <c r="AR72" s="866"/>
      <c r="AS72" s="866"/>
      <c r="AT72" s="866"/>
      <c r="AU72" s="866" t="s">
        <v>590</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10" t="s">
        <v>596</v>
      </c>
      <c r="C73" s="911"/>
      <c r="D73" s="911"/>
      <c r="E73" s="911"/>
      <c r="F73" s="911"/>
      <c r="G73" s="911"/>
      <c r="H73" s="911"/>
      <c r="I73" s="911"/>
      <c r="J73" s="911"/>
      <c r="K73" s="911"/>
      <c r="L73" s="911"/>
      <c r="M73" s="911"/>
      <c r="N73" s="911"/>
      <c r="O73" s="911"/>
      <c r="P73" s="912"/>
      <c r="Q73" s="906">
        <v>60</v>
      </c>
      <c r="R73" s="866"/>
      <c r="S73" s="866"/>
      <c r="T73" s="866"/>
      <c r="U73" s="866"/>
      <c r="V73" s="866">
        <v>42</v>
      </c>
      <c r="W73" s="866"/>
      <c r="X73" s="866"/>
      <c r="Y73" s="866"/>
      <c r="Z73" s="866"/>
      <c r="AA73" s="866">
        <v>18</v>
      </c>
      <c r="AB73" s="866"/>
      <c r="AC73" s="866"/>
      <c r="AD73" s="866"/>
      <c r="AE73" s="866"/>
      <c r="AF73" s="866">
        <v>18</v>
      </c>
      <c r="AG73" s="866"/>
      <c r="AH73" s="866"/>
      <c r="AI73" s="866"/>
      <c r="AJ73" s="866"/>
      <c r="AK73" s="866" t="s">
        <v>590</v>
      </c>
      <c r="AL73" s="866"/>
      <c r="AM73" s="866"/>
      <c r="AN73" s="866"/>
      <c r="AO73" s="866"/>
      <c r="AP73" s="866" t="s">
        <v>590</v>
      </c>
      <c r="AQ73" s="866"/>
      <c r="AR73" s="866"/>
      <c r="AS73" s="866"/>
      <c r="AT73" s="866"/>
      <c r="AU73" s="866" t="s">
        <v>590</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10" t="s">
        <v>597</v>
      </c>
      <c r="C74" s="911"/>
      <c r="D74" s="911"/>
      <c r="E74" s="911"/>
      <c r="F74" s="911"/>
      <c r="G74" s="911"/>
      <c r="H74" s="911"/>
      <c r="I74" s="911"/>
      <c r="J74" s="911"/>
      <c r="K74" s="911"/>
      <c r="L74" s="911"/>
      <c r="M74" s="911"/>
      <c r="N74" s="911"/>
      <c r="O74" s="911"/>
      <c r="P74" s="912"/>
      <c r="Q74" s="906">
        <v>0</v>
      </c>
      <c r="R74" s="866"/>
      <c r="S74" s="866"/>
      <c r="T74" s="866"/>
      <c r="U74" s="866"/>
      <c r="V74" s="866">
        <v>0</v>
      </c>
      <c r="W74" s="866"/>
      <c r="X74" s="866"/>
      <c r="Y74" s="866"/>
      <c r="Z74" s="866"/>
      <c r="AA74" s="866">
        <v>0</v>
      </c>
      <c r="AB74" s="866"/>
      <c r="AC74" s="866"/>
      <c r="AD74" s="866"/>
      <c r="AE74" s="866"/>
      <c r="AF74" s="866">
        <v>0</v>
      </c>
      <c r="AG74" s="866"/>
      <c r="AH74" s="866"/>
      <c r="AI74" s="866"/>
      <c r="AJ74" s="866"/>
      <c r="AK74" s="866" t="s">
        <v>590</v>
      </c>
      <c r="AL74" s="866"/>
      <c r="AM74" s="866"/>
      <c r="AN74" s="866"/>
      <c r="AO74" s="866"/>
      <c r="AP74" s="866" t="s">
        <v>590</v>
      </c>
      <c r="AQ74" s="866"/>
      <c r="AR74" s="866"/>
      <c r="AS74" s="866"/>
      <c r="AT74" s="866"/>
      <c r="AU74" s="866" t="s">
        <v>590</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10" t="s">
        <v>598</v>
      </c>
      <c r="C75" s="911"/>
      <c r="D75" s="911"/>
      <c r="E75" s="911"/>
      <c r="F75" s="911"/>
      <c r="G75" s="911"/>
      <c r="H75" s="911"/>
      <c r="I75" s="911"/>
      <c r="J75" s="911"/>
      <c r="K75" s="911"/>
      <c r="L75" s="911"/>
      <c r="M75" s="911"/>
      <c r="N75" s="911"/>
      <c r="O75" s="911"/>
      <c r="P75" s="912"/>
      <c r="Q75" s="907">
        <v>954</v>
      </c>
      <c r="R75" s="908"/>
      <c r="S75" s="908"/>
      <c r="T75" s="908"/>
      <c r="U75" s="870"/>
      <c r="V75" s="909">
        <v>887</v>
      </c>
      <c r="W75" s="908"/>
      <c r="X75" s="908"/>
      <c r="Y75" s="908"/>
      <c r="Z75" s="870"/>
      <c r="AA75" s="909">
        <v>67</v>
      </c>
      <c r="AB75" s="908"/>
      <c r="AC75" s="908"/>
      <c r="AD75" s="908"/>
      <c r="AE75" s="870"/>
      <c r="AF75" s="909">
        <v>67</v>
      </c>
      <c r="AG75" s="908"/>
      <c r="AH75" s="908"/>
      <c r="AI75" s="908"/>
      <c r="AJ75" s="870"/>
      <c r="AK75" s="909" t="s">
        <v>590</v>
      </c>
      <c r="AL75" s="908"/>
      <c r="AM75" s="908"/>
      <c r="AN75" s="908"/>
      <c r="AO75" s="870"/>
      <c r="AP75" s="909" t="s">
        <v>590</v>
      </c>
      <c r="AQ75" s="908"/>
      <c r="AR75" s="908"/>
      <c r="AS75" s="908"/>
      <c r="AT75" s="870"/>
      <c r="AU75" s="909" t="s">
        <v>590</v>
      </c>
      <c r="AV75" s="908"/>
      <c r="AW75" s="908"/>
      <c r="AX75" s="908"/>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10" t="s">
        <v>599</v>
      </c>
      <c r="C76" s="911"/>
      <c r="D76" s="911"/>
      <c r="E76" s="911"/>
      <c r="F76" s="911"/>
      <c r="G76" s="911"/>
      <c r="H76" s="911"/>
      <c r="I76" s="911"/>
      <c r="J76" s="911"/>
      <c r="K76" s="911"/>
      <c r="L76" s="911"/>
      <c r="M76" s="911"/>
      <c r="N76" s="911"/>
      <c r="O76" s="911"/>
      <c r="P76" s="912"/>
      <c r="Q76" s="907">
        <v>324</v>
      </c>
      <c r="R76" s="908"/>
      <c r="S76" s="908"/>
      <c r="T76" s="908"/>
      <c r="U76" s="870"/>
      <c r="V76" s="909">
        <v>311</v>
      </c>
      <c r="W76" s="908"/>
      <c r="X76" s="908"/>
      <c r="Y76" s="908"/>
      <c r="Z76" s="870"/>
      <c r="AA76" s="909">
        <v>13</v>
      </c>
      <c r="AB76" s="908"/>
      <c r="AC76" s="908"/>
      <c r="AD76" s="908"/>
      <c r="AE76" s="870"/>
      <c r="AF76" s="909">
        <v>13</v>
      </c>
      <c r="AG76" s="908"/>
      <c r="AH76" s="908"/>
      <c r="AI76" s="908"/>
      <c r="AJ76" s="870"/>
      <c r="AK76" s="909" t="s">
        <v>590</v>
      </c>
      <c r="AL76" s="908"/>
      <c r="AM76" s="908"/>
      <c r="AN76" s="908"/>
      <c r="AO76" s="870"/>
      <c r="AP76" s="909" t="s">
        <v>590</v>
      </c>
      <c r="AQ76" s="908"/>
      <c r="AR76" s="908"/>
      <c r="AS76" s="908"/>
      <c r="AT76" s="870"/>
      <c r="AU76" s="909" t="s">
        <v>590</v>
      </c>
      <c r="AV76" s="908"/>
      <c r="AW76" s="908"/>
      <c r="AX76" s="908"/>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10" t="s">
        <v>600</v>
      </c>
      <c r="C77" s="911"/>
      <c r="D77" s="911"/>
      <c r="E77" s="911"/>
      <c r="F77" s="911"/>
      <c r="G77" s="911"/>
      <c r="H77" s="911"/>
      <c r="I77" s="911"/>
      <c r="J77" s="911"/>
      <c r="K77" s="911"/>
      <c r="L77" s="911"/>
      <c r="M77" s="911"/>
      <c r="N77" s="911"/>
      <c r="O77" s="911"/>
      <c r="P77" s="912"/>
      <c r="Q77" s="907">
        <v>270</v>
      </c>
      <c r="R77" s="908"/>
      <c r="S77" s="908"/>
      <c r="T77" s="908"/>
      <c r="U77" s="870"/>
      <c r="V77" s="909">
        <v>247</v>
      </c>
      <c r="W77" s="908"/>
      <c r="X77" s="908"/>
      <c r="Y77" s="908"/>
      <c r="Z77" s="870"/>
      <c r="AA77" s="909">
        <v>23</v>
      </c>
      <c r="AB77" s="908"/>
      <c r="AC77" s="908"/>
      <c r="AD77" s="908"/>
      <c r="AE77" s="870"/>
      <c r="AF77" s="909">
        <v>23</v>
      </c>
      <c r="AG77" s="908"/>
      <c r="AH77" s="908"/>
      <c r="AI77" s="908"/>
      <c r="AJ77" s="870"/>
      <c r="AK77" s="909" t="s">
        <v>590</v>
      </c>
      <c r="AL77" s="908"/>
      <c r="AM77" s="908"/>
      <c r="AN77" s="908"/>
      <c r="AO77" s="870"/>
      <c r="AP77" s="909" t="s">
        <v>590</v>
      </c>
      <c r="AQ77" s="908"/>
      <c r="AR77" s="908"/>
      <c r="AS77" s="908"/>
      <c r="AT77" s="870"/>
      <c r="AU77" s="909" t="s">
        <v>590</v>
      </c>
      <c r="AV77" s="908"/>
      <c r="AW77" s="908"/>
      <c r="AX77" s="908"/>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10" t="s">
        <v>601</v>
      </c>
      <c r="C78" s="911"/>
      <c r="D78" s="911"/>
      <c r="E78" s="911"/>
      <c r="F78" s="911"/>
      <c r="G78" s="911"/>
      <c r="H78" s="911"/>
      <c r="I78" s="911"/>
      <c r="J78" s="911"/>
      <c r="K78" s="911"/>
      <c r="L78" s="911"/>
      <c r="M78" s="911"/>
      <c r="N78" s="911"/>
      <c r="O78" s="911"/>
      <c r="P78" s="912"/>
      <c r="Q78" s="906">
        <v>39</v>
      </c>
      <c r="R78" s="866"/>
      <c r="S78" s="866"/>
      <c r="T78" s="866"/>
      <c r="U78" s="866"/>
      <c r="V78" s="866">
        <v>34</v>
      </c>
      <c r="W78" s="866"/>
      <c r="X78" s="866"/>
      <c r="Y78" s="866"/>
      <c r="Z78" s="866"/>
      <c r="AA78" s="866">
        <v>5</v>
      </c>
      <c r="AB78" s="866"/>
      <c r="AC78" s="866"/>
      <c r="AD78" s="866"/>
      <c r="AE78" s="866"/>
      <c r="AF78" s="866">
        <v>5</v>
      </c>
      <c r="AG78" s="866"/>
      <c r="AH78" s="866"/>
      <c r="AI78" s="866"/>
      <c r="AJ78" s="866"/>
      <c r="AK78" s="866" t="s">
        <v>590</v>
      </c>
      <c r="AL78" s="866"/>
      <c r="AM78" s="866"/>
      <c r="AN78" s="866"/>
      <c r="AO78" s="866"/>
      <c r="AP78" s="866" t="s">
        <v>590</v>
      </c>
      <c r="AQ78" s="866"/>
      <c r="AR78" s="866"/>
      <c r="AS78" s="866"/>
      <c r="AT78" s="866"/>
      <c r="AU78" s="866" t="s">
        <v>590</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10" t="s">
        <v>602</v>
      </c>
      <c r="C79" s="911"/>
      <c r="D79" s="911"/>
      <c r="E79" s="911"/>
      <c r="F79" s="911"/>
      <c r="G79" s="911"/>
      <c r="H79" s="911"/>
      <c r="I79" s="911"/>
      <c r="J79" s="911"/>
      <c r="K79" s="911"/>
      <c r="L79" s="911"/>
      <c r="M79" s="911"/>
      <c r="N79" s="911"/>
      <c r="O79" s="911"/>
      <c r="P79" s="912"/>
      <c r="Q79" s="906">
        <v>568</v>
      </c>
      <c r="R79" s="866"/>
      <c r="S79" s="866"/>
      <c r="T79" s="866"/>
      <c r="U79" s="866"/>
      <c r="V79" s="866">
        <v>450</v>
      </c>
      <c r="W79" s="866"/>
      <c r="X79" s="866"/>
      <c r="Y79" s="866"/>
      <c r="Z79" s="866"/>
      <c r="AA79" s="866">
        <v>118</v>
      </c>
      <c r="AB79" s="866"/>
      <c r="AC79" s="866"/>
      <c r="AD79" s="866"/>
      <c r="AE79" s="866"/>
      <c r="AF79" s="866">
        <v>118</v>
      </c>
      <c r="AG79" s="866"/>
      <c r="AH79" s="866"/>
      <c r="AI79" s="866"/>
      <c r="AJ79" s="866"/>
      <c r="AK79" s="866">
        <v>95</v>
      </c>
      <c r="AL79" s="866"/>
      <c r="AM79" s="866"/>
      <c r="AN79" s="866"/>
      <c r="AO79" s="866"/>
      <c r="AP79" s="866" t="s">
        <v>590</v>
      </c>
      <c r="AQ79" s="866"/>
      <c r="AR79" s="866"/>
      <c r="AS79" s="866"/>
      <c r="AT79" s="866"/>
      <c r="AU79" s="866" t="s">
        <v>590</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10" t="s">
        <v>603</v>
      </c>
      <c r="C80" s="911"/>
      <c r="D80" s="911"/>
      <c r="E80" s="911"/>
      <c r="F80" s="911"/>
      <c r="G80" s="911"/>
      <c r="H80" s="911"/>
      <c r="I80" s="911"/>
      <c r="J80" s="911"/>
      <c r="K80" s="911"/>
      <c r="L80" s="911"/>
      <c r="M80" s="911"/>
      <c r="N80" s="911"/>
      <c r="O80" s="911"/>
      <c r="P80" s="912"/>
      <c r="Q80" s="906">
        <v>493</v>
      </c>
      <c r="R80" s="866"/>
      <c r="S80" s="866"/>
      <c r="T80" s="866"/>
      <c r="U80" s="866"/>
      <c r="V80" s="866">
        <v>446</v>
      </c>
      <c r="W80" s="866"/>
      <c r="X80" s="866"/>
      <c r="Y80" s="866"/>
      <c r="Z80" s="866"/>
      <c r="AA80" s="866">
        <v>47</v>
      </c>
      <c r="AB80" s="866"/>
      <c r="AC80" s="866"/>
      <c r="AD80" s="866"/>
      <c r="AE80" s="866"/>
      <c r="AF80" s="866">
        <v>47</v>
      </c>
      <c r="AG80" s="866"/>
      <c r="AH80" s="866"/>
      <c r="AI80" s="866"/>
      <c r="AJ80" s="866"/>
      <c r="AK80" s="866" t="s">
        <v>590</v>
      </c>
      <c r="AL80" s="866"/>
      <c r="AM80" s="866"/>
      <c r="AN80" s="866"/>
      <c r="AO80" s="866"/>
      <c r="AP80" s="866" t="s">
        <v>590</v>
      </c>
      <c r="AQ80" s="866"/>
      <c r="AR80" s="866"/>
      <c r="AS80" s="866"/>
      <c r="AT80" s="866"/>
      <c r="AU80" s="866" t="s">
        <v>590</v>
      </c>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10"/>
      <c r="C81" s="911"/>
      <c r="D81" s="911"/>
      <c r="E81" s="911"/>
      <c r="F81" s="911"/>
      <c r="G81" s="911"/>
      <c r="H81" s="911"/>
      <c r="I81" s="911"/>
      <c r="J81" s="911"/>
      <c r="K81" s="911"/>
      <c r="L81" s="911"/>
      <c r="M81" s="911"/>
      <c r="N81" s="911"/>
      <c r="O81" s="911"/>
      <c r="P81" s="912"/>
      <c r="Q81" s="906"/>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10"/>
      <c r="C82" s="911"/>
      <c r="D82" s="911"/>
      <c r="E82" s="911"/>
      <c r="F82" s="911"/>
      <c r="G82" s="911"/>
      <c r="H82" s="911"/>
      <c r="I82" s="911"/>
      <c r="J82" s="911"/>
      <c r="K82" s="911"/>
      <c r="L82" s="911"/>
      <c r="M82" s="911"/>
      <c r="N82" s="911"/>
      <c r="O82" s="911"/>
      <c r="P82" s="912"/>
      <c r="Q82" s="906"/>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10"/>
      <c r="C83" s="911"/>
      <c r="D83" s="911"/>
      <c r="E83" s="911"/>
      <c r="F83" s="911"/>
      <c r="G83" s="911"/>
      <c r="H83" s="911"/>
      <c r="I83" s="911"/>
      <c r="J83" s="911"/>
      <c r="K83" s="911"/>
      <c r="L83" s="911"/>
      <c r="M83" s="911"/>
      <c r="N83" s="911"/>
      <c r="O83" s="911"/>
      <c r="P83" s="912"/>
      <c r="Q83" s="906"/>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10"/>
      <c r="C84" s="911"/>
      <c r="D84" s="911"/>
      <c r="E84" s="911"/>
      <c r="F84" s="911"/>
      <c r="G84" s="911"/>
      <c r="H84" s="911"/>
      <c r="I84" s="911"/>
      <c r="J84" s="911"/>
      <c r="K84" s="911"/>
      <c r="L84" s="911"/>
      <c r="M84" s="911"/>
      <c r="N84" s="911"/>
      <c r="O84" s="911"/>
      <c r="P84" s="912"/>
      <c r="Q84" s="906"/>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10"/>
      <c r="C85" s="911"/>
      <c r="D85" s="911"/>
      <c r="E85" s="911"/>
      <c r="F85" s="911"/>
      <c r="G85" s="911"/>
      <c r="H85" s="911"/>
      <c r="I85" s="911"/>
      <c r="J85" s="911"/>
      <c r="K85" s="911"/>
      <c r="L85" s="911"/>
      <c r="M85" s="911"/>
      <c r="N85" s="911"/>
      <c r="O85" s="911"/>
      <c r="P85" s="912"/>
      <c r="Q85" s="906"/>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10"/>
      <c r="C86" s="911"/>
      <c r="D86" s="911"/>
      <c r="E86" s="911"/>
      <c r="F86" s="911"/>
      <c r="G86" s="911"/>
      <c r="H86" s="911"/>
      <c r="I86" s="911"/>
      <c r="J86" s="911"/>
      <c r="K86" s="911"/>
      <c r="L86" s="911"/>
      <c r="M86" s="911"/>
      <c r="N86" s="911"/>
      <c r="O86" s="911"/>
      <c r="P86" s="912"/>
      <c r="Q86" s="906"/>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396</v>
      </c>
      <c r="B88" s="825" t="s">
        <v>433</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5908</v>
      </c>
      <c r="AG88" s="880"/>
      <c r="AH88" s="880"/>
      <c r="AI88" s="880"/>
      <c r="AJ88" s="880"/>
      <c r="AK88" s="877"/>
      <c r="AL88" s="877"/>
      <c r="AM88" s="877"/>
      <c r="AN88" s="877"/>
      <c r="AO88" s="877"/>
      <c r="AP88" s="880" t="s">
        <v>590</v>
      </c>
      <c r="AQ88" s="880"/>
      <c r="AR88" s="880"/>
      <c r="AS88" s="880"/>
      <c r="AT88" s="880"/>
      <c r="AU88" s="880" t="s">
        <v>590</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825" t="s">
        <v>434</v>
      </c>
      <c r="BS102" s="826"/>
      <c r="BT102" s="826"/>
      <c r="BU102" s="826"/>
      <c r="BV102" s="826"/>
      <c r="BW102" s="826"/>
      <c r="BX102" s="826"/>
      <c r="BY102" s="826"/>
      <c r="BZ102" s="826"/>
      <c r="CA102" s="826"/>
      <c r="CB102" s="826"/>
      <c r="CC102" s="826"/>
      <c r="CD102" s="826"/>
      <c r="CE102" s="826"/>
      <c r="CF102" s="826"/>
      <c r="CG102" s="827"/>
      <c r="CH102" s="920"/>
      <c r="CI102" s="921"/>
      <c r="CJ102" s="921"/>
      <c r="CK102" s="921"/>
      <c r="CL102" s="922"/>
      <c r="CM102" s="920"/>
      <c r="CN102" s="921"/>
      <c r="CO102" s="921"/>
      <c r="CP102" s="921"/>
      <c r="CQ102" s="922"/>
      <c r="CR102" s="923">
        <v>47</v>
      </c>
      <c r="CS102" s="888"/>
      <c r="CT102" s="888"/>
      <c r="CU102" s="888"/>
      <c r="CV102" s="924"/>
      <c r="CW102" s="923" t="s">
        <v>590</v>
      </c>
      <c r="CX102" s="888"/>
      <c r="CY102" s="888"/>
      <c r="CZ102" s="888"/>
      <c r="DA102" s="924"/>
      <c r="DB102" s="923" t="s">
        <v>590</v>
      </c>
      <c r="DC102" s="888"/>
      <c r="DD102" s="888"/>
      <c r="DE102" s="888"/>
      <c r="DF102" s="924"/>
      <c r="DG102" s="923" t="s">
        <v>590</v>
      </c>
      <c r="DH102" s="888"/>
      <c r="DI102" s="888"/>
      <c r="DJ102" s="888"/>
      <c r="DK102" s="924"/>
      <c r="DL102" s="923" t="s">
        <v>590</v>
      </c>
      <c r="DM102" s="888"/>
      <c r="DN102" s="888"/>
      <c r="DO102" s="888"/>
      <c r="DP102" s="924"/>
      <c r="DQ102" s="923" t="s">
        <v>590</v>
      </c>
      <c r="DR102" s="888"/>
      <c r="DS102" s="888"/>
      <c r="DT102" s="888"/>
      <c r="DU102" s="924"/>
      <c r="DV102" s="825"/>
      <c r="DW102" s="826"/>
      <c r="DX102" s="826"/>
      <c r="DY102" s="826"/>
      <c r="DZ102" s="947"/>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8" t="s">
        <v>435</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9" t="s">
        <v>436</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0" t="s">
        <v>439</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440</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230" customFormat="1" ht="26.25" customHeight="1" x14ac:dyDescent="0.15">
      <c r="A109" s="945" t="s">
        <v>441</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5" t="s">
        <v>442</v>
      </c>
      <c r="AB109" s="926"/>
      <c r="AC109" s="926"/>
      <c r="AD109" s="926"/>
      <c r="AE109" s="927"/>
      <c r="AF109" s="925" t="s">
        <v>443</v>
      </c>
      <c r="AG109" s="926"/>
      <c r="AH109" s="926"/>
      <c r="AI109" s="926"/>
      <c r="AJ109" s="927"/>
      <c r="AK109" s="925" t="s">
        <v>313</v>
      </c>
      <c r="AL109" s="926"/>
      <c r="AM109" s="926"/>
      <c r="AN109" s="926"/>
      <c r="AO109" s="927"/>
      <c r="AP109" s="925" t="s">
        <v>444</v>
      </c>
      <c r="AQ109" s="926"/>
      <c r="AR109" s="926"/>
      <c r="AS109" s="926"/>
      <c r="AT109" s="928"/>
      <c r="AU109" s="945" t="s">
        <v>441</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5" t="s">
        <v>442</v>
      </c>
      <c r="BR109" s="926"/>
      <c r="BS109" s="926"/>
      <c r="BT109" s="926"/>
      <c r="BU109" s="927"/>
      <c r="BV109" s="925" t="s">
        <v>443</v>
      </c>
      <c r="BW109" s="926"/>
      <c r="BX109" s="926"/>
      <c r="BY109" s="926"/>
      <c r="BZ109" s="927"/>
      <c r="CA109" s="925" t="s">
        <v>313</v>
      </c>
      <c r="CB109" s="926"/>
      <c r="CC109" s="926"/>
      <c r="CD109" s="926"/>
      <c r="CE109" s="927"/>
      <c r="CF109" s="946" t="s">
        <v>444</v>
      </c>
      <c r="CG109" s="946"/>
      <c r="CH109" s="946"/>
      <c r="CI109" s="946"/>
      <c r="CJ109" s="946"/>
      <c r="CK109" s="925" t="s">
        <v>445</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5" t="s">
        <v>442</v>
      </c>
      <c r="DH109" s="926"/>
      <c r="DI109" s="926"/>
      <c r="DJ109" s="926"/>
      <c r="DK109" s="927"/>
      <c r="DL109" s="925" t="s">
        <v>443</v>
      </c>
      <c r="DM109" s="926"/>
      <c r="DN109" s="926"/>
      <c r="DO109" s="926"/>
      <c r="DP109" s="927"/>
      <c r="DQ109" s="925" t="s">
        <v>313</v>
      </c>
      <c r="DR109" s="926"/>
      <c r="DS109" s="926"/>
      <c r="DT109" s="926"/>
      <c r="DU109" s="927"/>
      <c r="DV109" s="925" t="s">
        <v>444</v>
      </c>
      <c r="DW109" s="926"/>
      <c r="DX109" s="926"/>
      <c r="DY109" s="926"/>
      <c r="DZ109" s="928"/>
    </row>
    <row r="110" spans="1:131" s="230" customFormat="1" ht="26.25" customHeight="1" x14ac:dyDescent="0.15">
      <c r="A110" s="929" t="s">
        <v>446</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1"/>
      <c r="AA110" s="932">
        <v>1341977</v>
      </c>
      <c r="AB110" s="933"/>
      <c r="AC110" s="933"/>
      <c r="AD110" s="933"/>
      <c r="AE110" s="934"/>
      <c r="AF110" s="935">
        <v>1384134</v>
      </c>
      <c r="AG110" s="933"/>
      <c r="AH110" s="933"/>
      <c r="AI110" s="933"/>
      <c r="AJ110" s="934"/>
      <c r="AK110" s="935">
        <v>1400444</v>
      </c>
      <c r="AL110" s="933"/>
      <c r="AM110" s="933"/>
      <c r="AN110" s="933"/>
      <c r="AO110" s="934"/>
      <c r="AP110" s="936">
        <v>35</v>
      </c>
      <c r="AQ110" s="937"/>
      <c r="AR110" s="937"/>
      <c r="AS110" s="937"/>
      <c r="AT110" s="938"/>
      <c r="AU110" s="939" t="s">
        <v>75</v>
      </c>
      <c r="AV110" s="940"/>
      <c r="AW110" s="940"/>
      <c r="AX110" s="940"/>
      <c r="AY110" s="940"/>
      <c r="AZ110" s="962" t="s">
        <v>447</v>
      </c>
      <c r="BA110" s="930"/>
      <c r="BB110" s="930"/>
      <c r="BC110" s="930"/>
      <c r="BD110" s="930"/>
      <c r="BE110" s="930"/>
      <c r="BF110" s="930"/>
      <c r="BG110" s="930"/>
      <c r="BH110" s="930"/>
      <c r="BI110" s="930"/>
      <c r="BJ110" s="930"/>
      <c r="BK110" s="930"/>
      <c r="BL110" s="930"/>
      <c r="BM110" s="930"/>
      <c r="BN110" s="930"/>
      <c r="BO110" s="930"/>
      <c r="BP110" s="931"/>
      <c r="BQ110" s="963">
        <v>10342365</v>
      </c>
      <c r="BR110" s="964"/>
      <c r="BS110" s="964"/>
      <c r="BT110" s="964"/>
      <c r="BU110" s="964"/>
      <c r="BV110" s="964">
        <v>9779101</v>
      </c>
      <c r="BW110" s="964"/>
      <c r="BX110" s="964"/>
      <c r="BY110" s="964"/>
      <c r="BZ110" s="964"/>
      <c r="CA110" s="964">
        <v>9112867</v>
      </c>
      <c r="CB110" s="964"/>
      <c r="CC110" s="964"/>
      <c r="CD110" s="964"/>
      <c r="CE110" s="964"/>
      <c r="CF110" s="977">
        <v>227.7</v>
      </c>
      <c r="CG110" s="978"/>
      <c r="CH110" s="978"/>
      <c r="CI110" s="978"/>
      <c r="CJ110" s="978"/>
      <c r="CK110" s="979" t="s">
        <v>448</v>
      </c>
      <c r="CL110" s="980"/>
      <c r="CM110" s="962" t="s">
        <v>449</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63" t="s">
        <v>450</v>
      </c>
      <c r="DH110" s="964"/>
      <c r="DI110" s="964"/>
      <c r="DJ110" s="964"/>
      <c r="DK110" s="964"/>
      <c r="DL110" s="964" t="s">
        <v>450</v>
      </c>
      <c r="DM110" s="964"/>
      <c r="DN110" s="964"/>
      <c r="DO110" s="964"/>
      <c r="DP110" s="964"/>
      <c r="DQ110" s="964" t="s">
        <v>451</v>
      </c>
      <c r="DR110" s="964"/>
      <c r="DS110" s="964"/>
      <c r="DT110" s="964"/>
      <c r="DU110" s="964"/>
      <c r="DV110" s="965" t="s">
        <v>450</v>
      </c>
      <c r="DW110" s="965"/>
      <c r="DX110" s="965"/>
      <c r="DY110" s="965"/>
      <c r="DZ110" s="966"/>
    </row>
    <row r="111" spans="1:131" s="230" customFormat="1" ht="26.25" customHeight="1" x14ac:dyDescent="0.15">
      <c r="A111" s="967" t="s">
        <v>452</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t="s">
        <v>186</v>
      </c>
      <c r="AB111" s="971"/>
      <c r="AC111" s="971"/>
      <c r="AD111" s="971"/>
      <c r="AE111" s="972"/>
      <c r="AF111" s="973" t="s">
        <v>186</v>
      </c>
      <c r="AG111" s="971"/>
      <c r="AH111" s="971"/>
      <c r="AI111" s="971"/>
      <c r="AJ111" s="972"/>
      <c r="AK111" s="973" t="s">
        <v>186</v>
      </c>
      <c r="AL111" s="971"/>
      <c r="AM111" s="971"/>
      <c r="AN111" s="971"/>
      <c r="AO111" s="972"/>
      <c r="AP111" s="974" t="s">
        <v>450</v>
      </c>
      <c r="AQ111" s="975"/>
      <c r="AR111" s="975"/>
      <c r="AS111" s="975"/>
      <c r="AT111" s="976"/>
      <c r="AU111" s="941"/>
      <c r="AV111" s="942"/>
      <c r="AW111" s="942"/>
      <c r="AX111" s="942"/>
      <c r="AY111" s="942"/>
      <c r="AZ111" s="955" t="s">
        <v>453</v>
      </c>
      <c r="BA111" s="956"/>
      <c r="BB111" s="956"/>
      <c r="BC111" s="956"/>
      <c r="BD111" s="956"/>
      <c r="BE111" s="956"/>
      <c r="BF111" s="956"/>
      <c r="BG111" s="956"/>
      <c r="BH111" s="956"/>
      <c r="BI111" s="956"/>
      <c r="BJ111" s="956"/>
      <c r="BK111" s="956"/>
      <c r="BL111" s="956"/>
      <c r="BM111" s="956"/>
      <c r="BN111" s="956"/>
      <c r="BO111" s="956"/>
      <c r="BP111" s="957"/>
      <c r="BQ111" s="958" t="s">
        <v>423</v>
      </c>
      <c r="BR111" s="959"/>
      <c r="BS111" s="959"/>
      <c r="BT111" s="959"/>
      <c r="BU111" s="959"/>
      <c r="BV111" s="959" t="s">
        <v>186</v>
      </c>
      <c r="BW111" s="959"/>
      <c r="BX111" s="959"/>
      <c r="BY111" s="959"/>
      <c r="BZ111" s="959"/>
      <c r="CA111" s="959" t="s">
        <v>186</v>
      </c>
      <c r="CB111" s="959"/>
      <c r="CC111" s="959"/>
      <c r="CD111" s="959"/>
      <c r="CE111" s="959"/>
      <c r="CF111" s="953" t="s">
        <v>186</v>
      </c>
      <c r="CG111" s="954"/>
      <c r="CH111" s="954"/>
      <c r="CI111" s="954"/>
      <c r="CJ111" s="954"/>
      <c r="CK111" s="981"/>
      <c r="CL111" s="982"/>
      <c r="CM111" s="955" t="s">
        <v>454</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186</v>
      </c>
      <c r="DH111" s="959"/>
      <c r="DI111" s="959"/>
      <c r="DJ111" s="959"/>
      <c r="DK111" s="959"/>
      <c r="DL111" s="959" t="s">
        <v>423</v>
      </c>
      <c r="DM111" s="959"/>
      <c r="DN111" s="959"/>
      <c r="DO111" s="959"/>
      <c r="DP111" s="959"/>
      <c r="DQ111" s="959" t="s">
        <v>186</v>
      </c>
      <c r="DR111" s="959"/>
      <c r="DS111" s="959"/>
      <c r="DT111" s="959"/>
      <c r="DU111" s="959"/>
      <c r="DV111" s="960" t="s">
        <v>186</v>
      </c>
      <c r="DW111" s="960"/>
      <c r="DX111" s="960"/>
      <c r="DY111" s="960"/>
      <c r="DZ111" s="961"/>
    </row>
    <row r="112" spans="1:131" s="230" customFormat="1" ht="26.25" customHeight="1" x14ac:dyDescent="0.15">
      <c r="A112" s="985" t="s">
        <v>455</v>
      </c>
      <c r="B112" s="986"/>
      <c r="C112" s="956" t="s">
        <v>456</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91" t="s">
        <v>186</v>
      </c>
      <c r="AB112" s="992"/>
      <c r="AC112" s="992"/>
      <c r="AD112" s="992"/>
      <c r="AE112" s="993"/>
      <c r="AF112" s="994" t="s">
        <v>186</v>
      </c>
      <c r="AG112" s="992"/>
      <c r="AH112" s="992"/>
      <c r="AI112" s="992"/>
      <c r="AJ112" s="993"/>
      <c r="AK112" s="994" t="s">
        <v>423</v>
      </c>
      <c r="AL112" s="992"/>
      <c r="AM112" s="992"/>
      <c r="AN112" s="992"/>
      <c r="AO112" s="993"/>
      <c r="AP112" s="995" t="s">
        <v>186</v>
      </c>
      <c r="AQ112" s="996"/>
      <c r="AR112" s="996"/>
      <c r="AS112" s="996"/>
      <c r="AT112" s="997"/>
      <c r="AU112" s="941"/>
      <c r="AV112" s="942"/>
      <c r="AW112" s="942"/>
      <c r="AX112" s="942"/>
      <c r="AY112" s="942"/>
      <c r="AZ112" s="955" t="s">
        <v>457</v>
      </c>
      <c r="BA112" s="956"/>
      <c r="BB112" s="956"/>
      <c r="BC112" s="956"/>
      <c r="BD112" s="956"/>
      <c r="BE112" s="956"/>
      <c r="BF112" s="956"/>
      <c r="BG112" s="956"/>
      <c r="BH112" s="956"/>
      <c r="BI112" s="956"/>
      <c r="BJ112" s="956"/>
      <c r="BK112" s="956"/>
      <c r="BL112" s="956"/>
      <c r="BM112" s="956"/>
      <c r="BN112" s="956"/>
      <c r="BO112" s="956"/>
      <c r="BP112" s="957"/>
      <c r="BQ112" s="958">
        <v>2073281</v>
      </c>
      <c r="BR112" s="959"/>
      <c r="BS112" s="959"/>
      <c r="BT112" s="959"/>
      <c r="BU112" s="959"/>
      <c r="BV112" s="959">
        <v>1891237</v>
      </c>
      <c r="BW112" s="959"/>
      <c r="BX112" s="959"/>
      <c r="BY112" s="959"/>
      <c r="BZ112" s="959"/>
      <c r="CA112" s="959">
        <v>1784528</v>
      </c>
      <c r="CB112" s="959"/>
      <c r="CC112" s="959"/>
      <c r="CD112" s="959"/>
      <c r="CE112" s="959"/>
      <c r="CF112" s="953">
        <v>44.6</v>
      </c>
      <c r="CG112" s="954"/>
      <c r="CH112" s="954"/>
      <c r="CI112" s="954"/>
      <c r="CJ112" s="954"/>
      <c r="CK112" s="981"/>
      <c r="CL112" s="982"/>
      <c r="CM112" s="955" t="s">
        <v>458</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423</v>
      </c>
      <c r="DH112" s="959"/>
      <c r="DI112" s="959"/>
      <c r="DJ112" s="959"/>
      <c r="DK112" s="959"/>
      <c r="DL112" s="959" t="s">
        <v>186</v>
      </c>
      <c r="DM112" s="959"/>
      <c r="DN112" s="959"/>
      <c r="DO112" s="959"/>
      <c r="DP112" s="959"/>
      <c r="DQ112" s="959" t="s">
        <v>423</v>
      </c>
      <c r="DR112" s="959"/>
      <c r="DS112" s="959"/>
      <c r="DT112" s="959"/>
      <c r="DU112" s="959"/>
      <c r="DV112" s="960" t="s">
        <v>186</v>
      </c>
      <c r="DW112" s="960"/>
      <c r="DX112" s="960"/>
      <c r="DY112" s="960"/>
      <c r="DZ112" s="961"/>
    </row>
    <row r="113" spans="1:130" s="230" customFormat="1" ht="26.25" customHeight="1" x14ac:dyDescent="0.15">
      <c r="A113" s="987"/>
      <c r="B113" s="988"/>
      <c r="C113" s="956" t="s">
        <v>459</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70">
        <v>284393</v>
      </c>
      <c r="AB113" s="971"/>
      <c r="AC113" s="971"/>
      <c r="AD113" s="971"/>
      <c r="AE113" s="972"/>
      <c r="AF113" s="973">
        <v>276636</v>
      </c>
      <c r="AG113" s="971"/>
      <c r="AH113" s="971"/>
      <c r="AI113" s="971"/>
      <c r="AJ113" s="972"/>
      <c r="AK113" s="973">
        <v>267917</v>
      </c>
      <c r="AL113" s="971"/>
      <c r="AM113" s="971"/>
      <c r="AN113" s="971"/>
      <c r="AO113" s="972"/>
      <c r="AP113" s="974">
        <v>6.7</v>
      </c>
      <c r="AQ113" s="975"/>
      <c r="AR113" s="975"/>
      <c r="AS113" s="975"/>
      <c r="AT113" s="976"/>
      <c r="AU113" s="941"/>
      <c r="AV113" s="942"/>
      <c r="AW113" s="942"/>
      <c r="AX113" s="942"/>
      <c r="AY113" s="942"/>
      <c r="AZ113" s="955" t="s">
        <v>460</v>
      </c>
      <c r="BA113" s="956"/>
      <c r="BB113" s="956"/>
      <c r="BC113" s="956"/>
      <c r="BD113" s="956"/>
      <c r="BE113" s="956"/>
      <c r="BF113" s="956"/>
      <c r="BG113" s="956"/>
      <c r="BH113" s="956"/>
      <c r="BI113" s="956"/>
      <c r="BJ113" s="956"/>
      <c r="BK113" s="956"/>
      <c r="BL113" s="956"/>
      <c r="BM113" s="956"/>
      <c r="BN113" s="956"/>
      <c r="BO113" s="956"/>
      <c r="BP113" s="957"/>
      <c r="BQ113" s="958">
        <v>35991</v>
      </c>
      <c r="BR113" s="959"/>
      <c r="BS113" s="959"/>
      <c r="BT113" s="959"/>
      <c r="BU113" s="959"/>
      <c r="BV113" s="959">
        <v>7401</v>
      </c>
      <c r="BW113" s="959"/>
      <c r="BX113" s="959"/>
      <c r="BY113" s="959"/>
      <c r="BZ113" s="959"/>
      <c r="CA113" s="959" t="s">
        <v>186</v>
      </c>
      <c r="CB113" s="959"/>
      <c r="CC113" s="959"/>
      <c r="CD113" s="959"/>
      <c r="CE113" s="959"/>
      <c r="CF113" s="953" t="s">
        <v>423</v>
      </c>
      <c r="CG113" s="954"/>
      <c r="CH113" s="954"/>
      <c r="CI113" s="954"/>
      <c r="CJ113" s="954"/>
      <c r="CK113" s="981"/>
      <c r="CL113" s="982"/>
      <c r="CM113" s="955" t="s">
        <v>461</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1" t="s">
        <v>186</v>
      </c>
      <c r="DH113" s="992"/>
      <c r="DI113" s="992"/>
      <c r="DJ113" s="992"/>
      <c r="DK113" s="993"/>
      <c r="DL113" s="994" t="s">
        <v>186</v>
      </c>
      <c r="DM113" s="992"/>
      <c r="DN113" s="992"/>
      <c r="DO113" s="992"/>
      <c r="DP113" s="993"/>
      <c r="DQ113" s="994" t="s">
        <v>423</v>
      </c>
      <c r="DR113" s="992"/>
      <c r="DS113" s="992"/>
      <c r="DT113" s="992"/>
      <c r="DU113" s="993"/>
      <c r="DV113" s="995" t="s">
        <v>423</v>
      </c>
      <c r="DW113" s="996"/>
      <c r="DX113" s="996"/>
      <c r="DY113" s="996"/>
      <c r="DZ113" s="997"/>
    </row>
    <row r="114" spans="1:130" s="230" customFormat="1" ht="26.25" customHeight="1" x14ac:dyDescent="0.15">
      <c r="A114" s="987"/>
      <c r="B114" s="988"/>
      <c r="C114" s="956" t="s">
        <v>462</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91">
        <v>31022</v>
      </c>
      <c r="AB114" s="992"/>
      <c r="AC114" s="992"/>
      <c r="AD114" s="992"/>
      <c r="AE114" s="993"/>
      <c r="AF114" s="994">
        <v>24767</v>
      </c>
      <c r="AG114" s="992"/>
      <c r="AH114" s="992"/>
      <c r="AI114" s="992"/>
      <c r="AJ114" s="993"/>
      <c r="AK114" s="994">
        <v>6659</v>
      </c>
      <c r="AL114" s="992"/>
      <c r="AM114" s="992"/>
      <c r="AN114" s="992"/>
      <c r="AO114" s="993"/>
      <c r="AP114" s="995">
        <v>0.2</v>
      </c>
      <c r="AQ114" s="996"/>
      <c r="AR114" s="996"/>
      <c r="AS114" s="996"/>
      <c r="AT114" s="997"/>
      <c r="AU114" s="941"/>
      <c r="AV114" s="942"/>
      <c r="AW114" s="942"/>
      <c r="AX114" s="942"/>
      <c r="AY114" s="942"/>
      <c r="AZ114" s="955" t="s">
        <v>463</v>
      </c>
      <c r="BA114" s="956"/>
      <c r="BB114" s="956"/>
      <c r="BC114" s="956"/>
      <c r="BD114" s="956"/>
      <c r="BE114" s="956"/>
      <c r="BF114" s="956"/>
      <c r="BG114" s="956"/>
      <c r="BH114" s="956"/>
      <c r="BI114" s="956"/>
      <c r="BJ114" s="956"/>
      <c r="BK114" s="956"/>
      <c r="BL114" s="956"/>
      <c r="BM114" s="956"/>
      <c r="BN114" s="956"/>
      <c r="BO114" s="956"/>
      <c r="BP114" s="957"/>
      <c r="BQ114" s="958">
        <v>683366</v>
      </c>
      <c r="BR114" s="959"/>
      <c r="BS114" s="959"/>
      <c r="BT114" s="959"/>
      <c r="BU114" s="959"/>
      <c r="BV114" s="959">
        <v>598339</v>
      </c>
      <c r="BW114" s="959"/>
      <c r="BX114" s="959"/>
      <c r="BY114" s="959"/>
      <c r="BZ114" s="959"/>
      <c r="CA114" s="959">
        <v>551330</v>
      </c>
      <c r="CB114" s="959"/>
      <c r="CC114" s="959"/>
      <c r="CD114" s="959"/>
      <c r="CE114" s="959"/>
      <c r="CF114" s="953">
        <v>13.8</v>
      </c>
      <c r="CG114" s="954"/>
      <c r="CH114" s="954"/>
      <c r="CI114" s="954"/>
      <c r="CJ114" s="954"/>
      <c r="CK114" s="981"/>
      <c r="CL114" s="982"/>
      <c r="CM114" s="955" t="s">
        <v>464</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1" t="s">
        <v>423</v>
      </c>
      <c r="DH114" s="992"/>
      <c r="DI114" s="992"/>
      <c r="DJ114" s="992"/>
      <c r="DK114" s="993"/>
      <c r="DL114" s="994" t="s">
        <v>186</v>
      </c>
      <c r="DM114" s="992"/>
      <c r="DN114" s="992"/>
      <c r="DO114" s="992"/>
      <c r="DP114" s="993"/>
      <c r="DQ114" s="994" t="s">
        <v>423</v>
      </c>
      <c r="DR114" s="992"/>
      <c r="DS114" s="992"/>
      <c r="DT114" s="992"/>
      <c r="DU114" s="993"/>
      <c r="DV114" s="995" t="s">
        <v>423</v>
      </c>
      <c r="DW114" s="996"/>
      <c r="DX114" s="996"/>
      <c r="DY114" s="996"/>
      <c r="DZ114" s="997"/>
    </row>
    <row r="115" spans="1:130" s="230" customFormat="1" ht="26.25" customHeight="1" x14ac:dyDescent="0.15">
      <c r="A115" s="987"/>
      <c r="B115" s="988"/>
      <c r="C115" s="956" t="s">
        <v>465</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70" t="s">
        <v>423</v>
      </c>
      <c r="AB115" s="971"/>
      <c r="AC115" s="971"/>
      <c r="AD115" s="971"/>
      <c r="AE115" s="972"/>
      <c r="AF115" s="973" t="s">
        <v>423</v>
      </c>
      <c r="AG115" s="971"/>
      <c r="AH115" s="971"/>
      <c r="AI115" s="971"/>
      <c r="AJ115" s="972"/>
      <c r="AK115" s="973" t="s">
        <v>423</v>
      </c>
      <c r="AL115" s="971"/>
      <c r="AM115" s="971"/>
      <c r="AN115" s="971"/>
      <c r="AO115" s="972"/>
      <c r="AP115" s="974" t="s">
        <v>423</v>
      </c>
      <c r="AQ115" s="975"/>
      <c r="AR115" s="975"/>
      <c r="AS115" s="975"/>
      <c r="AT115" s="976"/>
      <c r="AU115" s="941"/>
      <c r="AV115" s="942"/>
      <c r="AW115" s="942"/>
      <c r="AX115" s="942"/>
      <c r="AY115" s="942"/>
      <c r="AZ115" s="955" t="s">
        <v>466</v>
      </c>
      <c r="BA115" s="956"/>
      <c r="BB115" s="956"/>
      <c r="BC115" s="956"/>
      <c r="BD115" s="956"/>
      <c r="BE115" s="956"/>
      <c r="BF115" s="956"/>
      <c r="BG115" s="956"/>
      <c r="BH115" s="956"/>
      <c r="BI115" s="956"/>
      <c r="BJ115" s="956"/>
      <c r="BK115" s="956"/>
      <c r="BL115" s="956"/>
      <c r="BM115" s="956"/>
      <c r="BN115" s="956"/>
      <c r="BO115" s="956"/>
      <c r="BP115" s="957"/>
      <c r="BQ115" s="958" t="s">
        <v>423</v>
      </c>
      <c r="BR115" s="959"/>
      <c r="BS115" s="959"/>
      <c r="BT115" s="959"/>
      <c r="BU115" s="959"/>
      <c r="BV115" s="959" t="s">
        <v>423</v>
      </c>
      <c r="BW115" s="959"/>
      <c r="BX115" s="959"/>
      <c r="BY115" s="959"/>
      <c r="BZ115" s="959"/>
      <c r="CA115" s="959" t="s">
        <v>186</v>
      </c>
      <c r="CB115" s="959"/>
      <c r="CC115" s="959"/>
      <c r="CD115" s="959"/>
      <c r="CE115" s="959"/>
      <c r="CF115" s="953" t="s">
        <v>186</v>
      </c>
      <c r="CG115" s="954"/>
      <c r="CH115" s="954"/>
      <c r="CI115" s="954"/>
      <c r="CJ115" s="954"/>
      <c r="CK115" s="981"/>
      <c r="CL115" s="982"/>
      <c r="CM115" s="955" t="s">
        <v>467</v>
      </c>
      <c r="CN115" s="956"/>
      <c r="CO115" s="956"/>
      <c r="CP115" s="956"/>
      <c r="CQ115" s="956"/>
      <c r="CR115" s="956"/>
      <c r="CS115" s="956"/>
      <c r="CT115" s="956"/>
      <c r="CU115" s="956"/>
      <c r="CV115" s="956"/>
      <c r="CW115" s="956"/>
      <c r="CX115" s="956"/>
      <c r="CY115" s="956"/>
      <c r="CZ115" s="956"/>
      <c r="DA115" s="956"/>
      <c r="DB115" s="956"/>
      <c r="DC115" s="956"/>
      <c r="DD115" s="956"/>
      <c r="DE115" s="956"/>
      <c r="DF115" s="957"/>
      <c r="DG115" s="991" t="s">
        <v>186</v>
      </c>
      <c r="DH115" s="992"/>
      <c r="DI115" s="992"/>
      <c r="DJ115" s="992"/>
      <c r="DK115" s="993"/>
      <c r="DL115" s="994" t="s">
        <v>423</v>
      </c>
      <c r="DM115" s="992"/>
      <c r="DN115" s="992"/>
      <c r="DO115" s="992"/>
      <c r="DP115" s="993"/>
      <c r="DQ115" s="994" t="s">
        <v>186</v>
      </c>
      <c r="DR115" s="992"/>
      <c r="DS115" s="992"/>
      <c r="DT115" s="992"/>
      <c r="DU115" s="993"/>
      <c r="DV115" s="995" t="s">
        <v>423</v>
      </c>
      <c r="DW115" s="996"/>
      <c r="DX115" s="996"/>
      <c r="DY115" s="996"/>
      <c r="DZ115" s="997"/>
    </row>
    <row r="116" spans="1:130" s="230" customFormat="1" ht="26.25" customHeight="1" x14ac:dyDescent="0.15">
      <c r="A116" s="989"/>
      <c r="B116" s="990"/>
      <c r="C116" s="998" t="s">
        <v>468</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186</v>
      </c>
      <c r="AB116" s="992"/>
      <c r="AC116" s="992"/>
      <c r="AD116" s="992"/>
      <c r="AE116" s="993"/>
      <c r="AF116" s="994" t="s">
        <v>186</v>
      </c>
      <c r="AG116" s="992"/>
      <c r="AH116" s="992"/>
      <c r="AI116" s="992"/>
      <c r="AJ116" s="993"/>
      <c r="AK116" s="994" t="s">
        <v>186</v>
      </c>
      <c r="AL116" s="992"/>
      <c r="AM116" s="992"/>
      <c r="AN116" s="992"/>
      <c r="AO116" s="993"/>
      <c r="AP116" s="995" t="s">
        <v>423</v>
      </c>
      <c r="AQ116" s="996"/>
      <c r="AR116" s="996"/>
      <c r="AS116" s="996"/>
      <c r="AT116" s="997"/>
      <c r="AU116" s="941"/>
      <c r="AV116" s="942"/>
      <c r="AW116" s="942"/>
      <c r="AX116" s="942"/>
      <c r="AY116" s="942"/>
      <c r="AZ116" s="1000" t="s">
        <v>469</v>
      </c>
      <c r="BA116" s="1001"/>
      <c r="BB116" s="1001"/>
      <c r="BC116" s="1001"/>
      <c r="BD116" s="1001"/>
      <c r="BE116" s="1001"/>
      <c r="BF116" s="1001"/>
      <c r="BG116" s="1001"/>
      <c r="BH116" s="1001"/>
      <c r="BI116" s="1001"/>
      <c r="BJ116" s="1001"/>
      <c r="BK116" s="1001"/>
      <c r="BL116" s="1001"/>
      <c r="BM116" s="1001"/>
      <c r="BN116" s="1001"/>
      <c r="BO116" s="1001"/>
      <c r="BP116" s="1002"/>
      <c r="BQ116" s="958" t="s">
        <v>186</v>
      </c>
      <c r="BR116" s="959"/>
      <c r="BS116" s="959"/>
      <c r="BT116" s="959"/>
      <c r="BU116" s="959"/>
      <c r="BV116" s="959" t="s">
        <v>423</v>
      </c>
      <c r="BW116" s="959"/>
      <c r="BX116" s="959"/>
      <c r="BY116" s="959"/>
      <c r="BZ116" s="959"/>
      <c r="CA116" s="959" t="s">
        <v>186</v>
      </c>
      <c r="CB116" s="959"/>
      <c r="CC116" s="959"/>
      <c r="CD116" s="959"/>
      <c r="CE116" s="959"/>
      <c r="CF116" s="953" t="s">
        <v>186</v>
      </c>
      <c r="CG116" s="954"/>
      <c r="CH116" s="954"/>
      <c r="CI116" s="954"/>
      <c r="CJ116" s="954"/>
      <c r="CK116" s="981"/>
      <c r="CL116" s="982"/>
      <c r="CM116" s="955" t="s">
        <v>470</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1" t="s">
        <v>423</v>
      </c>
      <c r="DH116" s="992"/>
      <c r="DI116" s="992"/>
      <c r="DJ116" s="992"/>
      <c r="DK116" s="993"/>
      <c r="DL116" s="994" t="s">
        <v>186</v>
      </c>
      <c r="DM116" s="992"/>
      <c r="DN116" s="992"/>
      <c r="DO116" s="992"/>
      <c r="DP116" s="993"/>
      <c r="DQ116" s="994" t="s">
        <v>423</v>
      </c>
      <c r="DR116" s="992"/>
      <c r="DS116" s="992"/>
      <c r="DT116" s="992"/>
      <c r="DU116" s="993"/>
      <c r="DV116" s="995" t="s">
        <v>423</v>
      </c>
      <c r="DW116" s="996"/>
      <c r="DX116" s="996"/>
      <c r="DY116" s="996"/>
      <c r="DZ116" s="997"/>
    </row>
    <row r="117" spans="1:130" s="230" customFormat="1" ht="26.25" customHeight="1" x14ac:dyDescent="0.15">
      <c r="A117" s="945" t="s">
        <v>192</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1010" t="s">
        <v>471</v>
      </c>
      <c r="Z117" s="927"/>
      <c r="AA117" s="1011">
        <v>1657392</v>
      </c>
      <c r="AB117" s="1012"/>
      <c r="AC117" s="1012"/>
      <c r="AD117" s="1012"/>
      <c r="AE117" s="1013"/>
      <c r="AF117" s="1014">
        <v>1685537</v>
      </c>
      <c r="AG117" s="1012"/>
      <c r="AH117" s="1012"/>
      <c r="AI117" s="1012"/>
      <c r="AJ117" s="1013"/>
      <c r="AK117" s="1014">
        <v>1675020</v>
      </c>
      <c r="AL117" s="1012"/>
      <c r="AM117" s="1012"/>
      <c r="AN117" s="1012"/>
      <c r="AO117" s="1013"/>
      <c r="AP117" s="1015"/>
      <c r="AQ117" s="1016"/>
      <c r="AR117" s="1016"/>
      <c r="AS117" s="1016"/>
      <c r="AT117" s="1017"/>
      <c r="AU117" s="941"/>
      <c r="AV117" s="942"/>
      <c r="AW117" s="942"/>
      <c r="AX117" s="942"/>
      <c r="AY117" s="942"/>
      <c r="AZ117" s="1007" t="s">
        <v>472</v>
      </c>
      <c r="BA117" s="1008"/>
      <c r="BB117" s="1008"/>
      <c r="BC117" s="1008"/>
      <c r="BD117" s="1008"/>
      <c r="BE117" s="1008"/>
      <c r="BF117" s="1008"/>
      <c r="BG117" s="1008"/>
      <c r="BH117" s="1008"/>
      <c r="BI117" s="1008"/>
      <c r="BJ117" s="1008"/>
      <c r="BK117" s="1008"/>
      <c r="BL117" s="1008"/>
      <c r="BM117" s="1008"/>
      <c r="BN117" s="1008"/>
      <c r="BO117" s="1008"/>
      <c r="BP117" s="1009"/>
      <c r="BQ117" s="958" t="s">
        <v>423</v>
      </c>
      <c r="BR117" s="959"/>
      <c r="BS117" s="959"/>
      <c r="BT117" s="959"/>
      <c r="BU117" s="959"/>
      <c r="BV117" s="959" t="s">
        <v>186</v>
      </c>
      <c r="BW117" s="959"/>
      <c r="BX117" s="959"/>
      <c r="BY117" s="959"/>
      <c r="BZ117" s="959"/>
      <c r="CA117" s="959" t="s">
        <v>423</v>
      </c>
      <c r="CB117" s="959"/>
      <c r="CC117" s="959"/>
      <c r="CD117" s="959"/>
      <c r="CE117" s="959"/>
      <c r="CF117" s="953" t="s">
        <v>423</v>
      </c>
      <c r="CG117" s="954"/>
      <c r="CH117" s="954"/>
      <c r="CI117" s="954"/>
      <c r="CJ117" s="954"/>
      <c r="CK117" s="981"/>
      <c r="CL117" s="982"/>
      <c r="CM117" s="955" t="s">
        <v>473</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1" t="s">
        <v>423</v>
      </c>
      <c r="DH117" s="992"/>
      <c r="DI117" s="992"/>
      <c r="DJ117" s="992"/>
      <c r="DK117" s="993"/>
      <c r="DL117" s="994" t="s">
        <v>423</v>
      </c>
      <c r="DM117" s="992"/>
      <c r="DN117" s="992"/>
      <c r="DO117" s="992"/>
      <c r="DP117" s="993"/>
      <c r="DQ117" s="994" t="s">
        <v>423</v>
      </c>
      <c r="DR117" s="992"/>
      <c r="DS117" s="992"/>
      <c r="DT117" s="992"/>
      <c r="DU117" s="993"/>
      <c r="DV117" s="995" t="s">
        <v>423</v>
      </c>
      <c r="DW117" s="996"/>
      <c r="DX117" s="996"/>
      <c r="DY117" s="996"/>
      <c r="DZ117" s="997"/>
    </row>
    <row r="118" spans="1:130" s="230" customFormat="1" ht="26.25" customHeight="1" x14ac:dyDescent="0.15">
      <c r="A118" s="945" t="s">
        <v>445</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5" t="s">
        <v>442</v>
      </c>
      <c r="AB118" s="926"/>
      <c r="AC118" s="926"/>
      <c r="AD118" s="926"/>
      <c r="AE118" s="927"/>
      <c r="AF118" s="925" t="s">
        <v>443</v>
      </c>
      <c r="AG118" s="926"/>
      <c r="AH118" s="926"/>
      <c r="AI118" s="926"/>
      <c r="AJ118" s="927"/>
      <c r="AK118" s="925" t="s">
        <v>313</v>
      </c>
      <c r="AL118" s="926"/>
      <c r="AM118" s="926"/>
      <c r="AN118" s="926"/>
      <c r="AO118" s="927"/>
      <c r="AP118" s="1003" t="s">
        <v>444</v>
      </c>
      <c r="AQ118" s="1004"/>
      <c r="AR118" s="1004"/>
      <c r="AS118" s="1004"/>
      <c r="AT118" s="1005"/>
      <c r="AU118" s="941"/>
      <c r="AV118" s="942"/>
      <c r="AW118" s="942"/>
      <c r="AX118" s="942"/>
      <c r="AY118" s="942"/>
      <c r="AZ118" s="1006" t="s">
        <v>474</v>
      </c>
      <c r="BA118" s="998"/>
      <c r="BB118" s="998"/>
      <c r="BC118" s="998"/>
      <c r="BD118" s="998"/>
      <c r="BE118" s="998"/>
      <c r="BF118" s="998"/>
      <c r="BG118" s="998"/>
      <c r="BH118" s="998"/>
      <c r="BI118" s="998"/>
      <c r="BJ118" s="998"/>
      <c r="BK118" s="998"/>
      <c r="BL118" s="998"/>
      <c r="BM118" s="998"/>
      <c r="BN118" s="998"/>
      <c r="BO118" s="998"/>
      <c r="BP118" s="999"/>
      <c r="BQ118" s="1032" t="s">
        <v>423</v>
      </c>
      <c r="BR118" s="1033"/>
      <c r="BS118" s="1033"/>
      <c r="BT118" s="1033"/>
      <c r="BU118" s="1033"/>
      <c r="BV118" s="1033" t="s">
        <v>423</v>
      </c>
      <c r="BW118" s="1033"/>
      <c r="BX118" s="1033"/>
      <c r="BY118" s="1033"/>
      <c r="BZ118" s="1033"/>
      <c r="CA118" s="1033" t="s">
        <v>423</v>
      </c>
      <c r="CB118" s="1033"/>
      <c r="CC118" s="1033"/>
      <c r="CD118" s="1033"/>
      <c r="CE118" s="1033"/>
      <c r="CF118" s="953" t="s">
        <v>423</v>
      </c>
      <c r="CG118" s="954"/>
      <c r="CH118" s="954"/>
      <c r="CI118" s="954"/>
      <c r="CJ118" s="954"/>
      <c r="CK118" s="981"/>
      <c r="CL118" s="982"/>
      <c r="CM118" s="955" t="s">
        <v>475</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1" t="s">
        <v>423</v>
      </c>
      <c r="DH118" s="992"/>
      <c r="DI118" s="992"/>
      <c r="DJ118" s="992"/>
      <c r="DK118" s="993"/>
      <c r="DL118" s="994" t="s">
        <v>423</v>
      </c>
      <c r="DM118" s="992"/>
      <c r="DN118" s="992"/>
      <c r="DO118" s="992"/>
      <c r="DP118" s="993"/>
      <c r="DQ118" s="994" t="s">
        <v>423</v>
      </c>
      <c r="DR118" s="992"/>
      <c r="DS118" s="992"/>
      <c r="DT118" s="992"/>
      <c r="DU118" s="993"/>
      <c r="DV118" s="995" t="s">
        <v>423</v>
      </c>
      <c r="DW118" s="996"/>
      <c r="DX118" s="996"/>
      <c r="DY118" s="996"/>
      <c r="DZ118" s="997"/>
    </row>
    <row r="119" spans="1:130" s="230" customFormat="1" ht="26.25" customHeight="1" x14ac:dyDescent="0.15">
      <c r="A119" s="1091" t="s">
        <v>448</v>
      </c>
      <c r="B119" s="980"/>
      <c r="C119" s="962" t="s">
        <v>449</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t="s">
        <v>423</v>
      </c>
      <c r="AB119" s="933"/>
      <c r="AC119" s="933"/>
      <c r="AD119" s="933"/>
      <c r="AE119" s="934"/>
      <c r="AF119" s="935" t="s">
        <v>423</v>
      </c>
      <c r="AG119" s="933"/>
      <c r="AH119" s="933"/>
      <c r="AI119" s="933"/>
      <c r="AJ119" s="934"/>
      <c r="AK119" s="935" t="s">
        <v>423</v>
      </c>
      <c r="AL119" s="933"/>
      <c r="AM119" s="933"/>
      <c r="AN119" s="933"/>
      <c r="AO119" s="934"/>
      <c r="AP119" s="936" t="s">
        <v>423</v>
      </c>
      <c r="AQ119" s="937"/>
      <c r="AR119" s="937"/>
      <c r="AS119" s="937"/>
      <c r="AT119" s="938"/>
      <c r="AU119" s="943"/>
      <c r="AV119" s="944"/>
      <c r="AW119" s="944"/>
      <c r="AX119" s="944"/>
      <c r="AY119" s="944"/>
      <c r="AZ119" s="251" t="s">
        <v>192</v>
      </c>
      <c r="BA119" s="251"/>
      <c r="BB119" s="251"/>
      <c r="BC119" s="251"/>
      <c r="BD119" s="251"/>
      <c r="BE119" s="251"/>
      <c r="BF119" s="251"/>
      <c r="BG119" s="251"/>
      <c r="BH119" s="251"/>
      <c r="BI119" s="251"/>
      <c r="BJ119" s="251"/>
      <c r="BK119" s="251"/>
      <c r="BL119" s="251"/>
      <c r="BM119" s="251"/>
      <c r="BN119" s="251"/>
      <c r="BO119" s="1010" t="s">
        <v>476</v>
      </c>
      <c r="BP119" s="1038"/>
      <c r="BQ119" s="1032">
        <v>13135003</v>
      </c>
      <c r="BR119" s="1033"/>
      <c r="BS119" s="1033"/>
      <c r="BT119" s="1033"/>
      <c r="BU119" s="1033"/>
      <c r="BV119" s="1033">
        <v>12276078</v>
      </c>
      <c r="BW119" s="1033"/>
      <c r="BX119" s="1033"/>
      <c r="BY119" s="1033"/>
      <c r="BZ119" s="1033"/>
      <c r="CA119" s="1033">
        <v>11448725</v>
      </c>
      <c r="CB119" s="1033"/>
      <c r="CC119" s="1033"/>
      <c r="CD119" s="1033"/>
      <c r="CE119" s="1033"/>
      <c r="CF119" s="1034"/>
      <c r="CG119" s="1035"/>
      <c r="CH119" s="1035"/>
      <c r="CI119" s="1035"/>
      <c r="CJ119" s="1036"/>
      <c r="CK119" s="983"/>
      <c r="CL119" s="984"/>
      <c r="CM119" s="1006" t="s">
        <v>477</v>
      </c>
      <c r="CN119" s="998"/>
      <c r="CO119" s="998"/>
      <c r="CP119" s="998"/>
      <c r="CQ119" s="998"/>
      <c r="CR119" s="998"/>
      <c r="CS119" s="998"/>
      <c r="CT119" s="998"/>
      <c r="CU119" s="998"/>
      <c r="CV119" s="998"/>
      <c r="CW119" s="998"/>
      <c r="CX119" s="998"/>
      <c r="CY119" s="998"/>
      <c r="CZ119" s="998"/>
      <c r="DA119" s="998"/>
      <c r="DB119" s="998"/>
      <c r="DC119" s="998"/>
      <c r="DD119" s="998"/>
      <c r="DE119" s="998"/>
      <c r="DF119" s="999"/>
      <c r="DG119" s="1037" t="s">
        <v>423</v>
      </c>
      <c r="DH119" s="1019"/>
      <c r="DI119" s="1019"/>
      <c r="DJ119" s="1019"/>
      <c r="DK119" s="1020"/>
      <c r="DL119" s="1018" t="s">
        <v>423</v>
      </c>
      <c r="DM119" s="1019"/>
      <c r="DN119" s="1019"/>
      <c r="DO119" s="1019"/>
      <c r="DP119" s="1020"/>
      <c r="DQ119" s="1018" t="s">
        <v>423</v>
      </c>
      <c r="DR119" s="1019"/>
      <c r="DS119" s="1019"/>
      <c r="DT119" s="1019"/>
      <c r="DU119" s="1020"/>
      <c r="DV119" s="1021" t="s">
        <v>186</v>
      </c>
      <c r="DW119" s="1022"/>
      <c r="DX119" s="1022"/>
      <c r="DY119" s="1022"/>
      <c r="DZ119" s="1023"/>
    </row>
    <row r="120" spans="1:130" s="230" customFormat="1" ht="26.25" customHeight="1" x14ac:dyDescent="0.15">
      <c r="A120" s="1092"/>
      <c r="B120" s="982"/>
      <c r="C120" s="955" t="s">
        <v>454</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1" t="s">
        <v>423</v>
      </c>
      <c r="AB120" s="992"/>
      <c r="AC120" s="992"/>
      <c r="AD120" s="992"/>
      <c r="AE120" s="993"/>
      <c r="AF120" s="994" t="s">
        <v>186</v>
      </c>
      <c r="AG120" s="992"/>
      <c r="AH120" s="992"/>
      <c r="AI120" s="992"/>
      <c r="AJ120" s="993"/>
      <c r="AK120" s="994" t="s">
        <v>423</v>
      </c>
      <c r="AL120" s="992"/>
      <c r="AM120" s="992"/>
      <c r="AN120" s="992"/>
      <c r="AO120" s="993"/>
      <c r="AP120" s="995" t="s">
        <v>423</v>
      </c>
      <c r="AQ120" s="996"/>
      <c r="AR120" s="996"/>
      <c r="AS120" s="996"/>
      <c r="AT120" s="997"/>
      <c r="AU120" s="1024" t="s">
        <v>478</v>
      </c>
      <c r="AV120" s="1025"/>
      <c r="AW120" s="1025"/>
      <c r="AX120" s="1025"/>
      <c r="AY120" s="1026"/>
      <c r="AZ120" s="962" t="s">
        <v>479</v>
      </c>
      <c r="BA120" s="930"/>
      <c r="BB120" s="930"/>
      <c r="BC120" s="930"/>
      <c r="BD120" s="930"/>
      <c r="BE120" s="930"/>
      <c r="BF120" s="930"/>
      <c r="BG120" s="930"/>
      <c r="BH120" s="930"/>
      <c r="BI120" s="930"/>
      <c r="BJ120" s="930"/>
      <c r="BK120" s="930"/>
      <c r="BL120" s="930"/>
      <c r="BM120" s="930"/>
      <c r="BN120" s="930"/>
      <c r="BO120" s="930"/>
      <c r="BP120" s="931"/>
      <c r="BQ120" s="963">
        <v>3048666</v>
      </c>
      <c r="BR120" s="964"/>
      <c r="BS120" s="964"/>
      <c r="BT120" s="964"/>
      <c r="BU120" s="964"/>
      <c r="BV120" s="964">
        <v>3360205</v>
      </c>
      <c r="BW120" s="964"/>
      <c r="BX120" s="964"/>
      <c r="BY120" s="964"/>
      <c r="BZ120" s="964"/>
      <c r="CA120" s="964">
        <v>3523545</v>
      </c>
      <c r="CB120" s="964"/>
      <c r="CC120" s="964"/>
      <c r="CD120" s="964"/>
      <c r="CE120" s="964"/>
      <c r="CF120" s="977">
        <v>88.1</v>
      </c>
      <c r="CG120" s="978"/>
      <c r="CH120" s="978"/>
      <c r="CI120" s="978"/>
      <c r="CJ120" s="978"/>
      <c r="CK120" s="1039" t="s">
        <v>480</v>
      </c>
      <c r="CL120" s="1040"/>
      <c r="CM120" s="1040"/>
      <c r="CN120" s="1040"/>
      <c r="CO120" s="1041"/>
      <c r="CP120" s="1047" t="s">
        <v>481</v>
      </c>
      <c r="CQ120" s="1048"/>
      <c r="CR120" s="1048"/>
      <c r="CS120" s="1048"/>
      <c r="CT120" s="1048"/>
      <c r="CU120" s="1048"/>
      <c r="CV120" s="1048"/>
      <c r="CW120" s="1048"/>
      <c r="CX120" s="1048"/>
      <c r="CY120" s="1048"/>
      <c r="CZ120" s="1048"/>
      <c r="DA120" s="1048"/>
      <c r="DB120" s="1048"/>
      <c r="DC120" s="1048"/>
      <c r="DD120" s="1048"/>
      <c r="DE120" s="1048"/>
      <c r="DF120" s="1049"/>
      <c r="DG120" s="963">
        <v>932194</v>
      </c>
      <c r="DH120" s="964"/>
      <c r="DI120" s="964"/>
      <c r="DJ120" s="964"/>
      <c r="DK120" s="964"/>
      <c r="DL120" s="964">
        <v>881045</v>
      </c>
      <c r="DM120" s="964"/>
      <c r="DN120" s="964"/>
      <c r="DO120" s="964"/>
      <c r="DP120" s="964"/>
      <c r="DQ120" s="964">
        <v>859739</v>
      </c>
      <c r="DR120" s="964"/>
      <c r="DS120" s="964"/>
      <c r="DT120" s="964"/>
      <c r="DU120" s="964"/>
      <c r="DV120" s="965">
        <v>21.5</v>
      </c>
      <c r="DW120" s="965"/>
      <c r="DX120" s="965"/>
      <c r="DY120" s="965"/>
      <c r="DZ120" s="966"/>
    </row>
    <row r="121" spans="1:130" s="230" customFormat="1" ht="26.25" customHeight="1" x14ac:dyDescent="0.15">
      <c r="A121" s="1092"/>
      <c r="B121" s="982"/>
      <c r="C121" s="1007" t="s">
        <v>482</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91" t="s">
        <v>186</v>
      </c>
      <c r="AB121" s="992"/>
      <c r="AC121" s="992"/>
      <c r="AD121" s="992"/>
      <c r="AE121" s="993"/>
      <c r="AF121" s="994" t="s">
        <v>186</v>
      </c>
      <c r="AG121" s="992"/>
      <c r="AH121" s="992"/>
      <c r="AI121" s="992"/>
      <c r="AJ121" s="993"/>
      <c r="AK121" s="994" t="s">
        <v>423</v>
      </c>
      <c r="AL121" s="992"/>
      <c r="AM121" s="992"/>
      <c r="AN121" s="992"/>
      <c r="AO121" s="993"/>
      <c r="AP121" s="995" t="s">
        <v>423</v>
      </c>
      <c r="AQ121" s="996"/>
      <c r="AR121" s="996"/>
      <c r="AS121" s="996"/>
      <c r="AT121" s="997"/>
      <c r="AU121" s="1027"/>
      <c r="AV121" s="1028"/>
      <c r="AW121" s="1028"/>
      <c r="AX121" s="1028"/>
      <c r="AY121" s="1029"/>
      <c r="AZ121" s="955" t="s">
        <v>483</v>
      </c>
      <c r="BA121" s="956"/>
      <c r="BB121" s="956"/>
      <c r="BC121" s="956"/>
      <c r="BD121" s="956"/>
      <c r="BE121" s="956"/>
      <c r="BF121" s="956"/>
      <c r="BG121" s="956"/>
      <c r="BH121" s="956"/>
      <c r="BI121" s="956"/>
      <c r="BJ121" s="956"/>
      <c r="BK121" s="956"/>
      <c r="BL121" s="956"/>
      <c r="BM121" s="956"/>
      <c r="BN121" s="956"/>
      <c r="BO121" s="956"/>
      <c r="BP121" s="957"/>
      <c r="BQ121" s="958">
        <v>8454</v>
      </c>
      <c r="BR121" s="959"/>
      <c r="BS121" s="959"/>
      <c r="BT121" s="959"/>
      <c r="BU121" s="959"/>
      <c r="BV121" s="959">
        <v>1233</v>
      </c>
      <c r="BW121" s="959"/>
      <c r="BX121" s="959"/>
      <c r="BY121" s="959"/>
      <c r="BZ121" s="959"/>
      <c r="CA121" s="959" t="s">
        <v>423</v>
      </c>
      <c r="CB121" s="959"/>
      <c r="CC121" s="959"/>
      <c r="CD121" s="959"/>
      <c r="CE121" s="959"/>
      <c r="CF121" s="953" t="s">
        <v>423</v>
      </c>
      <c r="CG121" s="954"/>
      <c r="CH121" s="954"/>
      <c r="CI121" s="954"/>
      <c r="CJ121" s="954"/>
      <c r="CK121" s="1042"/>
      <c r="CL121" s="1043"/>
      <c r="CM121" s="1043"/>
      <c r="CN121" s="1043"/>
      <c r="CO121" s="1044"/>
      <c r="CP121" s="1052" t="s">
        <v>484</v>
      </c>
      <c r="CQ121" s="1053"/>
      <c r="CR121" s="1053"/>
      <c r="CS121" s="1053"/>
      <c r="CT121" s="1053"/>
      <c r="CU121" s="1053"/>
      <c r="CV121" s="1053"/>
      <c r="CW121" s="1053"/>
      <c r="CX121" s="1053"/>
      <c r="CY121" s="1053"/>
      <c r="CZ121" s="1053"/>
      <c r="DA121" s="1053"/>
      <c r="DB121" s="1053"/>
      <c r="DC121" s="1053"/>
      <c r="DD121" s="1053"/>
      <c r="DE121" s="1053"/>
      <c r="DF121" s="1054"/>
      <c r="DG121" s="958">
        <v>976308</v>
      </c>
      <c r="DH121" s="959"/>
      <c r="DI121" s="959"/>
      <c r="DJ121" s="959"/>
      <c r="DK121" s="959"/>
      <c r="DL121" s="959">
        <v>859951</v>
      </c>
      <c r="DM121" s="959"/>
      <c r="DN121" s="959"/>
      <c r="DO121" s="959"/>
      <c r="DP121" s="959"/>
      <c r="DQ121" s="959">
        <v>774310</v>
      </c>
      <c r="DR121" s="959"/>
      <c r="DS121" s="959"/>
      <c r="DT121" s="959"/>
      <c r="DU121" s="959"/>
      <c r="DV121" s="960">
        <v>19.3</v>
      </c>
      <c r="DW121" s="960"/>
      <c r="DX121" s="960"/>
      <c r="DY121" s="960"/>
      <c r="DZ121" s="961"/>
    </row>
    <row r="122" spans="1:130" s="230" customFormat="1" ht="26.25" customHeight="1" x14ac:dyDescent="0.15">
      <c r="A122" s="1092"/>
      <c r="B122" s="982"/>
      <c r="C122" s="955" t="s">
        <v>464</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1" t="s">
        <v>423</v>
      </c>
      <c r="AB122" s="992"/>
      <c r="AC122" s="992"/>
      <c r="AD122" s="992"/>
      <c r="AE122" s="993"/>
      <c r="AF122" s="994" t="s">
        <v>186</v>
      </c>
      <c r="AG122" s="992"/>
      <c r="AH122" s="992"/>
      <c r="AI122" s="992"/>
      <c r="AJ122" s="993"/>
      <c r="AK122" s="994" t="s">
        <v>186</v>
      </c>
      <c r="AL122" s="992"/>
      <c r="AM122" s="992"/>
      <c r="AN122" s="992"/>
      <c r="AO122" s="993"/>
      <c r="AP122" s="995" t="s">
        <v>423</v>
      </c>
      <c r="AQ122" s="996"/>
      <c r="AR122" s="996"/>
      <c r="AS122" s="996"/>
      <c r="AT122" s="997"/>
      <c r="AU122" s="1027"/>
      <c r="AV122" s="1028"/>
      <c r="AW122" s="1028"/>
      <c r="AX122" s="1028"/>
      <c r="AY122" s="1029"/>
      <c r="AZ122" s="1006" t="s">
        <v>485</v>
      </c>
      <c r="BA122" s="998"/>
      <c r="BB122" s="998"/>
      <c r="BC122" s="998"/>
      <c r="BD122" s="998"/>
      <c r="BE122" s="998"/>
      <c r="BF122" s="998"/>
      <c r="BG122" s="998"/>
      <c r="BH122" s="998"/>
      <c r="BI122" s="998"/>
      <c r="BJ122" s="998"/>
      <c r="BK122" s="998"/>
      <c r="BL122" s="998"/>
      <c r="BM122" s="998"/>
      <c r="BN122" s="998"/>
      <c r="BO122" s="998"/>
      <c r="BP122" s="999"/>
      <c r="BQ122" s="1032">
        <v>9160524</v>
      </c>
      <c r="BR122" s="1033"/>
      <c r="BS122" s="1033"/>
      <c r="BT122" s="1033"/>
      <c r="BU122" s="1033"/>
      <c r="BV122" s="1033">
        <v>8614172</v>
      </c>
      <c r="BW122" s="1033"/>
      <c r="BX122" s="1033"/>
      <c r="BY122" s="1033"/>
      <c r="BZ122" s="1033"/>
      <c r="CA122" s="1033">
        <v>7878469</v>
      </c>
      <c r="CB122" s="1033"/>
      <c r="CC122" s="1033"/>
      <c r="CD122" s="1033"/>
      <c r="CE122" s="1033"/>
      <c r="CF122" s="1050">
        <v>196.9</v>
      </c>
      <c r="CG122" s="1051"/>
      <c r="CH122" s="1051"/>
      <c r="CI122" s="1051"/>
      <c r="CJ122" s="1051"/>
      <c r="CK122" s="1042"/>
      <c r="CL122" s="1043"/>
      <c r="CM122" s="1043"/>
      <c r="CN122" s="1043"/>
      <c r="CO122" s="1044"/>
      <c r="CP122" s="1052" t="s">
        <v>413</v>
      </c>
      <c r="CQ122" s="1053"/>
      <c r="CR122" s="1053"/>
      <c r="CS122" s="1053"/>
      <c r="CT122" s="1053"/>
      <c r="CU122" s="1053"/>
      <c r="CV122" s="1053"/>
      <c r="CW122" s="1053"/>
      <c r="CX122" s="1053"/>
      <c r="CY122" s="1053"/>
      <c r="CZ122" s="1053"/>
      <c r="DA122" s="1053"/>
      <c r="DB122" s="1053"/>
      <c r="DC122" s="1053"/>
      <c r="DD122" s="1053"/>
      <c r="DE122" s="1053"/>
      <c r="DF122" s="1054"/>
      <c r="DG122" s="958">
        <v>76834</v>
      </c>
      <c r="DH122" s="959"/>
      <c r="DI122" s="959"/>
      <c r="DJ122" s="959"/>
      <c r="DK122" s="959"/>
      <c r="DL122" s="959">
        <v>68656</v>
      </c>
      <c r="DM122" s="959"/>
      <c r="DN122" s="959"/>
      <c r="DO122" s="959"/>
      <c r="DP122" s="959"/>
      <c r="DQ122" s="959">
        <v>75381</v>
      </c>
      <c r="DR122" s="959"/>
      <c r="DS122" s="959"/>
      <c r="DT122" s="959"/>
      <c r="DU122" s="959"/>
      <c r="DV122" s="960">
        <v>1.9</v>
      </c>
      <c r="DW122" s="960"/>
      <c r="DX122" s="960"/>
      <c r="DY122" s="960"/>
      <c r="DZ122" s="961"/>
    </row>
    <row r="123" spans="1:130" s="230" customFormat="1" ht="26.25" customHeight="1" x14ac:dyDescent="0.15">
      <c r="A123" s="1092"/>
      <c r="B123" s="982"/>
      <c r="C123" s="955" t="s">
        <v>470</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1" t="s">
        <v>423</v>
      </c>
      <c r="AB123" s="992"/>
      <c r="AC123" s="992"/>
      <c r="AD123" s="992"/>
      <c r="AE123" s="993"/>
      <c r="AF123" s="994" t="s">
        <v>186</v>
      </c>
      <c r="AG123" s="992"/>
      <c r="AH123" s="992"/>
      <c r="AI123" s="992"/>
      <c r="AJ123" s="993"/>
      <c r="AK123" s="994" t="s">
        <v>186</v>
      </c>
      <c r="AL123" s="992"/>
      <c r="AM123" s="992"/>
      <c r="AN123" s="992"/>
      <c r="AO123" s="993"/>
      <c r="AP123" s="995" t="s">
        <v>186</v>
      </c>
      <c r="AQ123" s="996"/>
      <c r="AR123" s="996"/>
      <c r="AS123" s="996"/>
      <c r="AT123" s="997"/>
      <c r="AU123" s="1030"/>
      <c r="AV123" s="1031"/>
      <c r="AW123" s="1031"/>
      <c r="AX123" s="1031"/>
      <c r="AY123" s="1031"/>
      <c r="AZ123" s="251" t="s">
        <v>192</v>
      </c>
      <c r="BA123" s="251"/>
      <c r="BB123" s="251"/>
      <c r="BC123" s="251"/>
      <c r="BD123" s="251"/>
      <c r="BE123" s="251"/>
      <c r="BF123" s="251"/>
      <c r="BG123" s="251"/>
      <c r="BH123" s="251"/>
      <c r="BI123" s="251"/>
      <c r="BJ123" s="251"/>
      <c r="BK123" s="251"/>
      <c r="BL123" s="251"/>
      <c r="BM123" s="251"/>
      <c r="BN123" s="251"/>
      <c r="BO123" s="1010" t="s">
        <v>486</v>
      </c>
      <c r="BP123" s="1038"/>
      <c r="BQ123" s="1098">
        <v>12217644</v>
      </c>
      <c r="BR123" s="1064"/>
      <c r="BS123" s="1064"/>
      <c r="BT123" s="1064"/>
      <c r="BU123" s="1064"/>
      <c r="BV123" s="1064">
        <v>11975610</v>
      </c>
      <c r="BW123" s="1064"/>
      <c r="BX123" s="1064"/>
      <c r="BY123" s="1064"/>
      <c r="BZ123" s="1064"/>
      <c r="CA123" s="1064">
        <v>11402014</v>
      </c>
      <c r="CB123" s="1064"/>
      <c r="CC123" s="1064"/>
      <c r="CD123" s="1064"/>
      <c r="CE123" s="1064"/>
      <c r="CF123" s="1034"/>
      <c r="CG123" s="1035"/>
      <c r="CH123" s="1035"/>
      <c r="CI123" s="1035"/>
      <c r="CJ123" s="1036"/>
      <c r="CK123" s="1042"/>
      <c r="CL123" s="1043"/>
      <c r="CM123" s="1043"/>
      <c r="CN123" s="1043"/>
      <c r="CO123" s="1044"/>
      <c r="CP123" s="1052" t="s">
        <v>487</v>
      </c>
      <c r="CQ123" s="1053"/>
      <c r="CR123" s="1053"/>
      <c r="CS123" s="1053"/>
      <c r="CT123" s="1053"/>
      <c r="CU123" s="1053"/>
      <c r="CV123" s="1053"/>
      <c r="CW123" s="1053"/>
      <c r="CX123" s="1053"/>
      <c r="CY123" s="1053"/>
      <c r="CZ123" s="1053"/>
      <c r="DA123" s="1053"/>
      <c r="DB123" s="1053"/>
      <c r="DC123" s="1053"/>
      <c r="DD123" s="1053"/>
      <c r="DE123" s="1053"/>
      <c r="DF123" s="1054"/>
      <c r="DG123" s="991">
        <v>87945</v>
      </c>
      <c r="DH123" s="992"/>
      <c r="DI123" s="992"/>
      <c r="DJ123" s="992"/>
      <c r="DK123" s="993"/>
      <c r="DL123" s="994">
        <v>81585</v>
      </c>
      <c r="DM123" s="992"/>
      <c r="DN123" s="992"/>
      <c r="DO123" s="992"/>
      <c r="DP123" s="993"/>
      <c r="DQ123" s="994">
        <v>75098</v>
      </c>
      <c r="DR123" s="992"/>
      <c r="DS123" s="992"/>
      <c r="DT123" s="992"/>
      <c r="DU123" s="993"/>
      <c r="DV123" s="995">
        <v>1.9</v>
      </c>
      <c r="DW123" s="996"/>
      <c r="DX123" s="996"/>
      <c r="DY123" s="996"/>
      <c r="DZ123" s="997"/>
    </row>
    <row r="124" spans="1:130" s="230" customFormat="1" ht="26.25" customHeight="1" thickBot="1" x14ac:dyDescent="0.2">
      <c r="A124" s="1092"/>
      <c r="B124" s="982"/>
      <c r="C124" s="955" t="s">
        <v>473</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1" t="s">
        <v>186</v>
      </c>
      <c r="AB124" s="992"/>
      <c r="AC124" s="992"/>
      <c r="AD124" s="992"/>
      <c r="AE124" s="993"/>
      <c r="AF124" s="994" t="s">
        <v>423</v>
      </c>
      <c r="AG124" s="992"/>
      <c r="AH124" s="992"/>
      <c r="AI124" s="992"/>
      <c r="AJ124" s="993"/>
      <c r="AK124" s="994" t="s">
        <v>186</v>
      </c>
      <c r="AL124" s="992"/>
      <c r="AM124" s="992"/>
      <c r="AN124" s="992"/>
      <c r="AO124" s="993"/>
      <c r="AP124" s="995" t="s">
        <v>423</v>
      </c>
      <c r="AQ124" s="996"/>
      <c r="AR124" s="996"/>
      <c r="AS124" s="996"/>
      <c r="AT124" s="997"/>
      <c r="AU124" s="1094" t="s">
        <v>488</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22.9</v>
      </c>
      <c r="BR124" s="1060"/>
      <c r="BS124" s="1060"/>
      <c r="BT124" s="1060"/>
      <c r="BU124" s="1060"/>
      <c r="BV124" s="1060">
        <v>7</v>
      </c>
      <c r="BW124" s="1060"/>
      <c r="BX124" s="1060"/>
      <c r="BY124" s="1060"/>
      <c r="BZ124" s="1060"/>
      <c r="CA124" s="1060">
        <v>1.1000000000000001</v>
      </c>
      <c r="CB124" s="1060"/>
      <c r="CC124" s="1060"/>
      <c r="CD124" s="1060"/>
      <c r="CE124" s="1060"/>
      <c r="CF124" s="1061"/>
      <c r="CG124" s="1062"/>
      <c r="CH124" s="1062"/>
      <c r="CI124" s="1062"/>
      <c r="CJ124" s="1063"/>
      <c r="CK124" s="1045"/>
      <c r="CL124" s="1045"/>
      <c r="CM124" s="1045"/>
      <c r="CN124" s="1045"/>
      <c r="CO124" s="1046"/>
      <c r="CP124" s="1052" t="s">
        <v>489</v>
      </c>
      <c r="CQ124" s="1053"/>
      <c r="CR124" s="1053"/>
      <c r="CS124" s="1053"/>
      <c r="CT124" s="1053"/>
      <c r="CU124" s="1053"/>
      <c r="CV124" s="1053"/>
      <c r="CW124" s="1053"/>
      <c r="CX124" s="1053"/>
      <c r="CY124" s="1053"/>
      <c r="CZ124" s="1053"/>
      <c r="DA124" s="1053"/>
      <c r="DB124" s="1053"/>
      <c r="DC124" s="1053"/>
      <c r="DD124" s="1053"/>
      <c r="DE124" s="1053"/>
      <c r="DF124" s="1054"/>
      <c r="DG124" s="1037" t="s">
        <v>186</v>
      </c>
      <c r="DH124" s="1019"/>
      <c r="DI124" s="1019"/>
      <c r="DJ124" s="1019"/>
      <c r="DK124" s="1020"/>
      <c r="DL124" s="1018" t="s">
        <v>186</v>
      </c>
      <c r="DM124" s="1019"/>
      <c r="DN124" s="1019"/>
      <c r="DO124" s="1019"/>
      <c r="DP124" s="1020"/>
      <c r="DQ124" s="1018" t="s">
        <v>423</v>
      </c>
      <c r="DR124" s="1019"/>
      <c r="DS124" s="1019"/>
      <c r="DT124" s="1019"/>
      <c r="DU124" s="1020"/>
      <c r="DV124" s="1021" t="s">
        <v>186</v>
      </c>
      <c r="DW124" s="1022"/>
      <c r="DX124" s="1022"/>
      <c r="DY124" s="1022"/>
      <c r="DZ124" s="1023"/>
    </row>
    <row r="125" spans="1:130" s="230" customFormat="1" ht="26.25" customHeight="1" x14ac:dyDescent="0.15">
      <c r="A125" s="1092"/>
      <c r="B125" s="982"/>
      <c r="C125" s="955" t="s">
        <v>475</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1" t="s">
        <v>423</v>
      </c>
      <c r="AB125" s="992"/>
      <c r="AC125" s="992"/>
      <c r="AD125" s="992"/>
      <c r="AE125" s="993"/>
      <c r="AF125" s="994" t="s">
        <v>186</v>
      </c>
      <c r="AG125" s="992"/>
      <c r="AH125" s="992"/>
      <c r="AI125" s="992"/>
      <c r="AJ125" s="993"/>
      <c r="AK125" s="994" t="s">
        <v>423</v>
      </c>
      <c r="AL125" s="992"/>
      <c r="AM125" s="992"/>
      <c r="AN125" s="992"/>
      <c r="AO125" s="993"/>
      <c r="AP125" s="995" t="s">
        <v>186</v>
      </c>
      <c r="AQ125" s="996"/>
      <c r="AR125" s="996"/>
      <c r="AS125" s="996"/>
      <c r="AT125" s="99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5" t="s">
        <v>490</v>
      </c>
      <c r="CL125" s="1040"/>
      <c r="CM125" s="1040"/>
      <c r="CN125" s="1040"/>
      <c r="CO125" s="1041"/>
      <c r="CP125" s="962" t="s">
        <v>491</v>
      </c>
      <c r="CQ125" s="930"/>
      <c r="CR125" s="930"/>
      <c r="CS125" s="930"/>
      <c r="CT125" s="930"/>
      <c r="CU125" s="930"/>
      <c r="CV125" s="930"/>
      <c r="CW125" s="930"/>
      <c r="CX125" s="930"/>
      <c r="CY125" s="930"/>
      <c r="CZ125" s="930"/>
      <c r="DA125" s="930"/>
      <c r="DB125" s="930"/>
      <c r="DC125" s="930"/>
      <c r="DD125" s="930"/>
      <c r="DE125" s="930"/>
      <c r="DF125" s="931"/>
      <c r="DG125" s="963" t="s">
        <v>186</v>
      </c>
      <c r="DH125" s="964"/>
      <c r="DI125" s="964"/>
      <c r="DJ125" s="964"/>
      <c r="DK125" s="964"/>
      <c r="DL125" s="964" t="s">
        <v>186</v>
      </c>
      <c r="DM125" s="964"/>
      <c r="DN125" s="964"/>
      <c r="DO125" s="964"/>
      <c r="DP125" s="964"/>
      <c r="DQ125" s="964" t="s">
        <v>186</v>
      </c>
      <c r="DR125" s="964"/>
      <c r="DS125" s="964"/>
      <c r="DT125" s="964"/>
      <c r="DU125" s="964"/>
      <c r="DV125" s="965" t="s">
        <v>186</v>
      </c>
      <c r="DW125" s="965"/>
      <c r="DX125" s="965"/>
      <c r="DY125" s="965"/>
      <c r="DZ125" s="966"/>
    </row>
    <row r="126" spans="1:130" s="230" customFormat="1" ht="26.25" customHeight="1" thickBot="1" x14ac:dyDescent="0.2">
      <c r="A126" s="1092"/>
      <c r="B126" s="982"/>
      <c r="C126" s="955" t="s">
        <v>477</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1" t="s">
        <v>186</v>
      </c>
      <c r="AB126" s="992"/>
      <c r="AC126" s="992"/>
      <c r="AD126" s="992"/>
      <c r="AE126" s="993"/>
      <c r="AF126" s="994" t="s">
        <v>423</v>
      </c>
      <c r="AG126" s="992"/>
      <c r="AH126" s="992"/>
      <c r="AI126" s="992"/>
      <c r="AJ126" s="993"/>
      <c r="AK126" s="994" t="s">
        <v>423</v>
      </c>
      <c r="AL126" s="992"/>
      <c r="AM126" s="992"/>
      <c r="AN126" s="992"/>
      <c r="AO126" s="993"/>
      <c r="AP126" s="995" t="s">
        <v>423</v>
      </c>
      <c r="AQ126" s="996"/>
      <c r="AR126" s="996"/>
      <c r="AS126" s="996"/>
      <c r="AT126" s="99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6"/>
      <c r="CL126" s="1043"/>
      <c r="CM126" s="1043"/>
      <c r="CN126" s="1043"/>
      <c r="CO126" s="1044"/>
      <c r="CP126" s="955" t="s">
        <v>492</v>
      </c>
      <c r="CQ126" s="956"/>
      <c r="CR126" s="956"/>
      <c r="CS126" s="956"/>
      <c r="CT126" s="956"/>
      <c r="CU126" s="956"/>
      <c r="CV126" s="956"/>
      <c r="CW126" s="956"/>
      <c r="CX126" s="956"/>
      <c r="CY126" s="956"/>
      <c r="CZ126" s="956"/>
      <c r="DA126" s="956"/>
      <c r="DB126" s="956"/>
      <c r="DC126" s="956"/>
      <c r="DD126" s="956"/>
      <c r="DE126" s="956"/>
      <c r="DF126" s="957"/>
      <c r="DG126" s="958" t="s">
        <v>423</v>
      </c>
      <c r="DH126" s="959"/>
      <c r="DI126" s="959"/>
      <c r="DJ126" s="959"/>
      <c r="DK126" s="959"/>
      <c r="DL126" s="959" t="s">
        <v>423</v>
      </c>
      <c r="DM126" s="959"/>
      <c r="DN126" s="959"/>
      <c r="DO126" s="959"/>
      <c r="DP126" s="959"/>
      <c r="DQ126" s="959" t="s">
        <v>423</v>
      </c>
      <c r="DR126" s="959"/>
      <c r="DS126" s="959"/>
      <c r="DT126" s="959"/>
      <c r="DU126" s="959"/>
      <c r="DV126" s="960" t="s">
        <v>423</v>
      </c>
      <c r="DW126" s="960"/>
      <c r="DX126" s="960"/>
      <c r="DY126" s="960"/>
      <c r="DZ126" s="961"/>
    </row>
    <row r="127" spans="1:130" s="230" customFormat="1" ht="26.25" customHeight="1" x14ac:dyDescent="0.15">
      <c r="A127" s="1093"/>
      <c r="B127" s="984"/>
      <c r="C127" s="1006" t="s">
        <v>493</v>
      </c>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9"/>
      <c r="AA127" s="991" t="s">
        <v>186</v>
      </c>
      <c r="AB127" s="992"/>
      <c r="AC127" s="992"/>
      <c r="AD127" s="992"/>
      <c r="AE127" s="993"/>
      <c r="AF127" s="994" t="s">
        <v>186</v>
      </c>
      <c r="AG127" s="992"/>
      <c r="AH127" s="992"/>
      <c r="AI127" s="992"/>
      <c r="AJ127" s="993"/>
      <c r="AK127" s="994" t="s">
        <v>186</v>
      </c>
      <c r="AL127" s="992"/>
      <c r="AM127" s="992"/>
      <c r="AN127" s="992"/>
      <c r="AO127" s="993"/>
      <c r="AP127" s="995" t="s">
        <v>186</v>
      </c>
      <c r="AQ127" s="996"/>
      <c r="AR127" s="996"/>
      <c r="AS127" s="996"/>
      <c r="AT127" s="997"/>
      <c r="AU127" s="232"/>
      <c r="AV127" s="232"/>
      <c r="AW127" s="232"/>
      <c r="AX127" s="1065" t="s">
        <v>494</v>
      </c>
      <c r="AY127" s="1066"/>
      <c r="AZ127" s="1066"/>
      <c r="BA127" s="1066"/>
      <c r="BB127" s="1066"/>
      <c r="BC127" s="1066"/>
      <c r="BD127" s="1066"/>
      <c r="BE127" s="1067"/>
      <c r="BF127" s="1068" t="s">
        <v>495</v>
      </c>
      <c r="BG127" s="1066"/>
      <c r="BH127" s="1066"/>
      <c r="BI127" s="1066"/>
      <c r="BJ127" s="1066"/>
      <c r="BK127" s="1066"/>
      <c r="BL127" s="1067"/>
      <c r="BM127" s="1068" t="s">
        <v>496</v>
      </c>
      <c r="BN127" s="1066"/>
      <c r="BO127" s="1066"/>
      <c r="BP127" s="1066"/>
      <c r="BQ127" s="1066"/>
      <c r="BR127" s="1066"/>
      <c r="BS127" s="1067"/>
      <c r="BT127" s="1068" t="s">
        <v>497</v>
      </c>
      <c r="BU127" s="1066"/>
      <c r="BV127" s="1066"/>
      <c r="BW127" s="1066"/>
      <c r="BX127" s="1066"/>
      <c r="BY127" s="1066"/>
      <c r="BZ127" s="1090"/>
      <c r="CA127" s="232"/>
      <c r="CB127" s="232"/>
      <c r="CC127" s="232"/>
      <c r="CD127" s="255"/>
      <c r="CE127" s="255"/>
      <c r="CF127" s="255"/>
      <c r="CG127" s="232"/>
      <c r="CH127" s="232"/>
      <c r="CI127" s="232"/>
      <c r="CJ127" s="254"/>
      <c r="CK127" s="1056"/>
      <c r="CL127" s="1043"/>
      <c r="CM127" s="1043"/>
      <c r="CN127" s="1043"/>
      <c r="CO127" s="1044"/>
      <c r="CP127" s="955" t="s">
        <v>498</v>
      </c>
      <c r="CQ127" s="956"/>
      <c r="CR127" s="956"/>
      <c r="CS127" s="956"/>
      <c r="CT127" s="956"/>
      <c r="CU127" s="956"/>
      <c r="CV127" s="956"/>
      <c r="CW127" s="956"/>
      <c r="CX127" s="956"/>
      <c r="CY127" s="956"/>
      <c r="CZ127" s="956"/>
      <c r="DA127" s="956"/>
      <c r="DB127" s="956"/>
      <c r="DC127" s="956"/>
      <c r="DD127" s="956"/>
      <c r="DE127" s="956"/>
      <c r="DF127" s="957"/>
      <c r="DG127" s="958" t="s">
        <v>186</v>
      </c>
      <c r="DH127" s="959"/>
      <c r="DI127" s="959"/>
      <c r="DJ127" s="959"/>
      <c r="DK127" s="959"/>
      <c r="DL127" s="959" t="s">
        <v>186</v>
      </c>
      <c r="DM127" s="959"/>
      <c r="DN127" s="959"/>
      <c r="DO127" s="959"/>
      <c r="DP127" s="959"/>
      <c r="DQ127" s="959" t="s">
        <v>186</v>
      </c>
      <c r="DR127" s="959"/>
      <c r="DS127" s="959"/>
      <c r="DT127" s="959"/>
      <c r="DU127" s="959"/>
      <c r="DV127" s="960" t="s">
        <v>423</v>
      </c>
      <c r="DW127" s="960"/>
      <c r="DX127" s="960"/>
      <c r="DY127" s="960"/>
      <c r="DZ127" s="961"/>
    </row>
    <row r="128" spans="1:130" s="230" customFormat="1" ht="26.25" customHeight="1" thickBot="1" x14ac:dyDescent="0.2">
      <c r="A128" s="1078" t="s">
        <v>499</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500</v>
      </c>
      <c r="X128" s="1080"/>
      <c r="Y128" s="1080"/>
      <c r="Z128" s="1081"/>
      <c r="AA128" s="1082">
        <v>15346</v>
      </c>
      <c r="AB128" s="1083"/>
      <c r="AC128" s="1083"/>
      <c r="AD128" s="1083"/>
      <c r="AE128" s="1084"/>
      <c r="AF128" s="1085">
        <v>7261</v>
      </c>
      <c r="AG128" s="1083"/>
      <c r="AH128" s="1083"/>
      <c r="AI128" s="1083"/>
      <c r="AJ128" s="1084"/>
      <c r="AK128" s="1085">
        <v>1360</v>
      </c>
      <c r="AL128" s="1083"/>
      <c r="AM128" s="1083"/>
      <c r="AN128" s="1083"/>
      <c r="AO128" s="1084"/>
      <c r="AP128" s="1086"/>
      <c r="AQ128" s="1087"/>
      <c r="AR128" s="1087"/>
      <c r="AS128" s="1087"/>
      <c r="AT128" s="1088"/>
      <c r="AU128" s="232"/>
      <c r="AV128" s="232"/>
      <c r="AW128" s="232"/>
      <c r="AX128" s="929" t="s">
        <v>501</v>
      </c>
      <c r="AY128" s="930"/>
      <c r="AZ128" s="930"/>
      <c r="BA128" s="930"/>
      <c r="BB128" s="930"/>
      <c r="BC128" s="930"/>
      <c r="BD128" s="930"/>
      <c r="BE128" s="931"/>
      <c r="BF128" s="1069" t="s">
        <v>423</v>
      </c>
      <c r="BG128" s="1070"/>
      <c r="BH128" s="1070"/>
      <c r="BI128" s="1070"/>
      <c r="BJ128" s="1070"/>
      <c r="BK128" s="1070"/>
      <c r="BL128" s="1089"/>
      <c r="BM128" s="1069">
        <v>14.87</v>
      </c>
      <c r="BN128" s="1070"/>
      <c r="BO128" s="1070"/>
      <c r="BP128" s="1070"/>
      <c r="BQ128" s="1070"/>
      <c r="BR128" s="1070"/>
      <c r="BS128" s="1089"/>
      <c r="BT128" s="1069">
        <v>20</v>
      </c>
      <c r="BU128" s="1070"/>
      <c r="BV128" s="1070"/>
      <c r="BW128" s="1070"/>
      <c r="BX128" s="1070"/>
      <c r="BY128" s="1070"/>
      <c r="BZ128" s="1071"/>
      <c r="CA128" s="255"/>
      <c r="CB128" s="255"/>
      <c r="CC128" s="255"/>
      <c r="CD128" s="255"/>
      <c r="CE128" s="255"/>
      <c r="CF128" s="255"/>
      <c r="CG128" s="232"/>
      <c r="CH128" s="232"/>
      <c r="CI128" s="232"/>
      <c r="CJ128" s="254"/>
      <c r="CK128" s="1057"/>
      <c r="CL128" s="1058"/>
      <c r="CM128" s="1058"/>
      <c r="CN128" s="1058"/>
      <c r="CO128" s="1059"/>
      <c r="CP128" s="1072" t="s">
        <v>502</v>
      </c>
      <c r="CQ128" s="762"/>
      <c r="CR128" s="762"/>
      <c r="CS128" s="762"/>
      <c r="CT128" s="762"/>
      <c r="CU128" s="762"/>
      <c r="CV128" s="762"/>
      <c r="CW128" s="762"/>
      <c r="CX128" s="762"/>
      <c r="CY128" s="762"/>
      <c r="CZ128" s="762"/>
      <c r="DA128" s="762"/>
      <c r="DB128" s="762"/>
      <c r="DC128" s="762"/>
      <c r="DD128" s="762"/>
      <c r="DE128" s="762"/>
      <c r="DF128" s="1073"/>
      <c r="DG128" s="1074" t="s">
        <v>423</v>
      </c>
      <c r="DH128" s="1075"/>
      <c r="DI128" s="1075"/>
      <c r="DJ128" s="1075"/>
      <c r="DK128" s="1075"/>
      <c r="DL128" s="1075" t="s">
        <v>423</v>
      </c>
      <c r="DM128" s="1075"/>
      <c r="DN128" s="1075"/>
      <c r="DO128" s="1075"/>
      <c r="DP128" s="1075"/>
      <c r="DQ128" s="1075" t="s">
        <v>423</v>
      </c>
      <c r="DR128" s="1075"/>
      <c r="DS128" s="1075"/>
      <c r="DT128" s="1075"/>
      <c r="DU128" s="1075"/>
      <c r="DV128" s="1076" t="s">
        <v>186</v>
      </c>
      <c r="DW128" s="1076"/>
      <c r="DX128" s="1076"/>
      <c r="DY128" s="1076"/>
      <c r="DZ128" s="1077"/>
    </row>
    <row r="129" spans="1:131" s="230" customFormat="1" ht="26.25" customHeight="1" x14ac:dyDescent="0.15">
      <c r="A129" s="967" t="s">
        <v>109</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07" t="s">
        <v>503</v>
      </c>
      <c r="X129" s="1108"/>
      <c r="Y129" s="1108"/>
      <c r="Z129" s="1109"/>
      <c r="AA129" s="991">
        <v>5203938</v>
      </c>
      <c r="AB129" s="992"/>
      <c r="AC129" s="992"/>
      <c r="AD129" s="992"/>
      <c r="AE129" s="993"/>
      <c r="AF129" s="994">
        <v>5456792</v>
      </c>
      <c r="AG129" s="992"/>
      <c r="AH129" s="992"/>
      <c r="AI129" s="992"/>
      <c r="AJ129" s="993"/>
      <c r="AK129" s="994">
        <v>5206144</v>
      </c>
      <c r="AL129" s="992"/>
      <c r="AM129" s="992"/>
      <c r="AN129" s="992"/>
      <c r="AO129" s="993"/>
      <c r="AP129" s="1110"/>
      <c r="AQ129" s="1111"/>
      <c r="AR129" s="1111"/>
      <c r="AS129" s="1111"/>
      <c r="AT129" s="1112"/>
      <c r="AU129" s="233"/>
      <c r="AV129" s="233"/>
      <c r="AW129" s="233"/>
      <c r="AX129" s="1102" t="s">
        <v>504</v>
      </c>
      <c r="AY129" s="956"/>
      <c r="AZ129" s="956"/>
      <c r="BA129" s="956"/>
      <c r="BB129" s="956"/>
      <c r="BC129" s="956"/>
      <c r="BD129" s="956"/>
      <c r="BE129" s="957"/>
      <c r="BF129" s="1103" t="s">
        <v>423</v>
      </c>
      <c r="BG129" s="1104"/>
      <c r="BH129" s="1104"/>
      <c r="BI129" s="1104"/>
      <c r="BJ129" s="1104"/>
      <c r="BK129" s="1104"/>
      <c r="BL129" s="1105"/>
      <c r="BM129" s="1103">
        <v>19.87</v>
      </c>
      <c r="BN129" s="1104"/>
      <c r="BO129" s="1104"/>
      <c r="BP129" s="1104"/>
      <c r="BQ129" s="1104"/>
      <c r="BR129" s="1104"/>
      <c r="BS129" s="1105"/>
      <c r="BT129" s="1103">
        <v>30</v>
      </c>
      <c r="BU129" s="1104"/>
      <c r="BV129" s="1104"/>
      <c r="BW129" s="1104"/>
      <c r="BX129" s="1104"/>
      <c r="BY129" s="1104"/>
      <c r="BZ129" s="110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67" t="s">
        <v>505</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07" t="s">
        <v>506</v>
      </c>
      <c r="X130" s="1108"/>
      <c r="Y130" s="1108"/>
      <c r="Z130" s="1109"/>
      <c r="AA130" s="991">
        <v>1198130</v>
      </c>
      <c r="AB130" s="992"/>
      <c r="AC130" s="992"/>
      <c r="AD130" s="992"/>
      <c r="AE130" s="993"/>
      <c r="AF130" s="994">
        <v>1215048</v>
      </c>
      <c r="AG130" s="992"/>
      <c r="AH130" s="992"/>
      <c r="AI130" s="992"/>
      <c r="AJ130" s="993"/>
      <c r="AK130" s="994">
        <v>1204514</v>
      </c>
      <c r="AL130" s="992"/>
      <c r="AM130" s="992"/>
      <c r="AN130" s="992"/>
      <c r="AO130" s="993"/>
      <c r="AP130" s="1110"/>
      <c r="AQ130" s="1111"/>
      <c r="AR130" s="1111"/>
      <c r="AS130" s="1111"/>
      <c r="AT130" s="1112"/>
      <c r="AU130" s="233"/>
      <c r="AV130" s="233"/>
      <c r="AW130" s="233"/>
      <c r="AX130" s="1102" t="s">
        <v>507</v>
      </c>
      <c r="AY130" s="956"/>
      <c r="AZ130" s="956"/>
      <c r="BA130" s="956"/>
      <c r="BB130" s="956"/>
      <c r="BC130" s="956"/>
      <c r="BD130" s="956"/>
      <c r="BE130" s="957"/>
      <c r="BF130" s="1140">
        <v>11.2</v>
      </c>
      <c r="BG130" s="1141"/>
      <c r="BH130" s="1141"/>
      <c r="BI130" s="1141"/>
      <c r="BJ130" s="1141"/>
      <c r="BK130" s="1141"/>
      <c r="BL130" s="1142"/>
      <c r="BM130" s="1140">
        <v>25</v>
      </c>
      <c r="BN130" s="1141"/>
      <c r="BO130" s="1141"/>
      <c r="BP130" s="1141"/>
      <c r="BQ130" s="1141"/>
      <c r="BR130" s="1141"/>
      <c r="BS130" s="1142"/>
      <c r="BT130" s="1140">
        <v>35</v>
      </c>
      <c r="BU130" s="1141"/>
      <c r="BV130" s="1141"/>
      <c r="BW130" s="1141"/>
      <c r="BX130" s="1141"/>
      <c r="BY130" s="1141"/>
      <c r="BZ130" s="114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4"/>
      <c r="B131" s="1145"/>
      <c r="C131" s="1145"/>
      <c r="D131" s="1145"/>
      <c r="E131" s="1145"/>
      <c r="F131" s="1145"/>
      <c r="G131" s="1145"/>
      <c r="H131" s="1145"/>
      <c r="I131" s="1145"/>
      <c r="J131" s="1145"/>
      <c r="K131" s="1145"/>
      <c r="L131" s="1145"/>
      <c r="M131" s="1145"/>
      <c r="N131" s="1145"/>
      <c r="O131" s="1145"/>
      <c r="P131" s="1145"/>
      <c r="Q131" s="1145"/>
      <c r="R131" s="1145"/>
      <c r="S131" s="1145"/>
      <c r="T131" s="1145"/>
      <c r="U131" s="1145"/>
      <c r="V131" s="1145"/>
      <c r="W131" s="1146" t="s">
        <v>508</v>
      </c>
      <c r="X131" s="1147"/>
      <c r="Y131" s="1147"/>
      <c r="Z131" s="1148"/>
      <c r="AA131" s="1037">
        <v>4005808</v>
      </c>
      <c r="AB131" s="1019"/>
      <c r="AC131" s="1019"/>
      <c r="AD131" s="1019"/>
      <c r="AE131" s="1020"/>
      <c r="AF131" s="1018">
        <v>4241744</v>
      </c>
      <c r="AG131" s="1019"/>
      <c r="AH131" s="1019"/>
      <c r="AI131" s="1019"/>
      <c r="AJ131" s="1020"/>
      <c r="AK131" s="1018">
        <v>4001630</v>
      </c>
      <c r="AL131" s="1019"/>
      <c r="AM131" s="1019"/>
      <c r="AN131" s="1019"/>
      <c r="AO131" s="1020"/>
      <c r="AP131" s="1099"/>
      <c r="AQ131" s="1100"/>
      <c r="AR131" s="1100"/>
      <c r="AS131" s="1100"/>
      <c r="AT131" s="1101"/>
      <c r="AU131" s="233"/>
      <c r="AV131" s="233"/>
      <c r="AW131" s="233"/>
      <c r="AX131" s="1122" t="s">
        <v>509</v>
      </c>
      <c r="AY131" s="762"/>
      <c r="AZ131" s="762"/>
      <c r="BA131" s="762"/>
      <c r="BB131" s="762"/>
      <c r="BC131" s="762"/>
      <c r="BD131" s="762"/>
      <c r="BE131" s="1073"/>
      <c r="BF131" s="1123">
        <v>1.1000000000000001</v>
      </c>
      <c r="BG131" s="1124"/>
      <c r="BH131" s="1124"/>
      <c r="BI131" s="1124"/>
      <c r="BJ131" s="1124"/>
      <c r="BK131" s="1124"/>
      <c r="BL131" s="1125"/>
      <c r="BM131" s="1123">
        <v>350</v>
      </c>
      <c r="BN131" s="1124"/>
      <c r="BO131" s="1124"/>
      <c r="BP131" s="1124"/>
      <c r="BQ131" s="1124"/>
      <c r="BR131" s="1124"/>
      <c r="BS131" s="1125"/>
      <c r="BT131" s="1126"/>
      <c r="BU131" s="1127"/>
      <c r="BV131" s="1127"/>
      <c r="BW131" s="1127"/>
      <c r="BX131" s="1127"/>
      <c r="BY131" s="1127"/>
      <c r="BZ131" s="112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9" t="s">
        <v>510</v>
      </c>
      <c r="B132" s="1130"/>
      <c r="C132" s="1130"/>
      <c r="D132" s="1130"/>
      <c r="E132" s="1130"/>
      <c r="F132" s="1130"/>
      <c r="G132" s="1130"/>
      <c r="H132" s="1130"/>
      <c r="I132" s="1130"/>
      <c r="J132" s="1130"/>
      <c r="K132" s="1130"/>
      <c r="L132" s="1130"/>
      <c r="M132" s="1130"/>
      <c r="N132" s="1130"/>
      <c r="O132" s="1130"/>
      <c r="P132" s="1130"/>
      <c r="Q132" s="1130"/>
      <c r="R132" s="1130"/>
      <c r="S132" s="1130"/>
      <c r="T132" s="1130"/>
      <c r="U132" s="1130"/>
      <c r="V132" s="1133" t="s">
        <v>511</v>
      </c>
      <c r="W132" s="1133"/>
      <c r="X132" s="1133"/>
      <c r="Y132" s="1133"/>
      <c r="Z132" s="1134"/>
      <c r="AA132" s="1135">
        <v>11.081809209999999</v>
      </c>
      <c r="AB132" s="1136"/>
      <c r="AC132" s="1136"/>
      <c r="AD132" s="1136"/>
      <c r="AE132" s="1137"/>
      <c r="AF132" s="1138">
        <v>10.920696769999999</v>
      </c>
      <c r="AG132" s="1136"/>
      <c r="AH132" s="1136"/>
      <c r="AI132" s="1136"/>
      <c r="AJ132" s="1137"/>
      <c r="AK132" s="1138">
        <v>11.72387252</v>
      </c>
      <c r="AL132" s="1136"/>
      <c r="AM132" s="1136"/>
      <c r="AN132" s="1136"/>
      <c r="AO132" s="1137"/>
      <c r="AP132" s="1034"/>
      <c r="AQ132" s="1035"/>
      <c r="AR132" s="1035"/>
      <c r="AS132" s="1035"/>
      <c r="AT132" s="113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31"/>
      <c r="B133" s="1132"/>
      <c r="C133" s="1132"/>
      <c r="D133" s="1132"/>
      <c r="E133" s="1132"/>
      <c r="F133" s="1132"/>
      <c r="G133" s="1132"/>
      <c r="H133" s="1132"/>
      <c r="I133" s="1132"/>
      <c r="J133" s="1132"/>
      <c r="K133" s="1132"/>
      <c r="L133" s="1132"/>
      <c r="M133" s="1132"/>
      <c r="N133" s="1132"/>
      <c r="O133" s="1132"/>
      <c r="P133" s="1132"/>
      <c r="Q133" s="1132"/>
      <c r="R133" s="1132"/>
      <c r="S133" s="1132"/>
      <c r="T133" s="1132"/>
      <c r="U133" s="1132"/>
      <c r="V133" s="1116" t="s">
        <v>512</v>
      </c>
      <c r="W133" s="1116"/>
      <c r="X133" s="1116"/>
      <c r="Y133" s="1116"/>
      <c r="Z133" s="1117"/>
      <c r="AA133" s="1118">
        <v>10.7</v>
      </c>
      <c r="AB133" s="1119"/>
      <c r="AC133" s="1119"/>
      <c r="AD133" s="1119"/>
      <c r="AE133" s="1120"/>
      <c r="AF133" s="1118">
        <v>11</v>
      </c>
      <c r="AG133" s="1119"/>
      <c r="AH133" s="1119"/>
      <c r="AI133" s="1119"/>
      <c r="AJ133" s="1120"/>
      <c r="AK133" s="1118">
        <v>11.2</v>
      </c>
      <c r="AL133" s="1119"/>
      <c r="AM133" s="1119"/>
      <c r="AN133" s="1119"/>
      <c r="AO133" s="1120"/>
      <c r="AP133" s="1061"/>
      <c r="AQ133" s="1062"/>
      <c r="AR133" s="1062"/>
      <c r="AS133" s="1062"/>
      <c r="AT133" s="112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6IhmLUnDW97iQ87kHzDwMfYR02iSWcnjiH4UcOdNY46Z+U1rr4MGpmp+HCpCiv9SVX/F3x8Wv+vmYYtJy8U8LQ==" saltValue="bYHV/jAb74GVphIpHKyHJQ==" spinCount="100000" sheet="1" objects="1" scenarios="1" formatRows="0"/>
  <mergeCells count="2035">
    <mergeCell ref="B73:P73"/>
    <mergeCell ref="B75:P75"/>
    <mergeCell ref="B74:P74"/>
    <mergeCell ref="B69:P69"/>
    <mergeCell ref="B68:P68"/>
    <mergeCell ref="B70:P70"/>
    <mergeCell ref="B72:P72"/>
    <mergeCell ref="B71:P71"/>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DQ70:DU70"/>
    <mergeCell ref="AP70:AT70"/>
    <mergeCell ref="AU70:AY70"/>
    <mergeCell ref="AZ70:BD70"/>
    <mergeCell ref="BS70:CG70"/>
    <mergeCell ref="CH70:CL70"/>
    <mergeCell ref="CM70:CQ70"/>
    <mergeCell ref="DQ67:DU67"/>
    <mergeCell ref="DG69:DK69"/>
    <mergeCell ref="DL69:DP69"/>
    <mergeCell ref="DQ69:DU69"/>
    <mergeCell ref="DV69:DZ69"/>
    <mergeCell ref="AZ72:BD72"/>
    <mergeCell ref="BS72:CG72"/>
    <mergeCell ref="CH72:CL72"/>
    <mergeCell ref="CM72:CQ72"/>
    <mergeCell ref="DG71:DK71"/>
    <mergeCell ref="DL71:DP71"/>
    <mergeCell ref="DQ71:DU71"/>
    <mergeCell ref="DV71:DZ71"/>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B0711-F985-4C94-8D78-59DF7D5C17D7}">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hFMk/iDXhvjYvzDQC4C6dNOKIAhSK0yM1d+6FCmG1dDDH4QBvKEZSvE6YsJqJ/crwg8wnpxms8WHONmbz0eJQ==" saltValue="daGocZWZTEVzW+cMBiNe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QH6f2FgxRgJvOkR0Hz72yZxl2xw3heAOuayzfjRbQLpTEYGQEuIrxBt4Bpy3tG7jQfbeL6srjl72YXB4VBjgA==" saltValue="pOgR1cr0l5pYIdg0g4FtLQ=="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521</v>
      </c>
      <c r="AL9" s="1153"/>
      <c r="AM9" s="1153"/>
      <c r="AN9" s="1154"/>
      <c r="AO9" s="281">
        <v>1610358</v>
      </c>
      <c r="AP9" s="281">
        <v>204024</v>
      </c>
      <c r="AQ9" s="282">
        <v>139150</v>
      </c>
      <c r="AR9" s="283">
        <v>46.6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522</v>
      </c>
      <c r="AL10" s="1153"/>
      <c r="AM10" s="1153"/>
      <c r="AN10" s="1154"/>
      <c r="AO10" s="284">
        <v>345824</v>
      </c>
      <c r="AP10" s="284">
        <v>43814</v>
      </c>
      <c r="AQ10" s="285">
        <v>19663</v>
      </c>
      <c r="AR10" s="286">
        <v>122.8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523</v>
      </c>
      <c r="AL11" s="1153"/>
      <c r="AM11" s="1153"/>
      <c r="AN11" s="1154"/>
      <c r="AO11" s="284">
        <v>33242</v>
      </c>
      <c r="AP11" s="284">
        <v>4212</v>
      </c>
      <c r="AQ11" s="285">
        <v>1097</v>
      </c>
      <c r="AR11" s="286">
        <v>284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524</v>
      </c>
      <c r="AL12" s="1153"/>
      <c r="AM12" s="1153"/>
      <c r="AN12" s="1154"/>
      <c r="AO12" s="284" t="s">
        <v>525</v>
      </c>
      <c r="AP12" s="284" t="s">
        <v>525</v>
      </c>
      <c r="AQ12" s="285" t="s">
        <v>525</v>
      </c>
      <c r="AR12" s="286" t="s">
        <v>525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526</v>
      </c>
      <c r="AL13" s="1153"/>
      <c r="AM13" s="1153"/>
      <c r="AN13" s="1154"/>
      <c r="AO13" s="284">
        <v>154270</v>
      </c>
      <c r="AP13" s="284">
        <v>19545</v>
      </c>
      <c r="AQ13" s="285">
        <v>5184</v>
      </c>
      <c r="AR13" s="286">
        <v>277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527</v>
      </c>
      <c r="AL14" s="1153"/>
      <c r="AM14" s="1153"/>
      <c r="AN14" s="1154"/>
      <c r="AO14" s="284">
        <v>22691</v>
      </c>
      <c r="AP14" s="284">
        <v>2875</v>
      </c>
      <c r="AQ14" s="285">
        <v>3143</v>
      </c>
      <c r="AR14" s="286">
        <v>-8.5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528</v>
      </c>
      <c r="AL15" s="1156"/>
      <c r="AM15" s="1156"/>
      <c r="AN15" s="1157"/>
      <c r="AO15" s="284">
        <v>-157926</v>
      </c>
      <c r="AP15" s="284">
        <v>-20008</v>
      </c>
      <c r="AQ15" s="285">
        <v>-11320</v>
      </c>
      <c r="AR15" s="286">
        <v>76.7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192</v>
      </c>
      <c r="AL16" s="1156"/>
      <c r="AM16" s="1156"/>
      <c r="AN16" s="1157"/>
      <c r="AO16" s="284">
        <v>2008459</v>
      </c>
      <c r="AP16" s="284">
        <v>254461</v>
      </c>
      <c r="AQ16" s="285">
        <v>156916</v>
      </c>
      <c r="AR16" s="286">
        <v>62.2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533</v>
      </c>
      <c r="AL21" s="1159"/>
      <c r="AM21" s="1159"/>
      <c r="AN21" s="1160"/>
      <c r="AO21" s="297">
        <v>22.55</v>
      </c>
      <c r="AP21" s="298">
        <v>13.85</v>
      </c>
      <c r="AQ21" s="299">
        <v>8.6999999999999993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534</v>
      </c>
      <c r="AL22" s="1159"/>
      <c r="AM22" s="1159"/>
      <c r="AN22" s="1160"/>
      <c r="AO22" s="302">
        <v>93.1</v>
      </c>
      <c r="AP22" s="303">
        <v>95.5</v>
      </c>
      <c r="AQ22" s="304">
        <v>-2.4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535</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538</v>
      </c>
      <c r="AL32" s="1167"/>
      <c r="AM32" s="1167"/>
      <c r="AN32" s="1168"/>
      <c r="AO32" s="312">
        <v>1400444</v>
      </c>
      <c r="AP32" s="312">
        <v>177429</v>
      </c>
      <c r="AQ32" s="313">
        <v>83132</v>
      </c>
      <c r="AR32" s="314">
        <v>113.4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539</v>
      </c>
      <c r="AL33" s="1167"/>
      <c r="AM33" s="1167"/>
      <c r="AN33" s="1168"/>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540</v>
      </c>
      <c r="AL34" s="1167"/>
      <c r="AM34" s="1167"/>
      <c r="AN34" s="1168"/>
      <c r="AO34" s="312" t="s">
        <v>525</v>
      </c>
      <c r="AP34" s="312" t="s">
        <v>525</v>
      </c>
      <c r="AQ34" s="313" t="s">
        <v>525</v>
      </c>
      <c r="AR34" s="314" t="s">
        <v>525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541</v>
      </c>
      <c r="AL35" s="1167"/>
      <c r="AM35" s="1167"/>
      <c r="AN35" s="1168"/>
      <c r="AO35" s="312">
        <v>267917</v>
      </c>
      <c r="AP35" s="312">
        <v>33944</v>
      </c>
      <c r="AQ35" s="313">
        <v>18852</v>
      </c>
      <c r="AR35" s="314">
        <v>80.099999999999994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542</v>
      </c>
      <c r="AL36" s="1167"/>
      <c r="AM36" s="1167"/>
      <c r="AN36" s="1168"/>
      <c r="AO36" s="312">
        <v>6659</v>
      </c>
      <c r="AP36" s="312">
        <v>844</v>
      </c>
      <c r="AQ36" s="313">
        <v>4344</v>
      </c>
      <c r="AR36" s="314">
        <v>-80.599999999999994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543</v>
      </c>
      <c r="AL37" s="1167"/>
      <c r="AM37" s="1167"/>
      <c r="AN37" s="1168"/>
      <c r="AO37" s="312" t="s">
        <v>525</v>
      </c>
      <c r="AP37" s="312" t="s">
        <v>525</v>
      </c>
      <c r="AQ37" s="313">
        <v>1642</v>
      </c>
      <c r="AR37" s="314" t="s">
        <v>525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544</v>
      </c>
      <c r="AL38" s="1170"/>
      <c r="AM38" s="1170"/>
      <c r="AN38" s="1171"/>
      <c r="AO38" s="315" t="s">
        <v>525</v>
      </c>
      <c r="AP38" s="315" t="s">
        <v>525</v>
      </c>
      <c r="AQ38" s="316">
        <v>19</v>
      </c>
      <c r="AR38" s="304" t="s">
        <v>525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545</v>
      </c>
      <c r="AL39" s="1170"/>
      <c r="AM39" s="1170"/>
      <c r="AN39" s="1171"/>
      <c r="AO39" s="312">
        <v>-1360</v>
      </c>
      <c r="AP39" s="312">
        <v>-172</v>
      </c>
      <c r="AQ39" s="313">
        <v>-4399</v>
      </c>
      <c r="AR39" s="314">
        <v>-96.1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546</v>
      </c>
      <c r="AL40" s="1167"/>
      <c r="AM40" s="1167"/>
      <c r="AN40" s="1168"/>
      <c r="AO40" s="312">
        <v>-1204514</v>
      </c>
      <c r="AP40" s="312">
        <v>-152605</v>
      </c>
      <c r="AQ40" s="313">
        <v>-69608</v>
      </c>
      <c r="AR40" s="314">
        <v>119.2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305</v>
      </c>
      <c r="AL41" s="1173"/>
      <c r="AM41" s="1173"/>
      <c r="AN41" s="1174"/>
      <c r="AO41" s="312">
        <v>469146</v>
      </c>
      <c r="AP41" s="312">
        <v>59438</v>
      </c>
      <c r="AQ41" s="313">
        <v>33982</v>
      </c>
      <c r="AR41" s="314">
        <v>74.900000000000006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516</v>
      </c>
      <c r="AN49" s="1163" t="s">
        <v>550</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1527684</v>
      </c>
      <c r="AN51" s="334">
        <v>170519</v>
      </c>
      <c r="AO51" s="335">
        <v>61.1</v>
      </c>
      <c r="AP51" s="336">
        <v>121449</v>
      </c>
      <c r="AQ51" s="337">
        <v>4.5999999999999996</v>
      </c>
      <c r="AR51" s="338">
        <v>56.5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703569</v>
      </c>
      <c r="AN52" s="342">
        <v>78532</v>
      </c>
      <c r="AO52" s="343">
        <v>2.2000000000000002</v>
      </c>
      <c r="AP52" s="344">
        <v>62922</v>
      </c>
      <c r="AQ52" s="345">
        <v>2.2000000000000002</v>
      </c>
      <c r="AR52" s="346">
        <v>0</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642530</v>
      </c>
      <c r="AN53" s="334">
        <v>73879</v>
      </c>
      <c r="AO53" s="335">
        <v>-56.7</v>
      </c>
      <c r="AP53" s="336">
        <v>145139</v>
      </c>
      <c r="AQ53" s="337">
        <v>19.5</v>
      </c>
      <c r="AR53" s="338">
        <v>-76.2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435040</v>
      </c>
      <c r="AN54" s="342">
        <v>50022</v>
      </c>
      <c r="AO54" s="343">
        <v>-36.299999999999997</v>
      </c>
      <c r="AP54" s="344">
        <v>83762</v>
      </c>
      <c r="AQ54" s="345">
        <v>33.1</v>
      </c>
      <c r="AR54" s="346">
        <v>-69.400000000000006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615599</v>
      </c>
      <c r="AN55" s="334">
        <v>72783</v>
      </c>
      <c r="AO55" s="335">
        <v>-1.5</v>
      </c>
      <c r="AP55" s="336">
        <v>125391</v>
      </c>
      <c r="AQ55" s="337">
        <v>-13.6</v>
      </c>
      <c r="AR55" s="338">
        <v>12.1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402489</v>
      </c>
      <c r="AN56" s="342">
        <v>47587</v>
      </c>
      <c r="AO56" s="343">
        <v>-4.9000000000000004</v>
      </c>
      <c r="AP56" s="344">
        <v>68516</v>
      </c>
      <c r="AQ56" s="345">
        <v>-18.2</v>
      </c>
      <c r="AR56" s="346">
        <v>13.3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764804</v>
      </c>
      <c r="AN57" s="334">
        <v>93714</v>
      </c>
      <c r="AO57" s="335">
        <v>28.8</v>
      </c>
      <c r="AP57" s="336">
        <v>138402</v>
      </c>
      <c r="AQ57" s="337">
        <v>10.4</v>
      </c>
      <c r="AR57" s="338">
        <v>18.399999999999999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446562</v>
      </c>
      <c r="AN58" s="342">
        <v>54719</v>
      </c>
      <c r="AO58" s="343">
        <v>15</v>
      </c>
      <c r="AP58" s="344">
        <v>70652</v>
      </c>
      <c r="AQ58" s="345">
        <v>3.1</v>
      </c>
      <c r="AR58" s="346">
        <v>11.9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774293</v>
      </c>
      <c r="AN59" s="334">
        <v>98099</v>
      </c>
      <c r="AO59" s="335">
        <v>4.7</v>
      </c>
      <c r="AP59" s="336">
        <v>146367</v>
      </c>
      <c r="AQ59" s="337">
        <v>5.8</v>
      </c>
      <c r="AR59" s="338">
        <v>-1.1000000000000001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555162</v>
      </c>
      <c r="AN60" s="342">
        <v>70336</v>
      </c>
      <c r="AO60" s="343">
        <v>28.5</v>
      </c>
      <c r="AP60" s="344">
        <v>79441</v>
      </c>
      <c r="AQ60" s="345">
        <v>12.4</v>
      </c>
      <c r="AR60" s="346">
        <v>16.100000000000001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864982</v>
      </c>
      <c r="AN61" s="349">
        <v>101799</v>
      </c>
      <c r="AO61" s="350">
        <v>7.3</v>
      </c>
      <c r="AP61" s="351">
        <v>135350</v>
      </c>
      <c r="AQ61" s="352">
        <v>5.3</v>
      </c>
      <c r="AR61" s="338">
        <v>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508564</v>
      </c>
      <c r="AN62" s="342">
        <v>60239</v>
      </c>
      <c r="AO62" s="343">
        <v>0.9</v>
      </c>
      <c r="AP62" s="344">
        <v>73059</v>
      </c>
      <c r="AQ62" s="345">
        <v>6.5</v>
      </c>
      <c r="AR62" s="346">
        <v>-5.6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N9YVGBFvoiiNSoljMAXWdoEBkJPBvdXk6nuZrD/NDRL5xiW9cVSCZpWRh4NzbX7xuDXMVj2x/gC+kVIAb8ZPA==" saltValue="soaZ3ryrmJ6ccQKY0EEI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1" spans="125:125" ht="13.5" hidden="1" customHeight="1" x14ac:dyDescent="0.15">
      <c r="DU121" s="259"/>
    </row>
  </sheetData>
  <sheetProtection algorithmName="SHA-512" hashValue="nkaMru0pNnxkbFCQSlSiWSsThGqeX8QdCPfk2O/Seb9waoZtWofLHm2Mq581EcJpmpeIn2BegL6tbHAlSFFeaQ==" saltValue="LbpzhlQQStKzoP4B5bKB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wum+jUKedqrHKu7nfKCQIWrZas0qPLT3tGE/LMvGGEY59xSq2IToe+p0QtQJgp0LXgP8nOegXVqcS86B/JM+nw==" saltValue="nwpNmUll9Sof9f0vrypG0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75" t="s">
        <v>3</v>
      </c>
      <c r="D47" s="1175"/>
      <c r="E47" s="1176"/>
      <c r="F47" s="11">
        <v>16.95</v>
      </c>
      <c r="G47" s="12">
        <v>14.47</v>
      </c>
      <c r="H47" s="12">
        <v>14.47</v>
      </c>
      <c r="I47" s="12">
        <v>13.85</v>
      </c>
      <c r="J47" s="13">
        <v>14.57</v>
      </c>
    </row>
    <row r="48" spans="2:10" ht="57.75" customHeight="1" x14ac:dyDescent="0.15">
      <c r="B48" s="14"/>
      <c r="C48" s="1177" t="s">
        <v>4</v>
      </c>
      <c r="D48" s="1177"/>
      <c r="E48" s="1178"/>
      <c r="F48" s="15">
        <v>2.3199999999999998</v>
      </c>
      <c r="G48" s="16">
        <v>2.2999999999999998</v>
      </c>
      <c r="H48" s="16">
        <v>2.93</v>
      </c>
      <c r="I48" s="16">
        <v>4.3899999999999997</v>
      </c>
      <c r="J48" s="17">
        <v>3.26</v>
      </c>
    </row>
    <row r="49" spans="2:10" ht="57.75" customHeight="1" thickBot="1" x14ac:dyDescent="0.2">
      <c r="B49" s="18"/>
      <c r="C49" s="1179" t="s">
        <v>5</v>
      </c>
      <c r="D49" s="1179"/>
      <c r="E49" s="1180"/>
      <c r="F49" s="19" t="s">
        <v>571</v>
      </c>
      <c r="G49" s="20" t="s">
        <v>572</v>
      </c>
      <c r="H49" s="20">
        <v>0.7</v>
      </c>
      <c r="I49" s="20">
        <v>1.65</v>
      </c>
      <c r="J49" s="21" t="s">
        <v>573</v>
      </c>
    </row>
    <row r="50" spans="2:10" x14ac:dyDescent="0.15"/>
  </sheetData>
  <sheetProtection algorithmName="SHA-512" hashValue="+h/JpqpIVwcd9v0Nm1tXst5OPKo84i5TpZvkYKuUloM0rnHOQTatF9+Zh6/zRThPKdqkIqJ9ZAZP4SA+pIiQUw==" saltValue="5Xh0XLBfE/sJzsiN8ySU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87" t="s">
        <v>574</v>
      </c>
      <c r="D34" s="1187"/>
      <c r="E34" s="1188"/>
      <c r="F34" s="32">
        <v>6.84</v>
      </c>
      <c r="G34" s="33">
        <v>6.95</v>
      </c>
      <c r="H34" s="33">
        <v>8.43</v>
      </c>
      <c r="I34" s="33">
        <v>18.36</v>
      </c>
      <c r="J34" s="34">
        <v>25.08</v>
      </c>
      <c r="K34" s="22"/>
      <c r="L34" s="22"/>
      <c r="M34" s="22"/>
      <c r="N34" s="22"/>
      <c r="O34" s="22"/>
      <c r="P34" s="22"/>
    </row>
    <row r="35" spans="1:16" ht="39" customHeight="1" x14ac:dyDescent="0.15">
      <c r="A35" s="22"/>
      <c r="B35" s="35"/>
      <c r="C35" s="1181" t="s">
        <v>575</v>
      </c>
      <c r="D35" s="1182"/>
      <c r="E35" s="1183"/>
      <c r="F35" s="36">
        <v>2.0099999999999998</v>
      </c>
      <c r="G35" s="37">
        <v>2.61</v>
      </c>
      <c r="H35" s="37">
        <v>3.36</v>
      </c>
      <c r="I35" s="37">
        <v>3.47</v>
      </c>
      <c r="J35" s="38">
        <v>4.54</v>
      </c>
      <c r="K35" s="22"/>
      <c r="L35" s="22"/>
      <c r="M35" s="22"/>
      <c r="N35" s="22"/>
      <c r="O35" s="22"/>
      <c r="P35" s="22"/>
    </row>
    <row r="36" spans="1:16" ht="39" customHeight="1" x14ac:dyDescent="0.15">
      <c r="A36" s="22"/>
      <c r="B36" s="35"/>
      <c r="C36" s="1181" t="s">
        <v>576</v>
      </c>
      <c r="D36" s="1182"/>
      <c r="E36" s="1183"/>
      <c r="F36" s="36">
        <v>2.27</v>
      </c>
      <c r="G36" s="37">
        <v>2.2200000000000002</v>
      </c>
      <c r="H36" s="37">
        <v>2.83</v>
      </c>
      <c r="I36" s="37">
        <v>4.3099999999999996</v>
      </c>
      <c r="J36" s="38">
        <v>3.25</v>
      </c>
      <c r="K36" s="22"/>
      <c r="L36" s="22"/>
      <c r="M36" s="22"/>
      <c r="N36" s="22"/>
      <c r="O36" s="22"/>
      <c r="P36" s="22"/>
    </row>
    <row r="37" spans="1:16" ht="39" customHeight="1" x14ac:dyDescent="0.15">
      <c r="A37" s="22"/>
      <c r="B37" s="35"/>
      <c r="C37" s="1181" t="s">
        <v>577</v>
      </c>
      <c r="D37" s="1182"/>
      <c r="E37" s="1183"/>
      <c r="F37" s="36">
        <v>2.77</v>
      </c>
      <c r="G37" s="37">
        <v>1.75</v>
      </c>
      <c r="H37" s="37">
        <v>1.71</v>
      </c>
      <c r="I37" s="37">
        <v>2.29</v>
      </c>
      <c r="J37" s="38">
        <v>3.23</v>
      </c>
      <c r="K37" s="22"/>
      <c r="L37" s="22"/>
      <c r="M37" s="22"/>
      <c r="N37" s="22"/>
      <c r="O37" s="22"/>
      <c r="P37" s="22"/>
    </row>
    <row r="38" spans="1:16" ht="39" customHeight="1" x14ac:dyDescent="0.15">
      <c r="A38" s="22"/>
      <c r="B38" s="35"/>
      <c r="C38" s="1181" t="s">
        <v>578</v>
      </c>
      <c r="D38" s="1182"/>
      <c r="E38" s="1183"/>
      <c r="F38" s="36">
        <v>1.1299999999999999</v>
      </c>
      <c r="G38" s="37">
        <v>0.77</v>
      </c>
      <c r="H38" s="37">
        <v>0.92</v>
      </c>
      <c r="I38" s="37">
        <v>0.96</v>
      </c>
      <c r="J38" s="38">
        <v>1.07</v>
      </c>
      <c r="K38" s="22"/>
      <c r="L38" s="22"/>
      <c r="M38" s="22"/>
      <c r="N38" s="22"/>
      <c r="O38" s="22"/>
      <c r="P38" s="22"/>
    </row>
    <row r="39" spans="1:16" ht="39" customHeight="1" x14ac:dyDescent="0.15">
      <c r="A39" s="22"/>
      <c r="B39" s="35"/>
      <c r="C39" s="1181" t="s">
        <v>579</v>
      </c>
      <c r="D39" s="1182"/>
      <c r="E39" s="1183"/>
      <c r="F39" s="36">
        <v>0.12</v>
      </c>
      <c r="G39" s="37">
        <v>0.27</v>
      </c>
      <c r="H39" s="37">
        <v>0.26</v>
      </c>
      <c r="I39" s="37">
        <v>0.28999999999999998</v>
      </c>
      <c r="J39" s="38">
        <v>0.24</v>
      </c>
      <c r="K39" s="22"/>
      <c r="L39" s="22"/>
      <c r="M39" s="22"/>
      <c r="N39" s="22"/>
      <c r="O39" s="22"/>
      <c r="P39" s="22"/>
    </row>
    <row r="40" spans="1:16" ht="39" customHeight="1" x14ac:dyDescent="0.15">
      <c r="A40" s="22"/>
      <c r="B40" s="35"/>
      <c r="C40" s="1181" t="s">
        <v>580</v>
      </c>
      <c r="D40" s="1182"/>
      <c r="E40" s="1183"/>
      <c r="F40" s="36">
        <v>0.05</v>
      </c>
      <c r="G40" s="37">
        <v>0.06</v>
      </c>
      <c r="H40" s="37">
        <v>0.05</v>
      </c>
      <c r="I40" s="37">
        <v>0.04</v>
      </c>
      <c r="J40" s="38">
        <v>0.05</v>
      </c>
      <c r="K40" s="22"/>
      <c r="L40" s="22"/>
      <c r="M40" s="22"/>
      <c r="N40" s="22"/>
      <c r="O40" s="22"/>
      <c r="P40" s="22"/>
    </row>
    <row r="41" spans="1:16" ht="39" customHeight="1" x14ac:dyDescent="0.15">
      <c r="A41" s="22"/>
      <c r="B41" s="35"/>
      <c r="C41" s="1181" t="s">
        <v>581</v>
      </c>
      <c r="D41" s="1182"/>
      <c r="E41" s="1183"/>
      <c r="F41" s="36">
        <v>0.05</v>
      </c>
      <c r="G41" s="37">
        <v>0.05</v>
      </c>
      <c r="H41" s="37">
        <v>7.0000000000000007E-2</v>
      </c>
      <c r="I41" s="37">
        <v>0.06</v>
      </c>
      <c r="J41" s="38">
        <v>0.05</v>
      </c>
      <c r="K41" s="22"/>
      <c r="L41" s="22"/>
      <c r="M41" s="22"/>
      <c r="N41" s="22"/>
      <c r="O41" s="22"/>
      <c r="P41" s="22"/>
    </row>
    <row r="42" spans="1:16" ht="39" customHeight="1" x14ac:dyDescent="0.15">
      <c r="A42" s="22"/>
      <c r="B42" s="39"/>
      <c r="C42" s="1181" t="s">
        <v>582</v>
      </c>
      <c r="D42" s="1182"/>
      <c r="E42" s="1183"/>
      <c r="F42" s="36" t="s">
        <v>525</v>
      </c>
      <c r="G42" s="37" t="s">
        <v>525</v>
      </c>
      <c r="H42" s="37" t="s">
        <v>525</v>
      </c>
      <c r="I42" s="37" t="s">
        <v>525</v>
      </c>
      <c r="J42" s="38" t="s">
        <v>525</v>
      </c>
      <c r="K42" s="22"/>
      <c r="L42" s="22"/>
      <c r="M42" s="22"/>
      <c r="N42" s="22"/>
      <c r="O42" s="22"/>
      <c r="P42" s="22"/>
    </row>
    <row r="43" spans="1:16" ht="39" customHeight="1" thickBot="1" x14ac:dyDescent="0.2">
      <c r="A43" s="22"/>
      <c r="B43" s="40"/>
      <c r="C43" s="1184" t="s">
        <v>583</v>
      </c>
      <c r="D43" s="1185"/>
      <c r="E43" s="1186"/>
      <c r="F43" s="41">
        <v>0.06</v>
      </c>
      <c r="G43" s="42">
        <v>0.09</v>
      </c>
      <c r="H43" s="42">
        <v>0.11</v>
      </c>
      <c r="I43" s="42">
        <v>0.08</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f+TgFyXxvZ7UTXTYtqLfbpS3g7M/4y2bUly+m4yFPq4H5MzERVoPouRFTAN4vJ5oW/ylVWo036g2noH4sheyg==" saltValue="6bTVoPuXwlWufNIHwS2E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1231</v>
      </c>
      <c r="L45" s="60">
        <v>1397</v>
      </c>
      <c r="M45" s="60">
        <v>1342</v>
      </c>
      <c r="N45" s="60">
        <v>1384</v>
      </c>
      <c r="O45" s="61">
        <v>1400</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525</v>
      </c>
      <c r="L46" s="64" t="s">
        <v>525</v>
      </c>
      <c r="M46" s="64" t="s">
        <v>525</v>
      </c>
      <c r="N46" s="64" t="s">
        <v>525</v>
      </c>
      <c r="O46" s="65" t="s">
        <v>525</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525</v>
      </c>
      <c r="L47" s="64" t="s">
        <v>525</v>
      </c>
      <c r="M47" s="64" t="s">
        <v>525</v>
      </c>
      <c r="N47" s="64" t="s">
        <v>525</v>
      </c>
      <c r="O47" s="65" t="s">
        <v>525</v>
      </c>
      <c r="P47" s="48"/>
      <c r="Q47" s="48"/>
      <c r="R47" s="48"/>
      <c r="S47" s="48"/>
      <c r="T47" s="48"/>
      <c r="U47" s="48"/>
    </row>
    <row r="48" spans="1:21" ht="30.75" customHeight="1" x14ac:dyDescent="0.15">
      <c r="A48" s="48"/>
      <c r="B48" s="1191"/>
      <c r="C48" s="1192"/>
      <c r="D48" s="62"/>
      <c r="E48" s="1197" t="s">
        <v>15</v>
      </c>
      <c r="F48" s="1197"/>
      <c r="G48" s="1197"/>
      <c r="H48" s="1197"/>
      <c r="I48" s="1197"/>
      <c r="J48" s="1198"/>
      <c r="K48" s="63">
        <v>283</v>
      </c>
      <c r="L48" s="64">
        <v>269</v>
      </c>
      <c r="M48" s="64">
        <v>284</v>
      </c>
      <c r="N48" s="64">
        <v>277</v>
      </c>
      <c r="O48" s="65">
        <v>268</v>
      </c>
      <c r="P48" s="48"/>
      <c r="Q48" s="48"/>
      <c r="R48" s="48"/>
      <c r="S48" s="48"/>
      <c r="T48" s="48"/>
      <c r="U48" s="48"/>
    </row>
    <row r="49" spans="1:21" ht="30.75" customHeight="1" x14ac:dyDescent="0.15">
      <c r="A49" s="48"/>
      <c r="B49" s="1191"/>
      <c r="C49" s="1192"/>
      <c r="D49" s="62"/>
      <c r="E49" s="1197" t="s">
        <v>16</v>
      </c>
      <c r="F49" s="1197"/>
      <c r="G49" s="1197"/>
      <c r="H49" s="1197"/>
      <c r="I49" s="1197"/>
      <c r="J49" s="1198"/>
      <c r="K49" s="63">
        <v>47</v>
      </c>
      <c r="L49" s="64">
        <v>47</v>
      </c>
      <c r="M49" s="64">
        <v>31</v>
      </c>
      <c r="N49" s="64">
        <v>25</v>
      </c>
      <c r="O49" s="65">
        <v>7</v>
      </c>
      <c r="P49" s="48"/>
      <c r="Q49" s="48"/>
      <c r="R49" s="48"/>
      <c r="S49" s="48"/>
      <c r="T49" s="48"/>
      <c r="U49" s="48"/>
    </row>
    <row r="50" spans="1:21" ht="30.75" customHeight="1" x14ac:dyDescent="0.15">
      <c r="A50" s="48"/>
      <c r="B50" s="1191"/>
      <c r="C50" s="1192"/>
      <c r="D50" s="62"/>
      <c r="E50" s="1197" t="s">
        <v>17</v>
      </c>
      <c r="F50" s="1197"/>
      <c r="G50" s="1197"/>
      <c r="H50" s="1197"/>
      <c r="I50" s="1197"/>
      <c r="J50" s="1198"/>
      <c r="K50" s="63" t="s">
        <v>525</v>
      </c>
      <c r="L50" s="64" t="s">
        <v>525</v>
      </c>
      <c r="M50" s="64" t="s">
        <v>525</v>
      </c>
      <c r="N50" s="64" t="s">
        <v>525</v>
      </c>
      <c r="O50" s="65" t="s">
        <v>525</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525</v>
      </c>
      <c r="L51" s="64" t="s">
        <v>525</v>
      </c>
      <c r="M51" s="64" t="s">
        <v>525</v>
      </c>
      <c r="N51" s="64" t="s">
        <v>525</v>
      </c>
      <c r="O51" s="65" t="s">
        <v>525</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1172</v>
      </c>
      <c r="L52" s="64">
        <v>1272</v>
      </c>
      <c r="M52" s="64">
        <v>1213</v>
      </c>
      <c r="N52" s="64">
        <v>1222</v>
      </c>
      <c r="O52" s="65">
        <v>1205</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389</v>
      </c>
      <c r="L53" s="69">
        <v>441</v>
      </c>
      <c r="M53" s="69">
        <v>444</v>
      </c>
      <c r="N53" s="69">
        <v>464</v>
      </c>
      <c r="O53" s="70">
        <v>470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584</v>
      </c>
      <c r="P56" s="48"/>
      <c r="Q56" s="48"/>
      <c r="R56" s="48"/>
      <c r="S56" s="48"/>
      <c r="T56" s="48"/>
      <c r="U56" s="48"/>
    </row>
    <row r="57" spans="1:21" ht="31.5" customHeight="1" thickBot="1" x14ac:dyDescent="0.2">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xGn93BoJh57D+cRSEA+89reXxEZ2toZGpl3o/+RcqPSN7210mg2KwVq+1rDjkBc4KLNKx/CzokAwnOJjzRI6w==" saltValue="8fbq/dFX8CGctW3LzMEiP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566</v>
      </c>
      <c r="J40" s="103" t="s">
        <v>567</v>
      </c>
      <c r="K40" s="103" t="s">
        <v>568</v>
      </c>
      <c r="L40" s="103" t="s">
        <v>569</v>
      </c>
      <c r="M40" s="104" t="s">
        <v>570</v>
      </c>
    </row>
    <row r="41" spans="2:13" ht="27.75" customHeight="1" x14ac:dyDescent="0.15">
      <c r="B41" s="1220" t="s">
        <v>32</v>
      </c>
      <c r="C41" s="1221"/>
      <c r="D41" s="105"/>
      <c r="E41" s="1226" t="s">
        <v>33</v>
      </c>
      <c r="F41" s="1226"/>
      <c r="G41" s="1226"/>
      <c r="H41" s="1227"/>
      <c r="I41" s="355">
        <v>11681</v>
      </c>
      <c r="J41" s="356">
        <v>11004</v>
      </c>
      <c r="K41" s="356">
        <v>10342</v>
      </c>
      <c r="L41" s="356">
        <v>9779</v>
      </c>
      <c r="M41" s="357">
        <v>9113</v>
      </c>
    </row>
    <row r="42" spans="2:13" ht="27.75" customHeight="1" x14ac:dyDescent="0.15">
      <c r="B42" s="1222"/>
      <c r="C42" s="1223"/>
      <c r="D42" s="106"/>
      <c r="E42" s="1228" t="s">
        <v>34</v>
      </c>
      <c r="F42" s="1228"/>
      <c r="G42" s="1228"/>
      <c r="H42" s="1229"/>
      <c r="I42" s="358" t="s">
        <v>525</v>
      </c>
      <c r="J42" s="359" t="s">
        <v>525</v>
      </c>
      <c r="K42" s="359" t="s">
        <v>525</v>
      </c>
      <c r="L42" s="359" t="s">
        <v>525</v>
      </c>
      <c r="M42" s="360" t="s">
        <v>525</v>
      </c>
    </row>
    <row r="43" spans="2:13" ht="27.75" customHeight="1" x14ac:dyDescent="0.15">
      <c r="B43" s="1222"/>
      <c r="C43" s="1223"/>
      <c r="D43" s="106"/>
      <c r="E43" s="1228" t="s">
        <v>35</v>
      </c>
      <c r="F43" s="1228"/>
      <c r="G43" s="1228"/>
      <c r="H43" s="1229"/>
      <c r="I43" s="358">
        <v>2489</v>
      </c>
      <c r="J43" s="359">
        <v>2287</v>
      </c>
      <c r="K43" s="359">
        <v>2073</v>
      </c>
      <c r="L43" s="359">
        <v>1891</v>
      </c>
      <c r="M43" s="360">
        <v>1785</v>
      </c>
    </row>
    <row r="44" spans="2:13" ht="27.75" customHeight="1" x14ac:dyDescent="0.15">
      <c r="B44" s="1222"/>
      <c r="C44" s="1223"/>
      <c r="D44" s="106"/>
      <c r="E44" s="1228" t="s">
        <v>36</v>
      </c>
      <c r="F44" s="1228"/>
      <c r="G44" s="1228"/>
      <c r="H44" s="1229"/>
      <c r="I44" s="358">
        <v>117</v>
      </c>
      <c r="J44" s="359">
        <v>73</v>
      </c>
      <c r="K44" s="359">
        <v>36</v>
      </c>
      <c r="L44" s="359">
        <v>7</v>
      </c>
      <c r="M44" s="360" t="s">
        <v>525</v>
      </c>
    </row>
    <row r="45" spans="2:13" ht="27.75" customHeight="1" x14ac:dyDescent="0.15">
      <c r="B45" s="1222"/>
      <c r="C45" s="1223"/>
      <c r="D45" s="106"/>
      <c r="E45" s="1228" t="s">
        <v>37</v>
      </c>
      <c r="F45" s="1228"/>
      <c r="G45" s="1228"/>
      <c r="H45" s="1229"/>
      <c r="I45" s="358">
        <v>762</v>
      </c>
      <c r="J45" s="359">
        <v>783</v>
      </c>
      <c r="K45" s="359">
        <v>683</v>
      </c>
      <c r="L45" s="359">
        <v>598</v>
      </c>
      <c r="M45" s="360">
        <v>551</v>
      </c>
    </row>
    <row r="46" spans="2:13" ht="27.75" customHeight="1" x14ac:dyDescent="0.15">
      <c r="B46" s="1222"/>
      <c r="C46" s="1223"/>
      <c r="D46" s="107"/>
      <c r="E46" s="1228" t="s">
        <v>38</v>
      </c>
      <c r="F46" s="1228"/>
      <c r="G46" s="1228"/>
      <c r="H46" s="1229"/>
      <c r="I46" s="358" t="s">
        <v>525</v>
      </c>
      <c r="J46" s="359" t="s">
        <v>525</v>
      </c>
      <c r="K46" s="359" t="s">
        <v>525</v>
      </c>
      <c r="L46" s="359" t="s">
        <v>525</v>
      </c>
      <c r="M46" s="360" t="s">
        <v>525</v>
      </c>
    </row>
    <row r="47" spans="2:13" ht="27.75" customHeight="1" x14ac:dyDescent="0.15">
      <c r="B47" s="1222"/>
      <c r="C47" s="1223"/>
      <c r="D47" s="108"/>
      <c r="E47" s="1230" t="s">
        <v>39</v>
      </c>
      <c r="F47" s="1231"/>
      <c r="G47" s="1231"/>
      <c r="H47" s="1232"/>
      <c r="I47" s="358" t="s">
        <v>525</v>
      </c>
      <c r="J47" s="359" t="s">
        <v>525</v>
      </c>
      <c r="K47" s="359" t="s">
        <v>525</v>
      </c>
      <c r="L47" s="359" t="s">
        <v>525</v>
      </c>
      <c r="M47" s="360" t="s">
        <v>525</v>
      </c>
    </row>
    <row r="48" spans="2:13" ht="27.75" customHeight="1" x14ac:dyDescent="0.15">
      <c r="B48" s="1222"/>
      <c r="C48" s="1223"/>
      <c r="D48" s="106"/>
      <c r="E48" s="1228" t="s">
        <v>40</v>
      </c>
      <c r="F48" s="1228"/>
      <c r="G48" s="1228"/>
      <c r="H48" s="1229"/>
      <c r="I48" s="358" t="s">
        <v>525</v>
      </c>
      <c r="J48" s="359" t="s">
        <v>525</v>
      </c>
      <c r="K48" s="359" t="s">
        <v>525</v>
      </c>
      <c r="L48" s="359" t="s">
        <v>525</v>
      </c>
      <c r="M48" s="360" t="s">
        <v>525</v>
      </c>
    </row>
    <row r="49" spans="2:13" ht="27.75" customHeight="1" x14ac:dyDescent="0.15">
      <c r="B49" s="1224"/>
      <c r="C49" s="1225"/>
      <c r="D49" s="106"/>
      <c r="E49" s="1228" t="s">
        <v>41</v>
      </c>
      <c r="F49" s="1228"/>
      <c r="G49" s="1228"/>
      <c r="H49" s="1229"/>
      <c r="I49" s="358" t="s">
        <v>525</v>
      </c>
      <c r="J49" s="359" t="s">
        <v>525</v>
      </c>
      <c r="K49" s="359" t="s">
        <v>525</v>
      </c>
      <c r="L49" s="359" t="s">
        <v>525</v>
      </c>
      <c r="M49" s="360" t="s">
        <v>525</v>
      </c>
    </row>
    <row r="50" spans="2:13" ht="27.75" customHeight="1" x14ac:dyDescent="0.15">
      <c r="B50" s="1233" t="s">
        <v>42</v>
      </c>
      <c r="C50" s="1234"/>
      <c r="D50" s="109"/>
      <c r="E50" s="1228" t="s">
        <v>43</v>
      </c>
      <c r="F50" s="1228"/>
      <c r="G50" s="1228"/>
      <c r="H50" s="1229"/>
      <c r="I50" s="358">
        <v>3290</v>
      </c>
      <c r="J50" s="359">
        <v>3066</v>
      </c>
      <c r="K50" s="359">
        <v>3049</v>
      </c>
      <c r="L50" s="359">
        <v>3360</v>
      </c>
      <c r="M50" s="360">
        <v>3524</v>
      </c>
    </row>
    <row r="51" spans="2:13" ht="27.75" customHeight="1" x14ac:dyDescent="0.15">
      <c r="B51" s="1222"/>
      <c r="C51" s="1223"/>
      <c r="D51" s="106"/>
      <c r="E51" s="1228" t="s">
        <v>44</v>
      </c>
      <c r="F51" s="1228"/>
      <c r="G51" s="1228"/>
      <c r="H51" s="1229"/>
      <c r="I51" s="358">
        <v>49</v>
      </c>
      <c r="J51" s="359">
        <v>24</v>
      </c>
      <c r="K51" s="359">
        <v>8</v>
      </c>
      <c r="L51" s="359">
        <v>1</v>
      </c>
      <c r="M51" s="360" t="s">
        <v>525</v>
      </c>
    </row>
    <row r="52" spans="2:13" ht="27.75" customHeight="1" x14ac:dyDescent="0.15">
      <c r="B52" s="1224"/>
      <c r="C52" s="1225"/>
      <c r="D52" s="106"/>
      <c r="E52" s="1228" t="s">
        <v>45</v>
      </c>
      <c r="F52" s="1228"/>
      <c r="G52" s="1228"/>
      <c r="H52" s="1229"/>
      <c r="I52" s="358">
        <v>10518</v>
      </c>
      <c r="J52" s="359">
        <v>9835</v>
      </c>
      <c r="K52" s="359">
        <v>9161</v>
      </c>
      <c r="L52" s="359">
        <v>8614</v>
      </c>
      <c r="M52" s="360">
        <v>7878</v>
      </c>
    </row>
    <row r="53" spans="2:13" ht="27.75" customHeight="1" thickBot="1" x14ac:dyDescent="0.2">
      <c r="B53" s="1235" t="s">
        <v>46</v>
      </c>
      <c r="C53" s="1236"/>
      <c r="D53" s="110"/>
      <c r="E53" s="1237" t="s">
        <v>47</v>
      </c>
      <c r="F53" s="1237"/>
      <c r="G53" s="1237"/>
      <c r="H53" s="1238"/>
      <c r="I53" s="361">
        <v>1192</v>
      </c>
      <c r="J53" s="362">
        <v>1224</v>
      </c>
      <c r="K53" s="362">
        <v>917</v>
      </c>
      <c r="L53" s="362">
        <v>300</v>
      </c>
      <c r="M53" s="363">
        <v>47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1co5Rk9k1jxHhDOFfOf5pQ9QfWO2wbvQDSDjazEWSyUx385WH7eFcDp+onMToYIMiwMyM73Qk2iX7b/Mm0CXKA==" saltValue="Ak8COEiGZw+XX21JPhGN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47" t="s">
        <v>50</v>
      </c>
      <c r="D55" s="1247"/>
      <c r="E55" s="1248"/>
      <c r="F55" s="122">
        <v>753</v>
      </c>
      <c r="G55" s="122">
        <v>756</v>
      </c>
      <c r="H55" s="123">
        <v>759</v>
      </c>
    </row>
    <row r="56" spans="2:8" ht="52.5" customHeight="1" x14ac:dyDescent="0.15">
      <c r="B56" s="124"/>
      <c r="C56" s="1249" t="s">
        <v>51</v>
      </c>
      <c r="D56" s="1249"/>
      <c r="E56" s="1250"/>
      <c r="F56" s="125">
        <v>1593</v>
      </c>
      <c r="G56" s="125">
        <v>1894</v>
      </c>
      <c r="H56" s="126">
        <v>2074</v>
      </c>
    </row>
    <row r="57" spans="2:8" ht="53.25" customHeight="1" x14ac:dyDescent="0.15">
      <c r="B57" s="124"/>
      <c r="C57" s="1251" t="s">
        <v>52</v>
      </c>
      <c r="D57" s="1251"/>
      <c r="E57" s="1252"/>
      <c r="F57" s="127">
        <v>2129</v>
      </c>
      <c r="G57" s="127">
        <v>2150</v>
      </c>
      <c r="H57" s="128">
        <v>2174</v>
      </c>
    </row>
    <row r="58" spans="2:8" ht="45.75" customHeight="1" x14ac:dyDescent="0.15">
      <c r="B58" s="129"/>
      <c r="C58" s="1239" t="s">
        <v>606</v>
      </c>
      <c r="D58" s="1240"/>
      <c r="E58" s="1241"/>
      <c r="F58" s="130">
        <v>1407</v>
      </c>
      <c r="G58" s="130">
        <v>1407</v>
      </c>
      <c r="H58" s="131">
        <v>1407</v>
      </c>
    </row>
    <row r="59" spans="2:8" ht="45.75" customHeight="1" x14ac:dyDescent="0.15">
      <c r="B59" s="129"/>
      <c r="C59" s="1239" t="s">
        <v>607</v>
      </c>
      <c r="D59" s="1240"/>
      <c r="E59" s="1241"/>
      <c r="F59" s="130">
        <v>537</v>
      </c>
      <c r="G59" s="130">
        <v>534</v>
      </c>
      <c r="H59" s="131">
        <v>504</v>
      </c>
    </row>
    <row r="60" spans="2:8" ht="45.75" customHeight="1" x14ac:dyDescent="0.15">
      <c r="B60" s="129"/>
      <c r="C60" s="1239" t="s">
        <v>608</v>
      </c>
      <c r="D60" s="1240"/>
      <c r="E60" s="1241"/>
      <c r="F60" s="130">
        <v>42</v>
      </c>
      <c r="G60" s="130">
        <v>55</v>
      </c>
      <c r="H60" s="131">
        <v>67</v>
      </c>
    </row>
    <row r="61" spans="2:8" ht="45.75" customHeight="1" x14ac:dyDescent="0.15">
      <c r="B61" s="129"/>
      <c r="C61" s="1239" t="s">
        <v>609</v>
      </c>
      <c r="D61" s="1240"/>
      <c r="E61" s="1241"/>
      <c r="F61" s="130">
        <v>28</v>
      </c>
      <c r="G61" s="130">
        <v>41</v>
      </c>
      <c r="H61" s="131">
        <v>51</v>
      </c>
    </row>
    <row r="62" spans="2:8" ht="45.75" customHeight="1" thickBot="1" x14ac:dyDescent="0.2">
      <c r="B62" s="132"/>
      <c r="C62" s="1242" t="s">
        <v>610</v>
      </c>
      <c r="D62" s="1243"/>
      <c r="E62" s="1244"/>
      <c r="F62" s="133">
        <v>41</v>
      </c>
      <c r="G62" s="133">
        <v>40</v>
      </c>
      <c r="H62" s="134">
        <v>39</v>
      </c>
    </row>
    <row r="63" spans="2:8" ht="52.5" customHeight="1" thickBot="1" x14ac:dyDescent="0.2">
      <c r="B63" s="135"/>
      <c r="C63" s="1245" t="s">
        <v>53</v>
      </c>
      <c r="D63" s="1245"/>
      <c r="E63" s="1246"/>
      <c r="F63" s="136">
        <v>4474</v>
      </c>
      <c r="G63" s="136">
        <v>4799</v>
      </c>
      <c r="H63" s="137">
        <v>5007</v>
      </c>
    </row>
    <row r="64" spans="2:8" x14ac:dyDescent="0.15"/>
  </sheetData>
  <sheetProtection algorithmName="SHA-512" hashValue="RDENt+xZZE7SLl1/pmO1ZvNV1GMp3lsHgw+OyxfDgzFfKVAkiWP3mMdjRkO6owFNmDq0d49ULEHnv52QNNhmAg==" saltValue="AyAn/NTh36sss5/VaxII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77D91-672B-43E4-B374-AB0E6995F2A5}">
  <sheetPr>
    <pageSetUpPr fitToPage="1"/>
  </sheetPr>
  <dimension ref="A1:DE85"/>
  <sheetViews>
    <sheetView showGridLines="0" tabSelected="1" topLeftCell="A34" zoomScale="85" zoomScaleNormal="85" zoomScaleSheetLayoutView="55" workbookViewId="0">
      <selection activeCell="AN70" sqref="AN70"/>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613</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614</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566</v>
      </c>
      <c r="BQ50" s="1266"/>
      <c r="BR50" s="1266"/>
      <c r="BS50" s="1266"/>
      <c r="BT50" s="1266"/>
      <c r="BU50" s="1266"/>
      <c r="BV50" s="1266"/>
      <c r="BW50" s="1266"/>
      <c r="BX50" s="1266" t="s">
        <v>567</v>
      </c>
      <c r="BY50" s="1266"/>
      <c r="BZ50" s="1266"/>
      <c r="CA50" s="1266"/>
      <c r="CB50" s="1266"/>
      <c r="CC50" s="1266"/>
      <c r="CD50" s="1266"/>
      <c r="CE50" s="1266"/>
      <c r="CF50" s="1266" t="s">
        <v>568</v>
      </c>
      <c r="CG50" s="1266"/>
      <c r="CH50" s="1266"/>
      <c r="CI50" s="1266"/>
      <c r="CJ50" s="1266"/>
      <c r="CK50" s="1266"/>
      <c r="CL50" s="1266"/>
      <c r="CM50" s="1266"/>
      <c r="CN50" s="1266" t="s">
        <v>569</v>
      </c>
      <c r="CO50" s="1266"/>
      <c r="CP50" s="1266"/>
      <c r="CQ50" s="1266"/>
      <c r="CR50" s="1266"/>
      <c r="CS50" s="1266"/>
      <c r="CT50" s="1266"/>
      <c r="CU50" s="1266"/>
      <c r="CV50" s="1266" t="s">
        <v>570</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615</v>
      </c>
      <c r="AO51" s="1269"/>
      <c r="AP51" s="1269"/>
      <c r="AQ51" s="1269"/>
      <c r="AR51" s="1269"/>
      <c r="AS51" s="1269"/>
      <c r="AT51" s="1269"/>
      <c r="AU51" s="1269"/>
      <c r="AV51" s="1269"/>
      <c r="AW51" s="1269"/>
      <c r="AX51" s="1269"/>
      <c r="AY51" s="1269"/>
      <c r="AZ51" s="1269"/>
      <c r="BA51" s="1269"/>
      <c r="BB51" s="1269" t="s">
        <v>616</v>
      </c>
      <c r="BC51" s="1269"/>
      <c r="BD51" s="1269"/>
      <c r="BE51" s="1269"/>
      <c r="BF51" s="1269"/>
      <c r="BG51" s="1269"/>
      <c r="BH51" s="1269"/>
      <c r="BI51" s="1269"/>
      <c r="BJ51" s="1269"/>
      <c r="BK51" s="1269"/>
      <c r="BL51" s="1269"/>
      <c r="BM51" s="1269"/>
      <c r="BN51" s="1269"/>
      <c r="BO51" s="1269"/>
      <c r="BP51" s="1267">
        <v>30.9</v>
      </c>
      <c r="BQ51" s="1267"/>
      <c r="BR51" s="1267"/>
      <c r="BS51" s="1267"/>
      <c r="BT51" s="1267"/>
      <c r="BU51" s="1267"/>
      <c r="BV51" s="1267"/>
      <c r="BW51" s="1267"/>
      <c r="BX51" s="1267">
        <v>31.1</v>
      </c>
      <c r="BY51" s="1267"/>
      <c r="BZ51" s="1267"/>
      <c r="CA51" s="1267"/>
      <c r="CB51" s="1267"/>
      <c r="CC51" s="1267"/>
      <c r="CD51" s="1267"/>
      <c r="CE51" s="1267"/>
      <c r="CF51" s="1267">
        <v>22.9</v>
      </c>
      <c r="CG51" s="1267"/>
      <c r="CH51" s="1267"/>
      <c r="CI51" s="1267"/>
      <c r="CJ51" s="1267"/>
      <c r="CK51" s="1267"/>
      <c r="CL51" s="1267"/>
      <c r="CM51" s="1267"/>
      <c r="CN51" s="1267">
        <v>7</v>
      </c>
      <c r="CO51" s="1267"/>
      <c r="CP51" s="1267"/>
      <c r="CQ51" s="1267"/>
      <c r="CR51" s="1267"/>
      <c r="CS51" s="1267"/>
      <c r="CT51" s="1267"/>
      <c r="CU51" s="1267"/>
      <c r="CV51" s="1267">
        <v>1.1000000000000001</v>
      </c>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617</v>
      </c>
      <c r="BC53" s="1269"/>
      <c r="BD53" s="1269"/>
      <c r="BE53" s="1269"/>
      <c r="BF53" s="1269"/>
      <c r="BG53" s="1269"/>
      <c r="BH53" s="1269"/>
      <c r="BI53" s="1269"/>
      <c r="BJ53" s="1269"/>
      <c r="BK53" s="1269"/>
      <c r="BL53" s="1269"/>
      <c r="BM53" s="1269"/>
      <c r="BN53" s="1269"/>
      <c r="BO53" s="1269"/>
      <c r="BP53" s="1267">
        <v>65.8</v>
      </c>
      <c r="BQ53" s="1267"/>
      <c r="BR53" s="1267"/>
      <c r="BS53" s="1267"/>
      <c r="BT53" s="1267"/>
      <c r="BU53" s="1267"/>
      <c r="BV53" s="1267"/>
      <c r="BW53" s="1267"/>
      <c r="BX53" s="1267">
        <v>67.099999999999994</v>
      </c>
      <c r="BY53" s="1267"/>
      <c r="BZ53" s="1267"/>
      <c r="CA53" s="1267"/>
      <c r="CB53" s="1267"/>
      <c r="CC53" s="1267"/>
      <c r="CD53" s="1267"/>
      <c r="CE53" s="1267"/>
      <c r="CF53" s="1267">
        <v>70.8</v>
      </c>
      <c r="CG53" s="1267"/>
      <c r="CH53" s="1267"/>
      <c r="CI53" s="1267"/>
      <c r="CJ53" s="1267"/>
      <c r="CK53" s="1267"/>
      <c r="CL53" s="1267"/>
      <c r="CM53" s="1267"/>
      <c r="CN53" s="1267">
        <v>69.099999999999994</v>
      </c>
      <c r="CO53" s="1267"/>
      <c r="CP53" s="1267"/>
      <c r="CQ53" s="1267"/>
      <c r="CR53" s="1267"/>
      <c r="CS53" s="1267"/>
      <c r="CT53" s="1267"/>
      <c r="CU53" s="1267"/>
      <c r="CV53" s="1267">
        <v>70.2</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618</v>
      </c>
      <c r="AO55" s="1266"/>
      <c r="AP55" s="1266"/>
      <c r="AQ55" s="1266"/>
      <c r="AR55" s="1266"/>
      <c r="AS55" s="1266"/>
      <c r="AT55" s="1266"/>
      <c r="AU55" s="1266"/>
      <c r="AV55" s="1266"/>
      <c r="AW55" s="1266"/>
      <c r="AX55" s="1266"/>
      <c r="AY55" s="1266"/>
      <c r="AZ55" s="1266"/>
      <c r="BA55" s="1266"/>
      <c r="BB55" s="1269" t="s">
        <v>616</v>
      </c>
      <c r="BC55" s="1269"/>
      <c r="BD55" s="1269"/>
      <c r="BE55" s="1269"/>
      <c r="BF55" s="1269"/>
      <c r="BG55" s="1269"/>
      <c r="BH55" s="1269"/>
      <c r="BI55" s="1269"/>
      <c r="BJ55" s="1269"/>
      <c r="BK55" s="1269"/>
      <c r="BL55" s="1269"/>
      <c r="BM55" s="1269"/>
      <c r="BN55" s="1269"/>
      <c r="BO55" s="1269"/>
      <c r="BP55" s="1267">
        <v>7.6</v>
      </c>
      <c r="BQ55" s="1267"/>
      <c r="BR55" s="1267"/>
      <c r="BS55" s="1267"/>
      <c r="BT55" s="1267"/>
      <c r="BU55" s="1267"/>
      <c r="BV55" s="1267"/>
      <c r="BW55" s="1267"/>
      <c r="BX55" s="1267">
        <v>3</v>
      </c>
      <c r="BY55" s="1267"/>
      <c r="BZ55" s="1267"/>
      <c r="CA55" s="1267"/>
      <c r="CB55" s="1267"/>
      <c r="CC55" s="1267"/>
      <c r="CD55" s="1267"/>
      <c r="CE55" s="1267"/>
      <c r="CF55" s="1267">
        <v>3.4</v>
      </c>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617</v>
      </c>
      <c r="BC57" s="1269"/>
      <c r="BD57" s="1269"/>
      <c r="BE57" s="1269"/>
      <c r="BF57" s="1269"/>
      <c r="BG57" s="1269"/>
      <c r="BH57" s="1269"/>
      <c r="BI57" s="1269"/>
      <c r="BJ57" s="1269"/>
      <c r="BK57" s="1269"/>
      <c r="BL57" s="1269"/>
      <c r="BM57" s="1269"/>
      <c r="BN57" s="1269"/>
      <c r="BO57" s="1269"/>
      <c r="BP57" s="1267">
        <v>63.4</v>
      </c>
      <c r="BQ57" s="1267"/>
      <c r="BR57" s="1267"/>
      <c r="BS57" s="1267"/>
      <c r="BT57" s="1267"/>
      <c r="BU57" s="1267"/>
      <c r="BV57" s="1267"/>
      <c r="BW57" s="1267"/>
      <c r="BX57" s="1267">
        <v>63.3</v>
      </c>
      <c r="BY57" s="1267"/>
      <c r="BZ57" s="1267"/>
      <c r="CA57" s="1267"/>
      <c r="CB57" s="1267"/>
      <c r="CC57" s="1267"/>
      <c r="CD57" s="1267"/>
      <c r="CE57" s="1267"/>
      <c r="CF57" s="1267">
        <v>62.8</v>
      </c>
      <c r="CG57" s="1267"/>
      <c r="CH57" s="1267"/>
      <c r="CI57" s="1267"/>
      <c r="CJ57" s="1267"/>
      <c r="CK57" s="1267"/>
      <c r="CL57" s="1267"/>
      <c r="CM57" s="1267"/>
      <c r="CN57" s="1267">
        <v>62.6</v>
      </c>
      <c r="CO57" s="1267"/>
      <c r="CP57" s="1267"/>
      <c r="CQ57" s="1267"/>
      <c r="CR57" s="1267"/>
      <c r="CS57" s="1267"/>
      <c r="CT57" s="1267"/>
      <c r="CU57" s="1267"/>
      <c r="CV57" s="1267">
        <v>63</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619</v>
      </c>
    </row>
    <row r="64" spans="1:109" x14ac:dyDescent="0.15">
      <c r="B64" s="372"/>
      <c r="G64" s="379"/>
      <c r="I64" s="392"/>
      <c r="J64" s="392"/>
      <c r="K64" s="392"/>
      <c r="L64" s="392"/>
      <c r="M64" s="392"/>
      <c r="N64" s="393"/>
      <c r="AM64" s="379"/>
      <c r="AN64" s="379" t="s">
        <v>612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621</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614</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566</v>
      </c>
      <c r="BQ72" s="1266"/>
      <c r="BR72" s="1266"/>
      <c r="BS72" s="1266"/>
      <c r="BT72" s="1266"/>
      <c r="BU72" s="1266"/>
      <c r="BV72" s="1266"/>
      <c r="BW72" s="1266"/>
      <c r="BX72" s="1266" t="s">
        <v>567</v>
      </c>
      <c r="BY72" s="1266"/>
      <c r="BZ72" s="1266"/>
      <c r="CA72" s="1266"/>
      <c r="CB72" s="1266"/>
      <c r="CC72" s="1266"/>
      <c r="CD72" s="1266"/>
      <c r="CE72" s="1266"/>
      <c r="CF72" s="1266" t="s">
        <v>568</v>
      </c>
      <c r="CG72" s="1266"/>
      <c r="CH72" s="1266"/>
      <c r="CI72" s="1266"/>
      <c r="CJ72" s="1266"/>
      <c r="CK72" s="1266"/>
      <c r="CL72" s="1266"/>
      <c r="CM72" s="1266"/>
      <c r="CN72" s="1266" t="s">
        <v>569</v>
      </c>
      <c r="CO72" s="1266"/>
      <c r="CP72" s="1266"/>
      <c r="CQ72" s="1266"/>
      <c r="CR72" s="1266"/>
      <c r="CS72" s="1266"/>
      <c r="CT72" s="1266"/>
      <c r="CU72" s="1266"/>
      <c r="CV72" s="1266" t="s">
        <v>570</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615</v>
      </c>
      <c r="AO73" s="1269"/>
      <c r="AP73" s="1269"/>
      <c r="AQ73" s="1269"/>
      <c r="AR73" s="1269"/>
      <c r="AS73" s="1269"/>
      <c r="AT73" s="1269"/>
      <c r="AU73" s="1269"/>
      <c r="AV73" s="1269"/>
      <c r="AW73" s="1269"/>
      <c r="AX73" s="1269"/>
      <c r="AY73" s="1269"/>
      <c r="AZ73" s="1269"/>
      <c r="BA73" s="1269"/>
      <c r="BB73" s="1269" t="s">
        <v>616</v>
      </c>
      <c r="BC73" s="1269"/>
      <c r="BD73" s="1269"/>
      <c r="BE73" s="1269"/>
      <c r="BF73" s="1269"/>
      <c r="BG73" s="1269"/>
      <c r="BH73" s="1269"/>
      <c r="BI73" s="1269"/>
      <c r="BJ73" s="1269"/>
      <c r="BK73" s="1269"/>
      <c r="BL73" s="1269"/>
      <c r="BM73" s="1269"/>
      <c r="BN73" s="1269"/>
      <c r="BO73" s="1269"/>
      <c r="BP73" s="1267">
        <v>30.9</v>
      </c>
      <c r="BQ73" s="1267"/>
      <c r="BR73" s="1267"/>
      <c r="BS73" s="1267"/>
      <c r="BT73" s="1267"/>
      <c r="BU73" s="1267"/>
      <c r="BV73" s="1267"/>
      <c r="BW73" s="1267"/>
      <c r="BX73" s="1267">
        <v>31.1</v>
      </c>
      <c r="BY73" s="1267"/>
      <c r="BZ73" s="1267"/>
      <c r="CA73" s="1267"/>
      <c r="CB73" s="1267"/>
      <c r="CC73" s="1267"/>
      <c r="CD73" s="1267"/>
      <c r="CE73" s="1267"/>
      <c r="CF73" s="1267">
        <v>22.9</v>
      </c>
      <c r="CG73" s="1267"/>
      <c r="CH73" s="1267"/>
      <c r="CI73" s="1267"/>
      <c r="CJ73" s="1267"/>
      <c r="CK73" s="1267"/>
      <c r="CL73" s="1267"/>
      <c r="CM73" s="1267"/>
      <c r="CN73" s="1267">
        <v>7</v>
      </c>
      <c r="CO73" s="1267"/>
      <c r="CP73" s="1267"/>
      <c r="CQ73" s="1267"/>
      <c r="CR73" s="1267"/>
      <c r="CS73" s="1267"/>
      <c r="CT73" s="1267"/>
      <c r="CU73" s="1267"/>
      <c r="CV73" s="1267">
        <v>1.1000000000000001</v>
      </c>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620</v>
      </c>
      <c r="BC75" s="1269"/>
      <c r="BD75" s="1269"/>
      <c r="BE75" s="1269"/>
      <c r="BF75" s="1269"/>
      <c r="BG75" s="1269"/>
      <c r="BH75" s="1269"/>
      <c r="BI75" s="1269"/>
      <c r="BJ75" s="1269"/>
      <c r="BK75" s="1269"/>
      <c r="BL75" s="1269"/>
      <c r="BM75" s="1269"/>
      <c r="BN75" s="1269"/>
      <c r="BO75" s="1269"/>
      <c r="BP75" s="1267">
        <v>9.3000000000000007</v>
      </c>
      <c r="BQ75" s="1267"/>
      <c r="BR75" s="1267"/>
      <c r="BS75" s="1267"/>
      <c r="BT75" s="1267"/>
      <c r="BU75" s="1267"/>
      <c r="BV75" s="1267"/>
      <c r="BW75" s="1267"/>
      <c r="BX75" s="1267">
        <v>10.3</v>
      </c>
      <c r="BY75" s="1267"/>
      <c r="BZ75" s="1267"/>
      <c r="CA75" s="1267"/>
      <c r="CB75" s="1267"/>
      <c r="CC75" s="1267"/>
      <c r="CD75" s="1267"/>
      <c r="CE75" s="1267"/>
      <c r="CF75" s="1267">
        <v>10.7</v>
      </c>
      <c r="CG75" s="1267"/>
      <c r="CH75" s="1267"/>
      <c r="CI75" s="1267"/>
      <c r="CJ75" s="1267"/>
      <c r="CK75" s="1267"/>
      <c r="CL75" s="1267"/>
      <c r="CM75" s="1267"/>
      <c r="CN75" s="1267">
        <v>11</v>
      </c>
      <c r="CO75" s="1267"/>
      <c r="CP75" s="1267"/>
      <c r="CQ75" s="1267"/>
      <c r="CR75" s="1267"/>
      <c r="CS75" s="1267"/>
      <c r="CT75" s="1267"/>
      <c r="CU75" s="1267"/>
      <c r="CV75" s="1267">
        <v>11.2</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618</v>
      </c>
      <c r="AO77" s="1266"/>
      <c r="AP77" s="1266"/>
      <c r="AQ77" s="1266"/>
      <c r="AR77" s="1266"/>
      <c r="AS77" s="1266"/>
      <c r="AT77" s="1266"/>
      <c r="AU77" s="1266"/>
      <c r="AV77" s="1266"/>
      <c r="AW77" s="1266"/>
      <c r="AX77" s="1266"/>
      <c r="AY77" s="1266"/>
      <c r="AZ77" s="1266"/>
      <c r="BA77" s="1266"/>
      <c r="BB77" s="1269" t="s">
        <v>616</v>
      </c>
      <c r="BC77" s="1269"/>
      <c r="BD77" s="1269"/>
      <c r="BE77" s="1269"/>
      <c r="BF77" s="1269"/>
      <c r="BG77" s="1269"/>
      <c r="BH77" s="1269"/>
      <c r="BI77" s="1269"/>
      <c r="BJ77" s="1269"/>
      <c r="BK77" s="1269"/>
      <c r="BL77" s="1269"/>
      <c r="BM77" s="1269"/>
      <c r="BN77" s="1269"/>
      <c r="BO77" s="1269"/>
      <c r="BP77" s="1267">
        <v>7.6</v>
      </c>
      <c r="BQ77" s="1267"/>
      <c r="BR77" s="1267"/>
      <c r="BS77" s="1267"/>
      <c r="BT77" s="1267"/>
      <c r="BU77" s="1267"/>
      <c r="BV77" s="1267"/>
      <c r="BW77" s="1267"/>
      <c r="BX77" s="1267">
        <v>3</v>
      </c>
      <c r="BY77" s="1267"/>
      <c r="BZ77" s="1267"/>
      <c r="CA77" s="1267"/>
      <c r="CB77" s="1267"/>
      <c r="CC77" s="1267"/>
      <c r="CD77" s="1267"/>
      <c r="CE77" s="1267"/>
      <c r="CF77" s="1267">
        <v>3.4</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620</v>
      </c>
      <c r="BC79" s="1269"/>
      <c r="BD79" s="1269"/>
      <c r="BE79" s="1269"/>
      <c r="BF79" s="1269"/>
      <c r="BG79" s="1269"/>
      <c r="BH79" s="1269"/>
      <c r="BI79" s="1269"/>
      <c r="BJ79" s="1269"/>
      <c r="BK79" s="1269"/>
      <c r="BL79" s="1269"/>
      <c r="BM79" s="1269"/>
      <c r="BN79" s="1269"/>
      <c r="BO79" s="1269"/>
      <c r="BP79" s="1267">
        <v>8.6</v>
      </c>
      <c r="BQ79" s="1267"/>
      <c r="BR79" s="1267"/>
      <c r="BS79" s="1267"/>
      <c r="BT79" s="1267"/>
      <c r="BU79" s="1267"/>
      <c r="BV79" s="1267"/>
      <c r="BW79" s="1267"/>
      <c r="BX79" s="1267">
        <v>8.8000000000000007</v>
      </c>
      <c r="BY79" s="1267"/>
      <c r="BZ79" s="1267"/>
      <c r="CA79" s="1267"/>
      <c r="CB79" s="1267"/>
      <c r="CC79" s="1267"/>
      <c r="CD79" s="1267"/>
      <c r="CE79" s="1267"/>
      <c r="CF79" s="1267">
        <v>8.8000000000000007</v>
      </c>
      <c r="CG79" s="1267"/>
      <c r="CH79" s="1267"/>
      <c r="CI79" s="1267"/>
      <c r="CJ79" s="1267"/>
      <c r="CK79" s="1267"/>
      <c r="CL79" s="1267"/>
      <c r="CM79" s="1267"/>
      <c r="CN79" s="1267">
        <v>8.3000000000000007</v>
      </c>
      <c r="CO79" s="1267"/>
      <c r="CP79" s="1267"/>
      <c r="CQ79" s="1267"/>
      <c r="CR79" s="1267"/>
      <c r="CS79" s="1267"/>
      <c r="CT79" s="1267"/>
      <c r="CU79" s="1267"/>
      <c r="CV79" s="1267">
        <v>8.1</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qR1QTathYgMKN0Fm/dmYEgHgM/ADp3I5TCmcnlocPO6Zd2krw3hG1hS1ZRLFJi1H089PuN9xHlZ6Qc86ps4IRQ==" saltValue="wTf4r2zmvCwAmnP1XdUsC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8978A-E688-4D75-905B-E58F140AFF6B}">
  <sheetPr>
    <pageSetUpPr fitToPage="1"/>
  </sheetPr>
  <dimension ref="A1:DR125"/>
  <sheetViews>
    <sheetView showGridLines="0" topLeftCell="A31"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rNr+IDFnPjkaAyYPbV98zy17UCSPwy3jMEqKdYlJi30J9jQ/Qodlp5sRXcWvbG/f2WSdMtQ8XsLB4lPiKpwkzA==" saltValue="vLQD+yXOQ9r652RB/fMEj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32A65-525E-4212-B68B-16E79EF6E2E1}">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ukJDvAsnSSI7PpsOc0f4tyt24gdSSvxTnjxDr59d4PxtHW4Vp5efzfxspPxoEeLgo2OBZaeDOBxO0XRdZXS/pg==" saltValue="sJeiFCF3jzi34Cs77Y47X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563</v>
      </c>
      <c r="G2" s="151"/>
      <c r="H2" s="152"/>
    </row>
    <row r="3" spans="1:8" x14ac:dyDescent="0.15">
      <c r="A3" s="148" t="s">
        <v>556</v>
      </c>
      <c r="B3" s="153"/>
      <c r="C3" s="154"/>
      <c r="D3" s="155">
        <v>170519</v>
      </c>
      <c r="E3" s="156"/>
      <c r="F3" s="157">
        <v>121449</v>
      </c>
      <c r="G3" s="158"/>
      <c r="H3" s="159"/>
    </row>
    <row r="4" spans="1:8" x14ac:dyDescent="0.15">
      <c r="A4" s="160"/>
      <c r="B4" s="161"/>
      <c r="C4" s="162"/>
      <c r="D4" s="163">
        <v>78532</v>
      </c>
      <c r="E4" s="164"/>
      <c r="F4" s="165">
        <v>62922</v>
      </c>
      <c r="G4" s="166"/>
      <c r="H4" s="167"/>
    </row>
    <row r="5" spans="1:8" x14ac:dyDescent="0.15">
      <c r="A5" s="148" t="s">
        <v>558</v>
      </c>
      <c r="B5" s="153"/>
      <c r="C5" s="154"/>
      <c r="D5" s="155">
        <v>73879</v>
      </c>
      <c r="E5" s="156"/>
      <c r="F5" s="157">
        <v>145139</v>
      </c>
      <c r="G5" s="158"/>
      <c r="H5" s="159"/>
    </row>
    <row r="6" spans="1:8" x14ac:dyDescent="0.15">
      <c r="A6" s="160"/>
      <c r="B6" s="161"/>
      <c r="C6" s="162"/>
      <c r="D6" s="163">
        <v>50022</v>
      </c>
      <c r="E6" s="164"/>
      <c r="F6" s="165">
        <v>83762</v>
      </c>
      <c r="G6" s="166"/>
      <c r="H6" s="167"/>
    </row>
    <row r="7" spans="1:8" x14ac:dyDescent="0.15">
      <c r="A7" s="148" t="s">
        <v>559</v>
      </c>
      <c r="B7" s="153"/>
      <c r="C7" s="154"/>
      <c r="D7" s="155">
        <v>72783</v>
      </c>
      <c r="E7" s="156"/>
      <c r="F7" s="157">
        <v>125391</v>
      </c>
      <c r="G7" s="158"/>
      <c r="H7" s="159"/>
    </row>
    <row r="8" spans="1:8" x14ac:dyDescent="0.15">
      <c r="A8" s="160"/>
      <c r="B8" s="161"/>
      <c r="C8" s="162"/>
      <c r="D8" s="163">
        <v>47587</v>
      </c>
      <c r="E8" s="164"/>
      <c r="F8" s="165">
        <v>68516</v>
      </c>
      <c r="G8" s="166"/>
      <c r="H8" s="167"/>
    </row>
    <row r="9" spans="1:8" x14ac:dyDescent="0.15">
      <c r="A9" s="148" t="s">
        <v>560</v>
      </c>
      <c r="B9" s="153"/>
      <c r="C9" s="154"/>
      <c r="D9" s="155">
        <v>93714</v>
      </c>
      <c r="E9" s="156"/>
      <c r="F9" s="157">
        <v>138402</v>
      </c>
      <c r="G9" s="158"/>
      <c r="H9" s="159"/>
    </row>
    <row r="10" spans="1:8" x14ac:dyDescent="0.15">
      <c r="A10" s="160"/>
      <c r="B10" s="161"/>
      <c r="C10" s="162"/>
      <c r="D10" s="163">
        <v>54719</v>
      </c>
      <c r="E10" s="164"/>
      <c r="F10" s="165">
        <v>70652</v>
      </c>
      <c r="G10" s="166"/>
      <c r="H10" s="167"/>
    </row>
    <row r="11" spans="1:8" x14ac:dyDescent="0.15">
      <c r="A11" s="148" t="s">
        <v>561</v>
      </c>
      <c r="B11" s="153"/>
      <c r="C11" s="154"/>
      <c r="D11" s="155">
        <v>98099</v>
      </c>
      <c r="E11" s="156"/>
      <c r="F11" s="157">
        <v>146367</v>
      </c>
      <c r="G11" s="158"/>
      <c r="H11" s="159"/>
    </row>
    <row r="12" spans="1:8" x14ac:dyDescent="0.15">
      <c r="A12" s="160"/>
      <c r="B12" s="161"/>
      <c r="C12" s="168"/>
      <c r="D12" s="163">
        <v>70336</v>
      </c>
      <c r="E12" s="164"/>
      <c r="F12" s="165">
        <v>79441</v>
      </c>
      <c r="G12" s="166"/>
      <c r="H12" s="167"/>
    </row>
    <row r="13" spans="1:8" x14ac:dyDescent="0.15">
      <c r="A13" s="148"/>
      <c r="B13" s="153"/>
      <c r="C13" s="169"/>
      <c r="D13" s="170">
        <v>101799</v>
      </c>
      <c r="E13" s="171"/>
      <c r="F13" s="172">
        <v>135350</v>
      </c>
      <c r="G13" s="173"/>
      <c r="H13" s="159"/>
    </row>
    <row r="14" spans="1:8" x14ac:dyDescent="0.15">
      <c r="A14" s="160"/>
      <c r="B14" s="161"/>
      <c r="C14" s="162"/>
      <c r="D14" s="163">
        <v>60239</v>
      </c>
      <c r="E14" s="164"/>
      <c r="F14" s="165">
        <v>73059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2.3199999999999998</v>
      </c>
      <c r="C19" s="174">
        <f>ROUND(VALUE(SUBSTITUTE(実質収支比率等に係る経年分析!G$48,"▲","-")),2)</f>
        <v>2.2999999999999998</v>
      </c>
      <c r="D19" s="174">
        <f>ROUND(VALUE(SUBSTITUTE(実質収支比率等に係る経年分析!H$48,"▲","-")),2)</f>
        <v>2.93</v>
      </c>
      <c r="E19" s="174">
        <f>ROUND(VALUE(SUBSTITUTE(実質収支比率等に係る経年分析!I$48,"▲","-")),2)</f>
        <v>4.3899999999999997</v>
      </c>
      <c r="F19" s="174">
        <f>ROUND(VALUE(SUBSTITUTE(実質収支比率等に係る経年分析!J$48,"▲","-")),2)</f>
        <v>3.26</v>
      </c>
    </row>
    <row r="20" spans="1:11" x14ac:dyDescent="0.15">
      <c r="A20" s="174" t="s">
        <v>57</v>
      </c>
      <c r="B20" s="174">
        <f>ROUND(VALUE(SUBSTITUTE(実質収支比率等に係る経年分析!F$47,"▲","-")),2)</f>
        <v>16.95</v>
      </c>
      <c r="C20" s="174">
        <f>ROUND(VALUE(SUBSTITUTE(実質収支比率等に係る経年分析!G$47,"▲","-")),2)</f>
        <v>14.47</v>
      </c>
      <c r="D20" s="174">
        <f>ROUND(VALUE(SUBSTITUTE(実質収支比率等に係る経年分析!H$47,"▲","-")),2)</f>
        <v>14.47</v>
      </c>
      <c r="E20" s="174">
        <f>ROUND(VALUE(SUBSTITUTE(実質収支比率等に係る経年分析!I$47,"▲","-")),2)</f>
        <v>13.85</v>
      </c>
      <c r="F20" s="174">
        <f>ROUND(VALUE(SUBSTITUTE(実質収支比率等に係る経年分析!J$47,"▲","-")),2)</f>
        <v>14.57</v>
      </c>
    </row>
    <row r="21" spans="1:11" x14ac:dyDescent="0.15">
      <c r="A21" s="174" t="s">
        <v>58</v>
      </c>
      <c r="B21" s="174">
        <f>IF(ISNUMBER(VALUE(SUBSTITUTE(実質収支比率等に係る経年分析!F$49,"▲","-"))),ROUND(VALUE(SUBSTITUTE(実質収支比率等に係る経年分析!F$49,"▲","-")),2),NA())</f>
        <v>-1.89</v>
      </c>
      <c r="C21" s="174">
        <f>IF(ISNUMBER(VALUE(SUBSTITUTE(実質収支比率等に係る経年分析!G$49,"▲","-"))),ROUND(VALUE(SUBSTITUTE(実質収支比率等に係る経年分析!G$49,"▲","-")),2),NA())</f>
        <v>-1.81</v>
      </c>
      <c r="D21" s="174">
        <f>IF(ISNUMBER(VALUE(SUBSTITUTE(実質収支比率等に係る経年分析!H$49,"▲","-"))),ROUND(VALUE(SUBSTITUTE(実質収支比率等に係る経年分析!H$49,"▲","-")),2),NA())</f>
        <v>0.7</v>
      </c>
      <c r="E21" s="174">
        <f>IF(ISNUMBER(VALUE(SUBSTITUTE(実質収支比率等に係る経年分析!I$49,"▲","-"))),ROUND(VALUE(SUBSTITUTE(実質収支比率等に係る経年分析!I$49,"▲","-")),2),NA())</f>
        <v>1.65</v>
      </c>
      <c r="F21" s="174">
        <f>IF(ISNUMBER(VALUE(SUBSTITUTE(実質収支比率等に係る経年分析!J$49,"▲","-"))),ROUND(VALUE(SUBSTITUTE(実質収支比率等に係る経年分析!J$49,"▲","-")),2),NA())</f>
        <v>-1.29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つるぎ町農業集落排水事業特別会計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7.0000000000000007E-2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15">
      <c r="A30" s="175" t="str">
        <f>IF(連結実質赤字比率に係る赤字・黒字の構成分析!C$40="",NA(),連結実質赤字比率に係る赤字・黒字の構成分析!C$40)</f>
        <v>つるぎ町特定環境保全公共下水道事業特別会計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つるぎ町介護サービス事業特別会計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0.28999999999999998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0.24</v>
      </c>
    </row>
    <row r="32" spans="1:11" x14ac:dyDescent="0.15">
      <c r="A32" s="175" t="str">
        <f>IF(連結実質赤字比率に係る赤字・黒字の構成分析!C$38="",NA(),連結実質赤字比率に係る赤字・黒字の構成分析!C$38)</f>
        <v>つるぎ町国民健康保険（事業勘定）事業特別会計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1.1299999999999999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1.07</v>
      </c>
    </row>
    <row r="33" spans="1:16" x14ac:dyDescent="0.15">
      <c r="A33" s="175" t="str">
        <f>IF(連結実質赤字比率に係る赤字・黒字の構成分析!C$37="",NA(),連結実質赤字比率に係る赤字・黒字の構成分析!C$37)</f>
        <v>つるぎ町介護保険（事業勘定）事業特別会計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2.77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1.75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3.23</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2.2200000000000002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2.83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4.3099999999999996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3.25</v>
      </c>
    </row>
    <row r="35" spans="1:16" x14ac:dyDescent="0.15">
      <c r="A35" s="175" t="str">
        <f>IF(連結実質赤字比率に係る赤字・黒字の構成分析!C$35="",NA(),連結実質赤字比率に係る赤字・黒字の構成分析!C$35)</f>
        <v>つるぎ町水道事業会計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2.0099999999999998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2.61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3.36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3.47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4.54</v>
      </c>
    </row>
    <row r="36" spans="1:16" x14ac:dyDescent="0.15">
      <c r="A36" s="175" t="str">
        <f>IF(連結実質赤字比率に係る赤字・黒字の構成分析!C$34="",NA(),連結実質赤字比率に係る赤字・黒字の構成分析!C$34)</f>
        <v>つるぎ町病院事業会計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6.84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6.95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18.36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25.08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1172</v>
      </c>
      <c r="E42" s="176"/>
      <c r="F42" s="176"/>
      <c r="G42" s="176">
        <f>'実質公債費比率（分子）の構造'!L$52</f>
        <v>1272</v>
      </c>
      <c r="H42" s="176"/>
      <c r="I42" s="176"/>
      <c r="J42" s="176">
        <f>'実質公債費比率（分子）の構造'!M$52</f>
        <v>1213</v>
      </c>
      <c r="K42" s="176"/>
      <c r="L42" s="176"/>
      <c r="M42" s="176">
        <f>'実質公債費比率（分子）の構造'!N$52</f>
        <v>1222</v>
      </c>
      <c r="N42" s="176"/>
      <c r="O42" s="176"/>
      <c r="P42" s="176">
        <f>'実質公債費比率（分子）の構造'!O$52</f>
        <v>1205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47</v>
      </c>
      <c r="C45" s="176"/>
      <c r="D45" s="176"/>
      <c r="E45" s="176">
        <f>'実質公債費比率（分子）の構造'!L$49</f>
        <v>47</v>
      </c>
      <c r="F45" s="176"/>
      <c r="G45" s="176"/>
      <c r="H45" s="176">
        <f>'実質公債費比率（分子）の構造'!M$49</f>
        <v>31</v>
      </c>
      <c r="I45" s="176"/>
      <c r="J45" s="176"/>
      <c r="K45" s="176">
        <f>'実質公債費比率（分子）の構造'!N$49</f>
        <v>25</v>
      </c>
      <c r="L45" s="176"/>
      <c r="M45" s="176"/>
      <c r="N45" s="176">
        <f>'実質公債費比率（分子）の構造'!O$49</f>
        <v>7</v>
      </c>
      <c r="O45" s="176"/>
      <c r="P45" s="176"/>
    </row>
    <row r="46" spans="1:16" x14ac:dyDescent="0.15">
      <c r="A46" s="176" t="s">
        <v>69</v>
      </c>
      <c r="B46" s="176">
        <f>'実質公債費比率（分子）の構造'!K$48</f>
        <v>283</v>
      </c>
      <c r="C46" s="176"/>
      <c r="D46" s="176"/>
      <c r="E46" s="176">
        <f>'実質公債費比率（分子）の構造'!L$48</f>
        <v>269</v>
      </c>
      <c r="F46" s="176"/>
      <c r="G46" s="176"/>
      <c r="H46" s="176">
        <f>'実質公債費比率（分子）の構造'!M$48</f>
        <v>284</v>
      </c>
      <c r="I46" s="176"/>
      <c r="J46" s="176"/>
      <c r="K46" s="176">
        <f>'実質公債費比率（分子）の構造'!N$48</f>
        <v>277</v>
      </c>
      <c r="L46" s="176"/>
      <c r="M46" s="176"/>
      <c r="N46" s="176">
        <f>'実質公債費比率（分子）の構造'!O$48</f>
        <v>268</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1231</v>
      </c>
      <c r="C49" s="176"/>
      <c r="D49" s="176"/>
      <c r="E49" s="176">
        <f>'実質公債費比率（分子）の構造'!L$45</f>
        <v>1397</v>
      </c>
      <c r="F49" s="176"/>
      <c r="G49" s="176"/>
      <c r="H49" s="176">
        <f>'実質公債費比率（分子）の構造'!M$45</f>
        <v>1342</v>
      </c>
      <c r="I49" s="176"/>
      <c r="J49" s="176"/>
      <c r="K49" s="176">
        <f>'実質公債費比率（分子）の構造'!N$45</f>
        <v>1384</v>
      </c>
      <c r="L49" s="176"/>
      <c r="M49" s="176"/>
      <c r="N49" s="176">
        <f>'実質公債費比率（分子）の構造'!O$45</f>
        <v>1400</v>
      </c>
      <c r="O49" s="176"/>
      <c r="P49" s="176"/>
    </row>
    <row r="50" spans="1:16" x14ac:dyDescent="0.15">
      <c r="A50" s="176" t="s">
        <v>73</v>
      </c>
      <c r="B50" s="176" t="e">
        <f>NA()</f>
        <v>#N/A</v>
      </c>
      <c r="C50" s="176">
        <f>IF(ISNUMBER('実質公債費比率（分子）の構造'!K$53),'実質公債費比率（分子）の構造'!K$53,NA())</f>
        <v>389</v>
      </c>
      <c r="D50" s="176" t="e">
        <f>NA()</f>
        <v>#N/A</v>
      </c>
      <c r="E50" s="176" t="e">
        <f>NA()</f>
        <v>#N/A</v>
      </c>
      <c r="F50" s="176">
        <f>IF(ISNUMBER('実質公債費比率（分子）の構造'!L$53),'実質公債費比率（分子）の構造'!L$53,NA())</f>
        <v>441</v>
      </c>
      <c r="G50" s="176" t="e">
        <f>NA()</f>
        <v>#N/A</v>
      </c>
      <c r="H50" s="176" t="e">
        <f>NA()</f>
        <v>#N/A</v>
      </c>
      <c r="I50" s="176">
        <f>IF(ISNUMBER('実質公債費比率（分子）の構造'!M$53),'実質公債費比率（分子）の構造'!M$53,NA())</f>
        <v>444</v>
      </c>
      <c r="J50" s="176" t="e">
        <f>NA()</f>
        <v>#N/A</v>
      </c>
      <c r="K50" s="176" t="e">
        <f>NA()</f>
        <v>#N/A</v>
      </c>
      <c r="L50" s="176">
        <f>IF(ISNUMBER('実質公債費比率（分子）の構造'!N$53),'実質公債費比率（分子）の構造'!N$53,NA())</f>
        <v>464</v>
      </c>
      <c r="M50" s="176" t="e">
        <f>NA()</f>
        <v>#N/A</v>
      </c>
      <c r="N50" s="176" t="e">
        <f>NA()</f>
        <v>#N/A</v>
      </c>
      <c r="O50" s="176">
        <f>IF(ISNUMBER('実質公債費比率（分子）の構造'!O$53),'実質公債費比率（分子）の構造'!O$53,NA())</f>
        <v>470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10518</v>
      </c>
      <c r="E56" s="175"/>
      <c r="F56" s="175"/>
      <c r="G56" s="175">
        <f>'将来負担比率（分子）の構造'!J$52</f>
        <v>9835</v>
      </c>
      <c r="H56" s="175"/>
      <c r="I56" s="175"/>
      <c r="J56" s="175">
        <f>'将来負担比率（分子）の構造'!K$52</f>
        <v>9161</v>
      </c>
      <c r="K56" s="175"/>
      <c r="L56" s="175"/>
      <c r="M56" s="175">
        <f>'将来負担比率（分子）の構造'!L$52</f>
        <v>8614</v>
      </c>
      <c r="N56" s="175"/>
      <c r="O56" s="175"/>
      <c r="P56" s="175">
        <f>'将来負担比率（分子）の構造'!M$52</f>
        <v>7878</v>
      </c>
    </row>
    <row r="57" spans="1:16" x14ac:dyDescent="0.15">
      <c r="A57" s="175" t="s">
        <v>44</v>
      </c>
      <c r="B57" s="175"/>
      <c r="C57" s="175"/>
      <c r="D57" s="175">
        <f>'将来負担比率（分子）の構造'!I$51</f>
        <v>49</v>
      </c>
      <c r="E57" s="175"/>
      <c r="F57" s="175"/>
      <c r="G57" s="175">
        <f>'将来負担比率（分子）の構造'!J$51</f>
        <v>24</v>
      </c>
      <c r="H57" s="175"/>
      <c r="I57" s="175"/>
      <c r="J57" s="175">
        <f>'将来負担比率（分子）の構造'!K$51</f>
        <v>8</v>
      </c>
      <c r="K57" s="175"/>
      <c r="L57" s="175"/>
      <c r="M57" s="175">
        <f>'将来負担比率（分子）の構造'!L$51</f>
        <v>1</v>
      </c>
      <c r="N57" s="175"/>
      <c r="O57" s="175"/>
      <c r="P57" s="175" t="str">
        <f>'将来負担比率（分子）の構造'!M$51</f>
        <v>-</v>
      </c>
    </row>
    <row r="58" spans="1:16" x14ac:dyDescent="0.15">
      <c r="A58" s="175" t="s">
        <v>43</v>
      </c>
      <c r="B58" s="175"/>
      <c r="C58" s="175"/>
      <c r="D58" s="175">
        <f>'将来負担比率（分子）の構造'!I$50</f>
        <v>3290</v>
      </c>
      <c r="E58" s="175"/>
      <c r="F58" s="175"/>
      <c r="G58" s="175">
        <f>'将来負担比率（分子）の構造'!J$50</f>
        <v>3066</v>
      </c>
      <c r="H58" s="175"/>
      <c r="I58" s="175"/>
      <c r="J58" s="175">
        <f>'将来負担比率（分子）の構造'!K$50</f>
        <v>3049</v>
      </c>
      <c r="K58" s="175"/>
      <c r="L58" s="175"/>
      <c r="M58" s="175">
        <f>'将来負担比率（分子）の構造'!L$50</f>
        <v>3360</v>
      </c>
      <c r="N58" s="175"/>
      <c r="O58" s="175"/>
      <c r="P58" s="175">
        <f>'将来負担比率（分子）の構造'!M$50</f>
        <v>3524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762</v>
      </c>
      <c r="C62" s="175"/>
      <c r="D62" s="175"/>
      <c r="E62" s="175">
        <f>'将来負担比率（分子）の構造'!J$45</f>
        <v>783</v>
      </c>
      <c r="F62" s="175"/>
      <c r="G62" s="175"/>
      <c r="H62" s="175">
        <f>'将来負担比率（分子）の構造'!K$45</f>
        <v>683</v>
      </c>
      <c r="I62" s="175"/>
      <c r="J62" s="175"/>
      <c r="K62" s="175">
        <f>'将来負担比率（分子）の構造'!L$45</f>
        <v>598</v>
      </c>
      <c r="L62" s="175"/>
      <c r="M62" s="175"/>
      <c r="N62" s="175">
        <f>'将来負担比率（分子）の構造'!M$45</f>
        <v>551</v>
      </c>
      <c r="O62" s="175"/>
      <c r="P62" s="175"/>
    </row>
    <row r="63" spans="1:16" x14ac:dyDescent="0.15">
      <c r="A63" s="175" t="s">
        <v>36</v>
      </c>
      <c r="B63" s="175">
        <f>'将来負担比率（分子）の構造'!I$44</f>
        <v>117</v>
      </c>
      <c r="C63" s="175"/>
      <c r="D63" s="175"/>
      <c r="E63" s="175">
        <f>'将来負担比率（分子）の構造'!J$44</f>
        <v>73</v>
      </c>
      <c r="F63" s="175"/>
      <c r="G63" s="175"/>
      <c r="H63" s="175">
        <f>'将来負担比率（分子）の構造'!K$44</f>
        <v>36</v>
      </c>
      <c r="I63" s="175"/>
      <c r="J63" s="175"/>
      <c r="K63" s="175">
        <f>'将来負担比率（分子）の構造'!L$44</f>
        <v>7</v>
      </c>
      <c r="L63" s="175"/>
      <c r="M63" s="175"/>
      <c r="N63" s="175" t="str">
        <f>'将来負担比率（分子）の構造'!M$44</f>
        <v>-</v>
      </c>
      <c r="O63" s="175"/>
      <c r="P63" s="175"/>
    </row>
    <row r="64" spans="1:16" x14ac:dyDescent="0.15">
      <c r="A64" s="175" t="s">
        <v>35</v>
      </c>
      <c r="B64" s="175">
        <f>'将来負担比率（分子）の構造'!I$43</f>
        <v>2489</v>
      </c>
      <c r="C64" s="175"/>
      <c r="D64" s="175"/>
      <c r="E64" s="175">
        <f>'将来負担比率（分子）の構造'!J$43</f>
        <v>2287</v>
      </c>
      <c r="F64" s="175"/>
      <c r="G64" s="175"/>
      <c r="H64" s="175">
        <f>'将来負担比率（分子）の構造'!K$43</f>
        <v>2073</v>
      </c>
      <c r="I64" s="175"/>
      <c r="J64" s="175"/>
      <c r="K64" s="175">
        <f>'将来負担比率（分子）の構造'!L$43</f>
        <v>1891</v>
      </c>
      <c r="L64" s="175"/>
      <c r="M64" s="175"/>
      <c r="N64" s="175">
        <f>'将来負担比率（分子）の構造'!M$43</f>
        <v>1785</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11681</v>
      </c>
      <c r="C66" s="175"/>
      <c r="D66" s="175"/>
      <c r="E66" s="175">
        <f>'将来負担比率（分子）の構造'!J$41</f>
        <v>11004</v>
      </c>
      <c r="F66" s="175"/>
      <c r="G66" s="175"/>
      <c r="H66" s="175">
        <f>'将来負担比率（分子）の構造'!K$41</f>
        <v>10342</v>
      </c>
      <c r="I66" s="175"/>
      <c r="J66" s="175"/>
      <c r="K66" s="175">
        <f>'将来負担比率（分子）の構造'!L$41</f>
        <v>9779</v>
      </c>
      <c r="L66" s="175"/>
      <c r="M66" s="175"/>
      <c r="N66" s="175">
        <f>'将来負担比率（分子）の構造'!M$41</f>
        <v>9113</v>
      </c>
      <c r="O66" s="175"/>
      <c r="P66" s="175"/>
    </row>
    <row r="67" spans="1:16" x14ac:dyDescent="0.15">
      <c r="A67" s="175" t="s">
        <v>77</v>
      </c>
      <c r="B67" s="175" t="e">
        <f>NA()</f>
        <v>#N/A</v>
      </c>
      <c r="C67" s="175">
        <f>IF(ISNUMBER('将来負担比率（分子）の構造'!I$53), IF('将来負担比率（分子）の構造'!I$53 &lt; 0, 0, '将来負担比率（分子）の構造'!I$53), NA())</f>
        <v>1192</v>
      </c>
      <c r="D67" s="175" t="e">
        <f>NA()</f>
        <v>#N/A</v>
      </c>
      <c r="E67" s="175" t="e">
        <f>NA()</f>
        <v>#N/A</v>
      </c>
      <c r="F67" s="175">
        <f>IF(ISNUMBER('将来負担比率（分子）の構造'!J$53), IF('将来負担比率（分子）の構造'!J$53 &lt; 0, 0, '将来負担比率（分子）の構造'!J$53), NA())</f>
        <v>1224</v>
      </c>
      <c r="G67" s="175" t="e">
        <f>NA()</f>
        <v>#N/A</v>
      </c>
      <c r="H67" s="175" t="e">
        <f>NA()</f>
        <v>#N/A</v>
      </c>
      <c r="I67" s="175">
        <f>IF(ISNUMBER('将来負担比率（分子）の構造'!K$53), IF('将来負担比率（分子）の構造'!K$53 &lt; 0, 0, '将来負担比率（分子）の構造'!K$53), NA())</f>
        <v>917</v>
      </c>
      <c r="J67" s="175" t="e">
        <f>NA()</f>
        <v>#N/A</v>
      </c>
      <c r="K67" s="175" t="e">
        <f>NA()</f>
        <v>#N/A</v>
      </c>
      <c r="L67" s="175">
        <f>IF(ISNUMBER('将来負担比率（分子）の構造'!L$53), IF('将来負担比率（分子）の構造'!L$53 &lt; 0, 0, '将来負担比率（分子）の構造'!L$53), NA())</f>
        <v>300</v>
      </c>
      <c r="M67" s="175" t="e">
        <f>NA()</f>
        <v>#N/A</v>
      </c>
      <c r="N67" s="175" t="e">
        <f>NA()</f>
        <v>#N/A</v>
      </c>
      <c r="O67" s="175">
        <f>IF(ISNUMBER('将来負担比率（分子）の構造'!M$53), IF('将来負担比率（分子）の構造'!M$53 &lt; 0, 0, '将来負担比率（分子）の構造'!M$53), NA())</f>
        <v>47</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753</v>
      </c>
      <c r="C72" s="179">
        <f>基金残高に係る経年分析!G55</f>
        <v>756</v>
      </c>
      <c r="D72" s="179">
        <f>基金残高に係る経年分析!H55</f>
        <v>759</v>
      </c>
    </row>
    <row r="73" spans="1:16" x14ac:dyDescent="0.15">
      <c r="A73" s="178" t="s">
        <v>80</v>
      </c>
      <c r="B73" s="179">
        <f>基金残高に係る経年分析!F56</f>
        <v>1593</v>
      </c>
      <c r="C73" s="179">
        <f>基金残高に係る経年分析!G56</f>
        <v>1894</v>
      </c>
      <c r="D73" s="179">
        <f>基金残高に係る経年分析!H56</f>
        <v>2074</v>
      </c>
    </row>
    <row r="74" spans="1:16" x14ac:dyDescent="0.15">
      <c r="A74" s="178" t="s">
        <v>81</v>
      </c>
      <c r="B74" s="179">
        <f>基金残高に係る経年分析!F57</f>
        <v>2129</v>
      </c>
      <c r="C74" s="179">
        <f>基金残高に係る経年分析!G57</f>
        <v>2150</v>
      </c>
      <c r="D74" s="179">
        <f>基金残高に係る経年分析!H57</f>
        <v>2174</v>
      </c>
    </row>
  </sheetData>
  <sheetProtection algorithmName="SHA-512" hashValue="vWsCIgHf0j7Ggm3T+Zuf85YsDFbQuVPc893O9GeYe0Ar0Cfs/f3gLKfu4Yb3pzFVsw70xg47kzUXN6Ck5vfUQQ==" saltValue="m4Z6IFFnNuPUdSSwUBiq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緒方　涼</cp:lastModifiedBy>
  <cp:lastPrinted>2024-08-21T02:00:58Z</cp:lastPrinted>
  <dcterms:created xsi:type="dcterms:W3CDTF">2024-02-05T03:03:05Z</dcterms:created>
  <dcterms:modified xsi:type="dcterms:W3CDTF">2024-08-21T02:08:39Z</dcterms:modified>
  <cp:category/>
</cp:coreProperties>
</file>