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2417081\Desktop\"/>
    </mc:Choice>
  </mc:AlternateContent>
  <xr:revisionPtr revIDLastSave="0" documentId="8_{44D37EAC-1203-46F3-B89B-E29A11098EBA}" xr6:coauthVersionLast="47" xr6:coauthVersionMax="47" xr10:uidLastSave="{00000000-0000-0000-0000-000000000000}"/>
  <bookViews>
    <workbookView xWindow="-28920" yWindow="-2655" windowWidth="29040" windowHeight="15840" activeTab="12"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40" i="10" l="1"/>
  <c r="BG39" i="10"/>
  <c r="BG38" i="10"/>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AM40" i="10"/>
  <c r="U40" i="10"/>
  <c r="C40" i="10"/>
  <c r="CO39" i="10"/>
  <c r="AM39" i="10"/>
  <c r="U39" i="10"/>
  <c r="C39" i="10"/>
  <c r="CO38" i="10"/>
  <c r="AM38" i="10"/>
  <c r="U38" i="10"/>
  <c r="C38" i="10"/>
  <c r="CO37" i="10"/>
  <c r="AM37" i="10"/>
  <c r="U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c r="AM35" i="10" s="1"/>
  <c r="BE34" i="10" l="1"/>
  <c r="BE35" i="10" s="1"/>
  <c r="BE36" i="10" s="1"/>
  <c r="BE37" i="10" s="1"/>
  <c r="BE38" i="10" s="1"/>
  <c r="BE39" i="10" s="1"/>
  <c r="BE40" i="10" s="1"/>
  <c r="BW34" i="10" l="1"/>
  <c r="BW35" i="10" s="1"/>
  <c r="BW36" i="10" s="1"/>
  <c r="BW37" i="10" s="1"/>
  <c r="BW38" i="10" s="1"/>
  <c r="BW39" i="10" s="1"/>
  <c r="BW40" i="10" s="1"/>
  <c r="BW41" i="10" s="1"/>
  <c r="BW42" i="10" s="1"/>
  <c r="CO34" i="10"/>
  <c r="CO35" i="10" s="1"/>
  <c r="CO36" i="10" s="1"/>
</calcChain>
</file>

<file path=xl/sharedStrings.xml><?xml version="1.0" encoding="utf-8"?>
<sst xmlns="http://schemas.openxmlformats.org/spreadsheetml/2006/main" count="1190" uniqueCount="606">
  <si>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</si>
  <si>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</si>
  <si>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</si>
  <si>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</si>
  <si>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</si>
  <si>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</si>
  <si>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</si>
  <si>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</si>
  <si>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</si>
  <si>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</si>
  <si>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</si>
  <si>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</si>
  <si>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</si>
  <si>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</si>
  <si>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</si>
  <si>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</si>
  <si>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</si>
  <si>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</si>
  <si>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</si>
  <si>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</si>
  <si>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</si>
  <si>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</si>
  <si>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</si>
  <si>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</si>
  <si>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</si>
  <si>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</si>
  <si>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</si>
  <si>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</si>
  <si>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</si>
  <si>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</si>
  <si>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</si>
  <si>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</si>
  <si>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</si>
  <si>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</si>
  <si>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</si>
  <si>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</si>
  <si>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</si>
  <si>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</si>
  <si>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</si>
  <si>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</si>
  <si>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</si>
  <si>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</si>
  <si>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</si>
  <si>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</si>
  <si>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</si>
  <si>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</si>
  <si>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</si>
  <si>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</si>
  <si>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</si>
  <si>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</si>
  <si>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</si>
  <si>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</si>
  <si>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</si>
  <si>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</si>
  <si>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</si>
  <si>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</si>
  <si>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</si>
  <si>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</si>
  <si>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</si>
  <si>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</si>
  <si>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</si>
  <si>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</si>
  <si>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</si>
  <si>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</si>
  <si>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</si>
  <si>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</si>
  <si>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</si>
  <si>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</si>
  <si>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</si>
  <si>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</si>
  <si>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</si>
  <si>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</si>
  <si>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</si>
  <si>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</si>
  <si>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</si>
  <si>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</si>
  <si>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</si>
  <si>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</si>
  <si>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</si>
  <si>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</si>
  <si>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</si>
  <si>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</si>
  <si>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</si>
  <si>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</si>
  <si>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</si>
  <si>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</si>
  <si>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</si>
  <si>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</si>
  <si>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</si>
  <si>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</si>
  <si>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</si>
  <si>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</si>
  <si>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</si>
  <si>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</si>
  <si>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</si>
  <si>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</si>
  <si>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</si>
  <si>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</si>
  <si>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</si>
  <si>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</si>
  <si>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海陽町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</si>
  <si>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</si>
  <si>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</si>
  <si>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</si>
  <si>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</si>
  <si>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</si>
  <si>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</si>
  <si>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</si>
  <si>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</si>
  <si>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</si>
  <si>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</si>
  <si>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</si>
  <si>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</si>
  <si>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</si>
  <si>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</si>
  <si>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</si>
  <si>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</si>
  <si>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</si>
  <si>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</si>
  <si>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</si>
  <si>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</si>
  <si>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</si>
  <si>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</si>
  <si>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</si>
  <si>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</si>
  <si>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</si>
  <si>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</si>
  <si>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</si>
  <si>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</si>
  <si>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</si>
  <si>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</si>
  <si>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</si>
  <si>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</si>
  <si>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</si>
  <si>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</si>
  <si>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</si>
  <si>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</si>
  <si>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</si>
  <si>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</si>
  <si>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</si>
  <si>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</si>
  <si>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</si>
  <si>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</si>
  <si>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</si>
  <si>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</si>
  <si>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</si>
  <si>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</si>
  <si>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</si>
  <si>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</si>
  <si>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</si>
  <si>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</si>
  <si>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</si>
  <si>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</si>
  <si>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</si>
  <si>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</si>
  <si>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-2.0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</si>
  <si>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</si>
  <si>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</si>
  <si>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</si>
  <si>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</si>
  <si>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</si>
  <si>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</si>
  <si>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</si>
  <si>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</si>
  <si>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</si>
  <si>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</si>
  <si>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</si>
  <si>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</si>
  <si>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</si>
  <si>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</si>
  <si>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</si>
  <si>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</si>
  <si>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</si>
  <si>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</si>
  <si>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</si>
  <si>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</si>
  <si>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</si>
  <si>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</si>
  <si>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</si>
  <si>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</si>
  <si>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</si>
  <si>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</si>
  <si>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</si>
  <si>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</si>
  <si>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</si>
  <si>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</si>
  <si>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</si>
  <si>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</si>
  <si>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</si>
  <si>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</si>
  <si>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</si>
  <si>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</si>
  <si>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</si>
  <si>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</si>
  <si>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</si>
  <si>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</si>
  <si>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</si>
  <si>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</si>
  <si>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</si>
  <si>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</si>
  <si>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</si>
  <si>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</si>
  <si>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</si>
  <si>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</si>
  <si>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</si>
  <si>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</si>
  <si>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</si>
  <si>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</si>
  <si>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</si>
  <si>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</si>
  <si>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</si>
  <si>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</si>
  <si>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</si>
  <si>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</si>
  <si>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</si>
  <si>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徳島県海陽町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</si>
  <si>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</si>
  <si>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</si>
  <si>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</si>
  <si>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</si>
  <si>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</si>
  <si>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</si>
  <si>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</si>
  <si>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</si>
  <si>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</si>
  <si>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</si>
  <si>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</si>
  <si>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</si>
  <si>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</si>
  <si>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</si>
  <si>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</si>
  <si>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</si>
  <si>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</si>
  <si>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</si>
  <si>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</si>
  <si>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</si>
  <si>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</si>
  <si>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</si>
  <si>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</si>
  <si>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</si>
  <si>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</si>
  <si>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</si>
  <si>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</si>
  <si>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</si>
  <si>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</si>
  <si>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</si>
  <si>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</si>
  <si>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</si>
  <si>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</si>
  <si>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</si>
  <si>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</si>
  <si>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</si>
  <si>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</si>
  <si>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</si>
  <si>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</si>
  <si>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</si>
  <si>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</si>
  <si>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</si>
  <si>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</si>
  <si>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</si>
  <si>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</si>
  <si>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</si>
  <si>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</si>
  <si>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</si>
  <si>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</si>
  <si>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</si>
  <si>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</si>
  <si>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</si>
  <si>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</si>
  <si>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</si>
  <si>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</si>
  <si>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</si>
  <si>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</si>
  <si>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</si>
  <si>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</si>
  <si>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</si>
  <si>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</si>
  <si>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</si>
  <si>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</si>
  <si>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</si>
  <si>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</si>
  <si>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</si>
  <si>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</si>
  <si>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</si>
  <si>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</si>
  <si>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</si>
  <si>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</si>
  <si>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</si>
  <si>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</si>
  <si>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</si>
  <si>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</si>
  <si>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</si>
  <si>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</si>
  <si>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</si>
  <si>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</si>
  <si>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</si>
  <si>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</si>
  <si>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</si>
  <si>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</si>
  <si>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</si>
  <si>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</si>
  <si>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</si>
  <si>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</si>
  <si>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</si>
  <si>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</si>
  <si>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</si>
  <si>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</si>
  <si>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</si>
  <si>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</si>
  <si>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</si>
  <si>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</si>
  <si>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</si>
  <si>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</si>
  <si>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</si>
  <si>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</si>
  <si>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</si>
  <si>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</si>
  <si>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</si>
  <si>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</si>
  <si>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</si>
  <si>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</si>
  <si>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</si>
  <si>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</si>
  <si>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</si>
  <si>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</si>
  <si>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</si>
  <si>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</si>
  <si>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</si>
  <si>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</si>
  <si>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</si>
  <si>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</si>
  <si>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</si>
  <si>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</si>
  <si>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</si>
  <si>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</si>
  <si>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</si>
  <si>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</si>
  <si>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</si>
  <si>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</si>
  <si>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</si>
  <si>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</si>
  <si>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</si>
  <si>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</si>
  <si>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</si>
  <si>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</si>
  <si>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</si>
  <si>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</si>
  <si>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</si>
  <si>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</si>
  <si>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</si>
  <si>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</si>
  <si>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</si>
  <si>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</si>
  <si>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</si>
  <si>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</si>
  <si>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</si>
  <si>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</si>
  <si>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</si>
  <si>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</si>
  <si>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</si>
  <si>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</si>
  <si>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</si>
  <si>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</si>
  <si>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</si>
  <si>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</si>
  <si>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</si>
  <si>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</si>
  <si>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</si>
  <si>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</si>
  <si>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徳島県海陽町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</si>
  <si>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</si>
  <si>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</si>
  <si>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</si>
  <si>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</si>
  <si>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</si>
  <si>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</si>
  <si>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</si>
  <si>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</si>
  <si>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</si>
  <si>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</si>
  <si>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</si>
  <si>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</si>
  <si>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</si>
  <si>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</si>
  <si>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</si>
  <si>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</si>
  <si>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</si>
  <si>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</si>
  <si>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</si>
  <si>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</si>
  <si>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海陽町鉄道経営安定基金特別会計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</si>
  <si>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</si>
  <si>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</si>
  <si>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</si>
  <si>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</si>
  <si>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</si>
  <si>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</si>
  <si>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</si>
  <si>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</si>
  <si>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</si>
  <si>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</si>
  <si>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</si>
  <si>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</si>
  <si>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</si>
  <si>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海陽町国民健康保険特別会計</t>
    <phoneticPr fontId="5"/>
  </si>
  <si>
    <t>海陽町介護保険特別会計</t>
    <phoneticPr fontId="5"/>
  </si>
  <si>
    <t>海陽町後期高齢者医療特別会計</t>
    <phoneticPr fontId="5"/>
  </si>
  <si>
    <t>海陽町水道事業会計</t>
    <phoneticPr fontId="5"/>
  </si>
  <si>
    <t>法適用企業</t>
    <phoneticPr fontId="5"/>
  </si>
  <si>
    <t>海陽町病院事業会計</t>
    <phoneticPr fontId="5"/>
  </si>
  <si>
    <t>海陽町浅川公共下水道事業特別会計</t>
    <phoneticPr fontId="5"/>
  </si>
  <si>
    <t>法非適用企業</t>
    <phoneticPr fontId="5"/>
  </si>
  <si>
    <t>海陽町海部公共下水道事業特別会計</t>
    <phoneticPr fontId="5"/>
  </si>
  <si>
    <t>海陽町宍喰公共下水道事業特別会計</t>
    <phoneticPr fontId="5"/>
  </si>
  <si>
    <t>海陽町神野農業集落排水事業特別会計</t>
    <phoneticPr fontId="5"/>
  </si>
  <si>
    <t>海陽町川西農業集落排水事業特別会計</t>
    <phoneticPr fontId="5"/>
  </si>
  <si>
    <t>海陽町日比原農業集落排水事業特別会計</t>
    <phoneticPr fontId="5"/>
  </si>
  <si>
    <t>海陽町漁業集落排水事業特別会計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</si>
  <si>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</si>
  <si>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</si>
  <si>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</si>
  <si>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</si>
  <si>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</si>
  <si>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</si>
  <si>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</si>
  <si>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</si>
  <si>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</si>
  <si>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</si>
  <si>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</si>
  <si>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</si>
  <si>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</si>
  <si>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</si>
  <si>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</si>
  <si>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</si>
  <si>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</si>
  <si>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</si>
  <si>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</si>
  <si>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</si>
  <si>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</si>
  <si>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</si>
  <si>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</si>
  <si>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</si>
  <si>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</si>
  <si>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</si>
  <si>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</si>
  <si>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</si>
  <si>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</si>
  <si>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</si>
  <si>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</si>
  <si>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</si>
  <si>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</si>
  <si>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</si>
  <si>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</si>
  <si>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</si>
  <si>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</si>
  <si>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</si>
  <si>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</si>
  <si>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</si>
  <si>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</si>
  <si>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</si>
  <si>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</si>
  <si>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</si>
  <si>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</si>
  <si>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</si>
  <si>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</si>
  <si>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</si>
  <si>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</si>
  <si>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</si>
  <si>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</si>
  <si>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</si>
  <si>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</si>
  <si>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</si>
  <si>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</si>
  <si>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</si>
  <si>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</si>
  <si>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</si>
  <si>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</si>
  <si>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</si>
  <si>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</si>
  <si>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</si>
  <si>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</si>
  <si>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</si>
  <si>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</si>
  <si>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</si>
  <si>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</si>
  <si>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</si>
  <si>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</si>
  <si>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</si>
  <si>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</si>
  <si>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</si>
  <si>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</si>
  <si>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</si>
  <si>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</si>
  <si>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</si>
  <si>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</si>
  <si>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</si>
  <si>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</si>
  <si>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</si>
  <si>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</si>
  <si>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</si>
  <si>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</si>
  <si>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</si>
  <si>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</si>
  <si>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</si>
  <si>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</si>
  <si>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</si>
  <si>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</si>
  <si>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</si>
  <si>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</si>
  <si>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</si>
  <si>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</si>
  <si>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</si>
  <si>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</si>
  <si>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</si>
  <si>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</si>
  <si>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</si>
  <si>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</si>
  <si>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</si>
  <si>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</si>
  <si>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</si>
  <si>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</si>
  <si>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</si>
  <si>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</si>
  <si>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</si>
  <si>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</si>
  <si>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</si>
  <si>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</si>
  <si>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</si>
  <si>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</si>
  <si>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</si>
  <si>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</si>
  <si>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</si>
  <si>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</si>
  <si>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</si>
  <si>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</si>
  <si>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</si>
  <si>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</si>
  <si>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</si>
  <si>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</si>
  <si>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</si>
  <si>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</si>
  <si>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</si>
  <si>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</si>
  <si>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</si>
  <si>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</si>
  <si>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</si>
  <si>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</si>
  <si>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</si>
  <si>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</si>
  <si>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</si>
  <si>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</si>
  <si>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</si>
  <si>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</si>
  <si>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</si>
  <si>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</si>
  <si>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</si>
  <si>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</si>
  <si>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</si>
  <si>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</si>
  <si>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海陽町水道事業会計</t>
  </si>
  <si>
    <t>一般会計</t>
  </si>
  <si>
    <t>海陽町国民健康保険特別会計</t>
  </si>
  <si>
    <t>海陽町病院事業会計</t>
  </si>
  <si>
    <t>海陽町海部公共下水道事業特別会計</t>
  </si>
  <si>
    <t>海陽町川西農業集落排水事業特別会計</t>
  </si>
  <si>
    <t>海陽町介護保険特別会計</t>
  </si>
  <si>
    <t>海陽町宍喰公共下水道事業特別会計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</si>
  <si>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</si>
  <si>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</si>
  <si>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</si>
  <si>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</si>
  <si>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</si>
  <si>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</si>
  <si>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</si>
  <si>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</si>
  <si>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</si>
  <si>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</si>
  <si>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2"/>
  </si>
  <si>
    <t>海部老人ホーム町村組合</t>
    <rPh sb="0" eb="2">
      <t>カイフ</t>
    </rPh>
    <rPh sb="2" eb="4">
      <t>ロウジン</t>
    </rPh>
    <rPh sb="7" eb="9">
      <t>チョウソン</t>
    </rPh>
    <rPh sb="9" eb="11">
      <t>クミアイ</t>
    </rPh>
    <phoneticPr fontId="2"/>
  </si>
  <si>
    <t>海部郡衛生処理事務組合</t>
    <rPh sb="0" eb="3">
      <t>カイフグン</t>
    </rPh>
    <rPh sb="3" eb="5">
      <t>エイセイ</t>
    </rPh>
    <rPh sb="5" eb="7">
      <t>ショリ</t>
    </rPh>
    <rPh sb="7" eb="9">
      <t>ジム</t>
    </rPh>
    <rPh sb="9" eb="11">
      <t>クミアイ</t>
    </rPh>
    <phoneticPr fontId="2"/>
  </si>
  <si>
    <t>海部消防組合</t>
    <rPh sb="0" eb="2">
      <t>カイフ</t>
    </rPh>
    <rPh sb="2" eb="4">
      <t>ショウボウ</t>
    </rPh>
    <rPh sb="4" eb="6">
      <t>クミアイ</t>
    </rPh>
    <phoneticPr fontId="2"/>
  </si>
  <si>
    <t>徳島県後期高齢者医療広域連合（一般会計）</t>
    <rPh sb="0" eb="3">
      <t>トクシマケン</t>
    </rPh>
    <rPh sb="3" eb="5">
      <t>コウキ</t>
    </rPh>
    <rPh sb="5" eb="8">
      <t>コウレイシャ</t>
    </rPh>
    <rPh sb="8" eb="10">
      <t>イリョウ</t>
    </rPh>
    <rPh sb="10" eb="14">
      <t>コウイキレンゴウ</t>
    </rPh>
    <rPh sb="15" eb="17">
      <t>イッパン</t>
    </rPh>
    <rPh sb="17" eb="19">
      <t>カイケイ</t>
    </rPh>
    <phoneticPr fontId="2"/>
  </si>
  <si>
    <t>徳島県後期高齢者医療広域連合（後期高齢者医療事務会計）</t>
    <rPh sb="0" eb="3">
      <t>トクシマケン</t>
    </rPh>
    <rPh sb="3" eb="5">
      <t>コウキ</t>
    </rPh>
    <rPh sb="5" eb="8">
      <t>コウレイシャ</t>
    </rPh>
    <rPh sb="8" eb="10">
      <t>イリョウ</t>
    </rPh>
    <rPh sb="10" eb="14">
      <t>コウイキレンゴウ</t>
    </rPh>
    <rPh sb="15" eb="17">
      <t>コウキ</t>
    </rPh>
    <rPh sb="17" eb="20">
      <t>コウレイシャ</t>
    </rPh>
    <rPh sb="20" eb="22">
      <t>イリョウ</t>
    </rPh>
    <rPh sb="22" eb="24">
      <t>ジム</t>
    </rPh>
    <rPh sb="24" eb="26">
      <t>カイケイ</t>
    </rPh>
    <phoneticPr fontId="2"/>
  </si>
  <si>
    <t>海部郡特別養護老人ホーム事務組合</t>
    <rPh sb="0" eb="3">
      <t>カイフグン</t>
    </rPh>
    <rPh sb="3" eb="5">
      <t>トクベツ</t>
    </rPh>
    <rPh sb="5" eb="7">
      <t>ヨウゴ</t>
    </rPh>
    <rPh sb="7" eb="9">
      <t>ロウジン</t>
    </rPh>
    <rPh sb="12" eb="14">
      <t>ジム</t>
    </rPh>
    <rPh sb="14" eb="16">
      <t>クミアイ</t>
    </rPh>
    <phoneticPr fontId="2"/>
  </si>
  <si>
    <t>㈱漁火</t>
    <rPh sb="1" eb="2">
      <t>リョウ</t>
    </rPh>
    <rPh sb="2" eb="3">
      <t>ヒ</t>
    </rPh>
    <phoneticPr fontId="2"/>
  </si>
  <si>
    <t>阿佐海岸鉄道㈱</t>
    <rPh sb="0" eb="2">
      <t>アサ</t>
    </rPh>
    <rPh sb="2" eb="4">
      <t>カイガン</t>
    </rPh>
    <rPh sb="4" eb="6">
      <t>テツドウ</t>
    </rPh>
    <phoneticPr fontId="2"/>
  </si>
  <si>
    <t>（一財）まぜのおか</t>
    <rPh sb="1" eb="2">
      <t>イチ</t>
    </rPh>
    <rPh sb="2" eb="3">
      <t>ザイ</t>
    </rPh>
    <phoneticPr fontId="2"/>
  </si>
  <si>
    <t>-</t>
    <phoneticPr fontId="2"/>
  </si>
  <si>
    <t>-</t>
    <phoneticPr fontId="2"/>
  </si>
  <si>
    <t>海陽町千年のいのちを守るまちづくり基金</t>
    <rPh sb="0" eb="3">
      <t>カイヨウチョウ</t>
    </rPh>
    <phoneticPr fontId="5"/>
  </si>
  <si>
    <t>海陽町子どもあゆみ基金</t>
    <phoneticPr fontId="2"/>
  </si>
  <si>
    <t>海陽町公共施設整備保全基金</t>
    <rPh sb="0" eb="3">
      <t>カイヨウチョウ</t>
    </rPh>
    <rPh sb="3" eb="5">
      <t>コウキョウ</t>
    </rPh>
    <rPh sb="5" eb="7">
      <t>シセツ</t>
    </rPh>
    <rPh sb="7" eb="9">
      <t>セイビ</t>
    </rPh>
    <rPh sb="9" eb="11">
      <t>ホゼン</t>
    </rPh>
    <rPh sb="11" eb="13">
      <t>キキン</t>
    </rPh>
    <phoneticPr fontId="5"/>
  </si>
  <si>
    <t>-</t>
    <phoneticPr fontId="2"/>
  </si>
  <si>
    <t>海陽町特定施設振興整備基金</t>
  </si>
  <si>
    <t>海陽町鉄道経営安定基金</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</si>
  <si>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</si>
  <si>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</si>
  <si>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</si>
  <si>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</si>
  <si>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</si>
  <si>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</si>
  <si>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</si>
  <si>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</si>
  <si>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</si>
  <si>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今までに実施した繰上償還や基金残高の増加等により、将来負担額を充当可能額が上回っているため、将来負担比率は「-」となっている。
有形固定資産減価償却率は類似団体より高い水準にある。令和3年度に改訂した公共施設等総合管理計画に基づいた公共施設の維持管理及び老朽化対策等を適切に進めていく。</t>
    <rPh sb="0" eb="143">
      <t>ニュウリョク</t>
    </rPh>
    <phoneticPr fontId="5"/>
  </si>
  <si>
    <t>今までに実施した繰上償還や基金残高の増加等により、将来負担額を充当可能額が上回っているため、将来負担比率は「-」となっている。
また、実施公債費比率も類似団体と比較しても低い水準である。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</si>
</sst>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B1640D4-1015-4E27-81E9-A685C87CA94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114790</c:v>
                </c:pt>
                <c:pt idx="1">
                  <c:v>126262</c:v>
                </c:pt>
                <c:pt idx="2">
                  <c:v>126525</c:v>
                </c:pt>
                <c:pt idx="3">
                  <c:v>138402</c:v>
                </c:pt>
                <c:pt idx="4">
                  <c:v>146367</c:v>
                </c:pt>
              </c:numCache>
            </c:numRef>
          </c:val>
          <c:smooth val="0"/>
          <c:extLst>
            <c:ext xmlns:c16="http://schemas.microsoft.com/office/drawing/2014/chart" uri="{C3380CC4-5D6E-409C-BE32-E72D297353CC}">
              <c16:uniqueId val="{00000000-6143-4DB8-8ACD-839132BB992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124342</c:v>
                </c:pt>
                <c:pt idx="1">
                  <c:v>159649</c:v>
                </c:pt>
                <c:pt idx="2">
                  <c:v>122513</c:v>
                </c:pt>
                <c:pt idx="3">
                  <c:v>109092</c:v>
                </c:pt>
                <c:pt idx="4">
                  <c:v>118866</c:v>
                </c:pt>
              </c:numCache>
            </c:numRef>
          </c:val>
          <c:smooth val="0"/>
          <c:extLst>
            <c:ext xmlns:c16="http://schemas.microsoft.com/office/drawing/2014/chart" uri="{C3380CC4-5D6E-409C-BE32-E72D297353CC}">
              <c16:uniqueId val="{00000001-6143-4DB8-8ACD-839132BB992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7.58</c:v>
                </c:pt>
                <c:pt idx="1">
                  <c:v>7.73</c:v>
                </c:pt>
                <c:pt idx="2">
                  <c:v>10.85</c:v>
                </c:pt>
                <c:pt idx="3">
                  <c:v>10.6</c:v>
                </c:pt>
                <c:pt idx="4">
                  <c:v>9.6300000000000008</c:v>
                </c:pt>
              </c:numCache>
            </c:numRef>
          </c:val>
          <c:extLst>
            <c:ext xmlns:c16="http://schemas.microsoft.com/office/drawing/2014/chart" uri="{C3380CC4-5D6E-409C-BE32-E72D297353CC}">
              <c16:uniqueId val="{00000000-9770-48E2-842B-0194E2FC67A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76.400000000000006</c:v>
                </c:pt>
                <c:pt idx="1">
                  <c:v>77.36</c:v>
                </c:pt>
                <c:pt idx="2">
                  <c:v>76.28</c:v>
                </c:pt>
                <c:pt idx="3">
                  <c:v>76.02</c:v>
                </c:pt>
                <c:pt idx="4">
                  <c:v>80.7</c:v>
                </c:pt>
              </c:numCache>
            </c:numRef>
          </c:val>
          <c:extLst>
            <c:ext xmlns:c16="http://schemas.microsoft.com/office/drawing/2014/chart" uri="{C3380CC4-5D6E-409C-BE32-E72D297353CC}">
              <c16:uniqueId val="{00000001-9770-48E2-842B-0194E2FC67A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5.62</c:v>
                </c:pt>
                <c:pt idx="1">
                  <c:v>4.04</c:v>
                </c:pt>
                <c:pt idx="2">
                  <c:v>7.15</c:v>
                </c:pt>
                <c:pt idx="3">
                  <c:v>5.38</c:v>
                </c:pt>
                <c:pt idx="4">
                  <c:v>4.2</c:v>
                </c:pt>
              </c:numCache>
            </c:numRef>
          </c:val>
          <c:smooth val="0"/>
          <c:extLst>
            <c:ext xmlns:c16="http://schemas.microsoft.com/office/drawing/2014/chart" uri="{C3380CC4-5D6E-409C-BE32-E72D297353CC}">
              <c16:uniqueId val="{00000002-9770-48E2-842B-0194E2FC67A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13.4</c:v>
                </c:pt>
                <c:pt idx="2">
                  <c:v>#N/A</c:v>
                </c:pt>
                <c:pt idx="3">
                  <c:v>13.38</c:v>
                </c:pt>
                <c:pt idx="4">
                  <c:v>#N/A</c:v>
                </c:pt>
                <c:pt idx="5">
                  <c:v>0.35</c:v>
                </c:pt>
                <c:pt idx="6">
                  <c:v>#N/A</c:v>
                </c:pt>
                <c:pt idx="7">
                  <c:v>0.44</c:v>
                </c:pt>
                <c:pt idx="8">
                  <c:v>#N/A</c:v>
                </c:pt>
                <c:pt idx="9">
                  <c:v>0.57999999999999996</c:v>
                </c:pt>
              </c:numCache>
            </c:numRef>
          </c:val>
          <c:extLst>
            <c:ext xmlns:c16="http://schemas.microsoft.com/office/drawing/2014/chart" uri="{C3380CC4-5D6E-409C-BE32-E72D297353CC}">
              <c16:uniqueId val="{00000000-A2C3-497D-A7CA-7AC24E81F54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2C3-497D-A7CA-7AC24E81F540}"/>
            </c:ext>
          </c:extLst>
        </c:ser>
        <c:ser>
          <c:idx val="2"/>
          <c:order val="2"/>
          <c:tx>
            <c:strRef>
              <c:f>データシート!$A$29</c:f>
              <c:strCache>
                <c:ptCount val="1"/>
                <c:pt idx="0">
                  <c:v>海陽町宍喰公共下水道事業特別会計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0.1</c:v>
                </c:pt>
                <c:pt idx="2">
                  <c:v>#N/A</c:v>
                </c:pt>
                <c:pt idx="3">
                  <c:v>0.04</c:v>
                </c:pt>
                <c:pt idx="4">
                  <c:v>#N/A</c:v>
                </c:pt>
                <c:pt idx="5">
                  <c:v>0.12</c:v>
                </c:pt>
                <c:pt idx="6">
                  <c:v>#N/A</c:v>
                </c:pt>
                <c:pt idx="7">
                  <c:v>0.14000000000000001</c:v>
                </c:pt>
                <c:pt idx="8">
                  <c:v>#N/A</c:v>
                </c:pt>
                <c:pt idx="9">
                  <c:v>0.18</c:v>
                </c:pt>
              </c:numCache>
            </c:numRef>
          </c:val>
          <c:extLst>
            <c:ext xmlns:c16="http://schemas.microsoft.com/office/drawing/2014/chart" uri="{C3380CC4-5D6E-409C-BE32-E72D297353CC}">
              <c16:uniqueId val="{00000002-A2C3-497D-A7CA-7AC24E81F540}"/>
            </c:ext>
          </c:extLst>
        </c:ser>
        <c:ser>
          <c:idx val="3"/>
          <c:order val="3"/>
          <c:tx>
            <c:strRef>
              <c:f>データシート!$A$30</c:f>
              <c:strCache>
                <c:ptCount val="1"/>
                <c:pt idx="0">
                  <c:v>海陽町介護保険特別会計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1.18</c:v>
                </c:pt>
                <c:pt idx="2">
                  <c:v>#N/A</c:v>
                </c:pt>
                <c:pt idx="3">
                  <c:v>0.34</c:v>
                </c:pt>
                <c:pt idx="4">
                  <c:v>#N/A</c:v>
                </c:pt>
                <c:pt idx="5">
                  <c:v>0.2</c:v>
                </c:pt>
                <c:pt idx="6">
                  <c:v>#N/A</c:v>
                </c:pt>
                <c:pt idx="7">
                  <c:v>0.31</c:v>
                </c:pt>
                <c:pt idx="8">
                  <c:v>#N/A</c:v>
                </c:pt>
                <c:pt idx="9">
                  <c:v>0.19</c:v>
                </c:pt>
              </c:numCache>
            </c:numRef>
          </c:val>
          <c:extLst>
            <c:ext xmlns:c16="http://schemas.microsoft.com/office/drawing/2014/chart" uri="{C3380CC4-5D6E-409C-BE32-E72D297353CC}">
              <c16:uniqueId val="{00000003-A2C3-497D-A7CA-7AC24E81F540}"/>
            </c:ext>
          </c:extLst>
        </c:ser>
        <c:ser>
          <c:idx val="4"/>
          <c:order val="4"/>
          <c:tx>
            <c:strRef>
              <c:f>データシート!$A$31</c:f>
              <c:strCache>
                <c:ptCount val="1"/>
                <c:pt idx="0">
                  <c:v>海陽町川西農業集落排水事業特別会計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7.0000000000000007E-2</c:v>
                </c:pt>
                <c:pt idx="2">
                  <c:v>#N/A</c:v>
                </c:pt>
                <c:pt idx="3">
                  <c:v>0.12</c:v>
                </c:pt>
                <c:pt idx="4">
                  <c:v>#N/A</c:v>
                </c:pt>
                <c:pt idx="5">
                  <c:v>0.14000000000000001</c:v>
                </c:pt>
                <c:pt idx="6">
                  <c:v>#N/A</c:v>
                </c:pt>
                <c:pt idx="7">
                  <c:v>0.16</c:v>
                </c:pt>
                <c:pt idx="8">
                  <c:v>#N/A</c:v>
                </c:pt>
                <c:pt idx="9">
                  <c:v>0.2</c:v>
                </c:pt>
              </c:numCache>
            </c:numRef>
          </c:val>
          <c:extLst>
            <c:ext xmlns:c16="http://schemas.microsoft.com/office/drawing/2014/chart" uri="{C3380CC4-5D6E-409C-BE32-E72D297353CC}">
              <c16:uniqueId val="{00000004-A2C3-497D-A7CA-7AC24E81F540}"/>
            </c:ext>
          </c:extLst>
        </c:ser>
        <c:ser>
          <c:idx val="5"/>
          <c:order val="5"/>
          <c:tx>
            <c:strRef>
              <c:f>データシート!$A$32</c:f>
              <c:strCache>
                <c:ptCount val="1"/>
                <c:pt idx="0">
                  <c:v>海陽町海部公共下水道事業特別会計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0.14000000000000001</c:v>
                </c:pt>
                <c:pt idx="2">
                  <c:v>#N/A</c:v>
                </c:pt>
                <c:pt idx="3">
                  <c:v>0.17</c:v>
                </c:pt>
                <c:pt idx="4">
                  <c:v>#N/A</c:v>
                </c:pt>
                <c:pt idx="5">
                  <c:v>0.18</c:v>
                </c:pt>
                <c:pt idx="6">
                  <c:v>#N/A</c:v>
                </c:pt>
                <c:pt idx="7">
                  <c:v>0.19</c:v>
                </c:pt>
                <c:pt idx="8">
                  <c:v>#N/A</c:v>
                </c:pt>
                <c:pt idx="9">
                  <c:v>0.24</c:v>
                </c:pt>
              </c:numCache>
            </c:numRef>
          </c:val>
          <c:extLst>
            <c:ext xmlns:c16="http://schemas.microsoft.com/office/drawing/2014/chart" uri="{C3380CC4-5D6E-409C-BE32-E72D297353CC}">
              <c16:uniqueId val="{00000005-A2C3-497D-A7CA-7AC24E81F540}"/>
            </c:ext>
          </c:extLst>
        </c:ser>
        <c:ser>
          <c:idx val="6"/>
          <c:order val="6"/>
          <c:tx>
            <c:strRef>
              <c:f>データシート!$A$33</c:f>
              <c:strCache>
                <c:ptCount val="1"/>
                <c:pt idx="0">
                  <c:v>海陽町病院事業会計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0.68</c:v>
                </c:pt>
                <c:pt idx="2">
                  <c:v>#N/A</c:v>
                </c:pt>
                <c:pt idx="3">
                  <c:v>0.41</c:v>
                </c:pt>
                <c:pt idx="4">
                  <c:v>#N/A</c:v>
                </c:pt>
                <c:pt idx="5">
                  <c:v>0.83</c:v>
                </c:pt>
                <c:pt idx="6">
                  <c:v>#N/A</c:v>
                </c:pt>
                <c:pt idx="7">
                  <c:v>1.26</c:v>
                </c:pt>
                <c:pt idx="8">
                  <c:v>#N/A</c:v>
                </c:pt>
                <c:pt idx="9">
                  <c:v>1.33</c:v>
                </c:pt>
              </c:numCache>
            </c:numRef>
          </c:val>
          <c:extLst>
            <c:ext xmlns:c16="http://schemas.microsoft.com/office/drawing/2014/chart" uri="{C3380CC4-5D6E-409C-BE32-E72D297353CC}">
              <c16:uniqueId val="{00000006-A2C3-497D-A7CA-7AC24E81F540}"/>
            </c:ext>
          </c:extLst>
        </c:ser>
        <c:ser>
          <c:idx val="7"/>
          <c:order val="7"/>
          <c:tx>
            <c:strRef>
              <c:f>データシート!$A$34</c:f>
              <c:strCache>
                <c:ptCount val="1"/>
                <c:pt idx="0">
                  <c:v>海陽町国民健康保険特別会計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0.72</c:v>
                </c:pt>
                <c:pt idx="2">
                  <c:v>#N/A</c:v>
                </c:pt>
                <c:pt idx="3">
                  <c:v>1.05</c:v>
                </c:pt>
                <c:pt idx="4">
                  <c:v>#N/A</c:v>
                </c:pt>
                <c:pt idx="5">
                  <c:v>1.51</c:v>
                </c:pt>
                <c:pt idx="6">
                  <c:v>#N/A</c:v>
                </c:pt>
                <c:pt idx="7">
                  <c:v>2.06</c:v>
                </c:pt>
                <c:pt idx="8">
                  <c:v>#N/A</c:v>
                </c:pt>
                <c:pt idx="9">
                  <c:v>2.93</c:v>
                </c:pt>
              </c:numCache>
            </c:numRef>
          </c:val>
          <c:extLst>
            <c:ext xmlns:c16="http://schemas.microsoft.com/office/drawing/2014/chart" uri="{C3380CC4-5D6E-409C-BE32-E72D297353CC}">
              <c16:uniqueId val="{00000007-A2C3-497D-A7CA-7AC24E81F54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7.57</c:v>
                </c:pt>
                <c:pt idx="2">
                  <c:v>#N/A</c:v>
                </c:pt>
                <c:pt idx="3">
                  <c:v>7.73</c:v>
                </c:pt>
                <c:pt idx="4">
                  <c:v>#N/A</c:v>
                </c:pt>
                <c:pt idx="5">
                  <c:v>10.85</c:v>
                </c:pt>
                <c:pt idx="6">
                  <c:v>#N/A</c:v>
                </c:pt>
                <c:pt idx="7">
                  <c:v>10.59</c:v>
                </c:pt>
                <c:pt idx="8">
                  <c:v>#N/A</c:v>
                </c:pt>
                <c:pt idx="9">
                  <c:v>9.6300000000000008</c:v>
                </c:pt>
              </c:numCache>
            </c:numRef>
          </c:val>
          <c:extLst>
            <c:ext xmlns:c16="http://schemas.microsoft.com/office/drawing/2014/chart" uri="{C3380CC4-5D6E-409C-BE32-E72D297353CC}">
              <c16:uniqueId val="{00000008-A2C3-497D-A7CA-7AC24E81F540}"/>
            </c:ext>
          </c:extLst>
        </c:ser>
        <c:ser>
          <c:idx val="9"/>
          <c:order val="9"/>
          <c:tx>
            <c:strRef>
              <c:f>データシート!$A$36</c:f>
              <c:strCache>
                <c:ptCount val="1"/>
                <c:pt idx="0">
                  <c:v>海陽町水道事業会計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0</c:v>
                </c:pt>
                <c:pt idx="1">
                  <c:v>0</c:v>
                </c:pt>
                <c:pt idx="2">
                  <c:v>0</c:v>
                </c:pt>
                <c:pt idx="3">
                  <c:v>0</c:v>
                </c:pt>
                <c:pt idx="4">
                  <c:v>#N/A</c:v>
                </c:pt>
                <c:pt idx="5">
                  <c:v>13.38</c:v>
                </c:pt>
                <c:pt idx="6">
                  <c:v>#N/A</c:v>
                </c:pt>
                <c:pt idx="7">
                  <c:v>13.13</c:v>
                </c:pt>
                <c:pt idx="8">
                  <c:v>#N/A</c:v>
                </c:pt>
                <c:pt idx="9">
                  <c:v>13.53</c:v>
                </c:pt>
              </c:numCache>
            </c:numRef>
          </c:val>
          <c:extLst>
            <c:ext xmlns:c16="http://schemas.microsoft.com/office/drawing/2014/chart" uri="{C3380CC4-5D6E-409C-BE32-E72D297353CC}">
              <c16:uniqueId val="{00000009-A2C3-497D-A7CA-7AC24E81F54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969</c:v>
                </c:pt>
                <c:pt idx="5">
                  <c:v>965</c:v>
                </c:pt>
                <c:pt idx="8">
                  <c:v>957</c:v>
                </c:pt>
                <c:pt idx="11">
                  <c:v>890</c:v>
                </c:pt>
                <c:pt idx="14">
                  <c:v>880</c:v>
                </c:pt>
              </c:numCache>
            </c:numRef>
          </c:val>
          <c:extLst>
            <c:ext xmlns:c16="http://schemas.microsoft.com/office/drawing/2014/chart" uri="{C3380CC4-5D6E-409C-BE32-E72D297353CC}">
              <c16:uniqueId val="{00000000-0D60-4BEA-9B1B-E3A9EC5C6CB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D60-4BEA-9B1B-E3A9EC5C6CB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D60-4BEA-9B1B-E3A9EC5C6CB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23</c:v>
                </c:pt>
                <c:pt idx="3">
                  <c:v>25</c:v>
                </c:pt>
                <c:pt idx="6">
                  <c:v>24</c:v>
                </c:pt>
                <c:pt idx="9">
                  <c:v>1</c:v>
                </c:pt>
                <c:pt idx="12">
                  <c:v>0</c:v>
                </c:pt>
              </c:numCache>
            </c:numRef>
          </c:val>
          <c:extLst>
            <c:ext xmlns:c16="http://schemas.microsoft.com/office/drawing/2014/chart" uri="{C3380CC4-5D6E-409C-BE32-E72D297353CC}">
              <c16:uniqueId val="{00000003-0D60-4BEA-9B1B-E3A9EC5C6CB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232</c:v>
                </c:pt>
                <c:pt idx="3">
                  <c:v>231</c:v>
                </c:pt>
                <c:pt idx="6">
                  <c:v>205</c:v>
                </c:pt>
                <c:pt idx="9">
                  <c:v>194</c:v>
                </c:pt>
                <c:pt idx="12">
                  <c:v>196</c:v>
                </c:pt>
              </c:numCache>
            </c:numRef>
          </c:val>
          <c:extLst>
            <c:ext xmlns:c16="http://schemas.microsoft.com/office/drawing/2014/chart" uri="{C3380CC4-5D6E-409C-BE32-E72D297353CC}">
              <c16:uniqueId val="{00000004-0D60-4BEA-9B1B-E3A9EC5C6CB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D60-4BEA-9B1B-E3A9EC5C6CB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D60-4BEA-9B1B-E3A9EC5C6CB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775</c:v>
                </c:pt>
                <c:pt idx="3">
                  <c:v>789</c:v>
                </c:pt>
                <c:pt idx="6">
                  <c:v>787</c:v>
                </c:pt>
                <c:pt idx="9">
                  <c:v>731</c:v>
                </c:pt>
                <c:pt idx="12">
                  <c:v>746</c:v>
                </c:pt>
              </c:numCache>
            </c:numRef>
          </c:val>
          <c:extLst>
            <c:ext xmlns:c16="http://schemas.microsoft.com/office/drawing/2014/chart" uri="{C3380CC4-5D6E-409C-BE32-E72D297353CC}">
              <c16:uniqueId val="{00000007-0D60-4BEA-9B1B-E3A9EC5C6CB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61</c:v>
                </c:pt>
                <c:pt idx="2">
                  <c:v>#N/A</c:v>
                </c:pt>
                <c:pt idx="3">
                  <c:v>#N/A</c:v>
                </c:pt>
                <c:pt idx="4">
                  <c:v>80</c:v>
                </c:pt>
                <c:pt idx="5">
                  <c:v>#N/A</c:v>
                </c:pt>
                <c:pt idx="6">
                  <c:v>#N/A</c:v>
                </c:pt>
                <c:pt idx="7">
                  <c:v>59</c:v>
                </c:pt>
                <c:pt idx="8">
                  <c:v>#N/A</c:v>
                </c:pt>
                <c:pt idx="9">
                  <c:v>#N/A</c:v>
                </c:pt>
                <c:pt idx="10">
                  <c:v>36</c:v>
                </c:pt>
                <c:pt idx="11">
                  <c:v>#N/A</c:v>
                </c:pt>
                <c:pt idx="12">
                  <c:v>#N/A</c:v>
                </c:pt>
                <c:pt idx="13">
                  <c:v>62</c:v>
                </c:pt>
                <c:pt idx="14">
                  <c:v>#N/A</c:v>
                </c:pt>
              </c:numCache>
            </c:numRef>
          </c:val>
          <c:smooth val="0"/>
          <c:extLst>
            <c:ext xmlns:c16="http://schemas.microsoft.com/office/drawing/2014/chart" uri="{C3380CC4-5D6E-409C-BE32-E72D297353CC}">
              <c16:uniqueId val="{00000008-0D60-4BEA-9B1B-E3A9EC5C6CB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7839</c:v>
                </c:pt>
                <c:pt idx="5">
                  <c:v>7657</c:v>
                </c:pt>
                <c:pt idx="8">
                  <c:v>7265</c:v>
                </c:pt>
                <c:pt idx="11">
                  <c:v>6914</c:v>
                </c:pt>
                <c:pt idx="14">
                  <c:v>6743</c:v>
                </c:pt>
              </c:numCache>
            </c:numRef>
          </c:val>
          <c:extLst>
            <c:ext xmlns:c16="http://schemas.microsoft.com/office/drawing/2014/chart" uri="{C3380CC4-5D6E-409C-BE32-E72D297353CC}">
              <c16:uniqueId val="{00000000-2AD9-45D4-8E91-D483DF40F2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54</c:v>
                </c:pt>
                <c:pt idx="5">
                  <c:v>121</c:v>
                </c:pt>
                <c:pt idx="8">
                  <c:v>100</c:v>
                </c:pt>
                <c:pt idx="11">
                  <c:v>94</c:v>
                </c:pt>
                <c:pt idx="14">
                  <c:v>90</c:v>
                </c:pt>
              </c:numCache>
            </c:numRef>
          </c:val>
          <c:extLst>
            <c:ext xmlns:c16="http://schemas.microsoft.com/office/drawing/2014/chart" uri="{C3380CC4-5D6E-409C-BE32-E72D297353CC}">
              <c16:uniqueId val="{00000001-2AD9-45D4-8E91-D483DF40F2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8946</c:v>
                </c:pt>
                <c:pt idx="5">
                  <c:v>8987</c:v>
                </c:pt>
                <c:pt idx="8">
                  <c:v>9025</c:v>
                </c:pt>
                <c:pt idx="11">
                  <c:v>9706</c:v>
                </c:pt>
                <c:pt idx="14">
                  <c:v>10386</c:v>
                </c:pt>
              </c:numCache>
            </c:numRef>
          </c:val>
          <c:extLst>
            <c:ext xmlns:c16="http://schemas.microsoft.com/office/drawing/2014/chart" uri="{C3380CC4-5D6E-409C-BE32-E72D297353CC}">
              <c16:uniqueId val="{00000002-2AD9-45D4-8E91-D483DF40F2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AD9-45D4-8E91-D483DF40F2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AD9-45D4-8E91-D483DF40F2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AD9-45D4-8E91-D483DF40F2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1107</c:v>
                </c:pt>
                <c:pt idx="3">
                  <c:v>1169</c:v>
                </c:pt>
                <c:pt idx="6">
                  <c:v>1148</c:v>
                </c:pt>
                <c:pt idx="9">
                  <c:v>1101</c:v>
                </c:pt>
                <c:pt idx="12">
                  <c:v>1048</c:v>
                </c:pt>
              </c:numCache>
            </c:numRef>
          </c:val>
          <c:extLst>
            <c:ext xmlns:c16="http://schemas.microsoft.com/office/drawing/2014/chart" uri="{C3380CC4-5D6E-409C-BE32-E72D297353CC}">
              <c16:uniqueId val="{00000006-2AD9-45D4-8E91-D483DF40F2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43</c:v>
                </c:pt>
                <c:pt idx="3">
                  <c:v>22</c:v>
                </c:pt>
                <c:pt idx="6">
                  <c:v>1</c:v>
                </c:pt>
                <c:pt idx="9">
                  <c:v>0</c:v>
                </c:pt>
                <c:pt idx="12">
                  <c:v>0</c:v>
                </c:pt>
              </c:numCache>
            </c:numRef>
          </c:val>
          <c:extLst>
            <c:ext xmlns:c16="http://schemas.microsoft.com/office/drawing/2014/chart" uri="{C3380CC4-5D6E-409C-BE32-E72D297353CC}">
              <c16:uniqueId val="{00000007-2AD9-45D4-8E91-D483DF40F2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2268</c:v>
                </c:pt>
                <c:pt idx="3">
                  <c:v>2254</c:v>
                </c:pt>
                <c:pt idx="6">
                  <c:v>1819</c:v>
                </c:pt>
                <c:pt idx="9">
                  <c:v>1800</c:v>
                </c:pt>
                <c:pt idx="12">
                  <c:v>1778</c:v>
                </c:pt>
              </c:numCache>
            </c:numRef>
          </c:val>
          <c:extLst>
            <c:ext xmlns:c16="http://schemas.microsoft.com/office/drawing/2014/chart" uri="{C3380CC4-5D6E-409C-BE32-E72D297353CC}">
              <c16:uniqueId val="{00000008-2AD9-45D4-8E91-D483DF40F2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56</c:v>
                </c:pt>
                <c:pt idx="3">
                  <c:v>50</c:v>
                </c:pt>
                <c:pt idx="6">
                  <c:v>45</c:v>
                </c:pt>
                <c:pt idx="9">
                  <c:v>37</c:v>
                </c:pt>
                <c:pt idx="12">
                  <c:v>30</c:v>
                </c:pt>
              </c:numCache>
            </c:numRef>
          </c:val>
          <c:extLst>
            <c:ext xmlns:c16="http://schemas.microsoft.com/office/drawing/2014/chart" uri="{C3380CC4-5D6E-409C-BE32-E72D297353CC}">
              <c16:uniqueId val="{00000009-2AD9-45D4-8E91-D483DF40F2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6747</c:v>
                </c:pt>
                <c:pt idx="3">
                  <c:v>6737</c:v>
                </c:pt>
                <c:pt idx="6">
                  <c:v>6608</c:v>
                </c:pt>
                <c:pt idx="9">
                  <c:v>6378</c:v>
                </c:pt>
                <c:pt idx="12">
                  <c:v>6123</c:v>
                </c:pt>
              </c:numCache>
            </c:numRef>
          </c:val>
          <c:extLst>
            <c:ext xmlns:c16="http://schemas.microsoft.com/office/drawing/2014/chart" uri="{C3380CC4-5D6E-409C-BE32-E72D297353CC}">
              <c16:uniqueId val="{0000000A-2AD9-45D4-8E91-D483DF40F2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AD9-45D4-8E91-D483DF40F2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3702</c:v>
                </c:pt>
                <c:pt idx="1">
                  <c:v>3823</c:v>
                </c:pt>
                <c:pt idx="2">
                  <c:v>3948</c:v>
                </c:pt>
              </c:numCache>
            </c:numRef>
          </c:val>
          <c:extLst>
            <c:ext xmlns:c16="http://schemas.microsoft.com/office/drawing/2014/chart" uri="{C3380CC4-5D6E-409C-BE32-E72D297353CC}">
              <c16:uniqueId val="{00000000-92DA-489B-AA08-281789CF2BE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1853</c:v>
                </c:pt>
                <c:pt idx="1">
                  <c:v>1897</c:v>
                </c:pt>
                <c:pt idx="2">
                  <c:v>1897</c:v>
                </c:pt>
              </c:numCache>
            </c:numRef>
          </c:val>
          <c:extLst>
            <c:ext xmlns:c16="http://schemas.microsoft.com/office/drawing/2014/chart" uri="{C3380CC4-5D6E-409C-BE32-E72D297353CC}">
              <c16:uniqueId val="{00000001-92DA-489B-AA08-281789CF2BE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3313</c:v>
                </c:pt>
                <c:pt idx="1">
                  <c:v>3813</c:v>
                </c:pt>
                <c:pt idx="2">
                  <c:v>4384</c:v>
                </c:pt>
              </c:numCache>
            </c:numRef>
          </c:val>
          <c:extLst>
            <c:ext xmlns:c16="http://schemas.microsoft.com/office/drawing/2014/chart" uri="{C3380CC4-5D6E-409C-BE32-E72D297353CC}">
              <c16:uniqueId val="{00000002-92DA-489B-AA08-281789CF2BE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{C71A3E57-8782-4F91-A30A-2A0144969E74}</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E52C-4C03-B30B-6C5F493D972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{04FA98F5-5F57-4DFB-ABF3-C9E6FFB56908}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52C-4C03-B30B-6C5F493D972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{DF08673B-3147-4B2B-8D2D-2F6BB21A04A9}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52C-4C03-B30B-6C5F493D972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{AA7C2A4F-FF35-41A5-AFC7-9F80A656435D}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52C-4C03-B30B-6C5F493D972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{8FD4F4F2-B436-4C72-A518-60B264FB0E34}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52C-4C03-B30B-6C5F493D97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{8DBA01DC-B8DE-4153-9501-8BAFDAE72372}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E52C-4C03-B30B-6C5F493D97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{9146E6F4-7025-4197-BE60-F72A00F1CBF3}</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E52C-4C03-B30B-6C5F493D97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{B7BE7E4C-301B-499C-AEAD-427AF963A46D}</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E52C-4C03-B30B-6C5F493D97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{B42975FE-0DD8-46A2-BB5E-0E369761ABD9}</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E52C-4C03-B30B-6C5F493D972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65.2</c:v>
                </c:pt>
                <c:pt idx="8">
                  <c:v>65.099999999999994</c:v>
                </c:pt>
                <c:pt idx="16">
                  <c:v>66.3</c:v>
                </c:pt>
                <c:pt idx="24">
                  <c:v>67.599999999999994</c:v>
                </c:pt>
                <c:pt idx="32">
                  <c:v>69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E52C-4C03-B30B-6C5F493D972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{33D99CB7-AEF1-444F-BB33-685D6145DF45}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E52C-4C03-B30B-6C5F493D972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{8EE90F98-4B8B-4854-B65C-C01F9DCD0CB9}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52C-4C03-B30B-6C5F493D972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{A8298E21-B1A8-45DD-8448-6AA26D2EC6B4}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52C-4C03-B30B-6C5F493D972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{20F0FA6B-B6C4-47CF-A3BE-E30A0F9D62C4}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52C-4C03-B30B-6C5F493D972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{6FBDCBF4-7855-4950-BE68-26EBAA29B230}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52C-4C03-B30B-6C5F493D972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{D87EBF08-9D45-46C4-8494-DC55625270E4}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E52C-4C03-B30B-6C5F493D972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{72A0D28E-C857-4B6B-A642-CA51FB11BBBD}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E52C-4C03-B30B-6C5F493D972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{590F2CC9-86D6-4E7E-9AE7-6FF19D17B7DF}</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E52C-4C03-B30B-6C5F493D972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{FCA74A6A-DFD6-4DFD-BAE4-5D6F875911EB}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E52C-4C03-B30B-6C5F493D972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62.8</c:v>
                </c:pt>
                <c:pt idx="16">
                  <c:v>64</c:v>
                </c:pt>
                <c:pt idx="24">
                  <c:v>62.6</c:v>
                </c:pt>
                <c:pt idx="32">
                  <c:v>63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52C-4C03-B30B-6C5F493D972A}"/>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{81E35362-CE6F-4BD2-8299-21D1DFC631F5}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ED6A-4577-AF9C-31DDD7206F8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{53474306-15F0-44CD-8E00-03038A7207E6}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D6A-4577-AF9C-31DDD7206F8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{30BC2A84-C912-41C8-910E-DE46662A9ABD}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D6A-4577-AF9C-31DDD7206F8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{7E4A460E-D17F-43BC-AA51-69AF342B2003}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D6A-4577-AF9C-31DDD7206F8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{4FC5A4B7-4A60-46D4-9737-2C3D80FA5B29}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D6A-4577-AF9C-31DDD7206F82}"/>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{AEE9A637-B39C-49F1-9559-5CF95FBFBCC7}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ED6A-4577-AF9C-31DDD7206F82}"/>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{1B33CFA2-F9B7-45FD-8A7F-32B532516AF8}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ED6A-4577-AF9C-31DDD7206F82}"/>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{7DFF1223-9206-4B42-8BD5-A32A57D8CEE3}</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ED6A-4577-AF9C-31DDD7206F82}"/>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{D8E81461-FA21-4E9D-B59A-6B51EA7352A0}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ED6A-4577-AF9C-31DDD7206F8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c:v>
                </c:pt>
                <c:pt idx="8">
                  <c:v>1.5</c:v>
                </c:pt>
                <c:pt idx="16">
                  <c:v>1.7</c:v>
                </c:pt>
                <c:pt idx="24">
                  <c:v>1.5</c:v>
                </c:pt>
                <c:pt idx="32">
                  <c:v>1.3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ED6A-4577-AF9C-31DDD7206F8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{8F2F465B-8F29-4DDF-976B-A8597DF74E03}</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ED6A-4577-AF9C-31DDD7206F8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{14FED69D-352E-486B-9972-7698F604B025}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D6A-4577-AF9C-31DDD7206F8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{EEB89F47-2434-4522-B115-139944365460}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D6A-4577-AF9C-31DDD7206F8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{D7B83517-0DD0-4E4E-AA7F-96B0A697F829}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D6A-4577-AF9C-31DDD7206F8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{20C991CF-02BF-4BC0-AADF-B37FAF274FAD}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D6A-4577-AF9C-31DDD7206F82}"/>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{6196446B-C94F-4567-A78A-943743EFF390}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ED6A-4577-AF9C-31DDD7206F82}"/>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{65FC58D6-637A-450F-92CA-9DA9287FDCA1}</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ED6A-4577-AF9C-31DDD7206F82}"/>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{AA492223-3043-40B3-BAA3-D4F97A1B8CA7}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ED6A-4577-AF9C-31DDD7206F82}"/>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{5CDDA0D4-FBAE-4D45-8AB3-43CF29F703A6}</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ED6A-4577-AF9C-31DDD7206F8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7.7</c:v>
                </c:pt>
                <c:pt idx="16">
                  <c:v>8</c:v>
                </c:pt>
                <c:pt idx="24">
                  <c:v>8.3000000000000007</c:v>
                </c:pt>
                <c:pt idx="32">
                  <c:v>8.1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D6A-4577-AF9C-31DDD7206F82}"/>
            </c:ext>
          </c:extLst>
        </c:ser>
        <c:dLbls>
          <c:showLegendKey val="0"/>
          <c:showVal val="1"/>
          <c:showCatName val="0"/>
          <c:showSerName val="0"/>
          <c:showPercent val="0"/>
          <c:showBubbleSize val="0"/>
        </c:dLbls>
        <c:axId val="84219776"/>
        <c:axId val="84234240"/>
      </c:scatterChart>
      <c:valAx>
        <c:axId val="84219776"/>
        <c:scaling>
          <c:orientation val="maxMin"/>
          <c:max val="9"/>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2721E240-3650-44D7-A7A4-8E1391ECE871}"/>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92D36AE-A2A3-4FAA-A49D-7CDD6155559C}"/>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1885EF4-6BC6-4266-9A93-25E84CA218E9}"/>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D62656BF-E8E4-4ADD-8481-7DD05CF2D747}"/>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E94B5C34-41EF-4FB4-9C3E-623FF4A543B3}"/>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B38B79B9-45AF-499F-9208-97E34F1F478F}"/>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61544CAD-1C9D-47DF-94DF-0C01DD3B87EE}"/>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C1378D8E-C8DD-40E5-B45E-1AF28AF6EF0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C5BE29D8-D6AE-4106-AE8E-90D9C4216FCC}"/>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57B62D1-5256-4799-977B-955F164D2725}"/>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72F5BD19-E54F-4BE7-84D6-F0F68C37449F}"/>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A86812DD-2ACB-42C5-A6FC-A114B819D9D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808FCD34-2F22-43FB-9EEE-ADFA58D75F8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C6777C0F-A149-44CE-BD1D-5DA5C8053E7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4779EE0D-CE71-47D0-AA3F-AAF4C5DDB64E}"/>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5BCC360E-BC6C-4E69-8E36-0F925E54C27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C76306C-3662-4905-A49D-901EE931FA52}"/>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9C7D8EEC-563B-4D52-916F-5230422859F8}"/>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494D3FD-3E46-4A7F-9A97-00208F653386}"/>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BB6B551-C7F0-42DC-8288-63562E5F3263}"/>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4EA5234E-5174-4540-938F-99289C143247}"/>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41871DD1-1292-4D55-AE9C-492FA0BCF411}"/>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F56C210-531F-4CAA-A806-ADF027DF8A2B}"/>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51F6F44-174B-4155-975B-0FA66E8E0DF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751FB439-14F7-4822-A43C-0369A0A50D37}"/>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9DD4343E-0422-438B-911B-3D0D1E9FA81F}"/>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49D69A0-374D-430C-8241-1E3DC969941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3B657E32-6374-4DB9-85FB-7682FB5B0D47}"/>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3C6DB5E3-7591-4DB4-AE50-6745C65A1CB5}"/>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7445E5B9-1805-4C17-BF20-8136B85DBB35}"/>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A37A869C-8AD9-49FA-86C1-95E4DEB9F8B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B8BF031-2F61-4623-9BCF-82A4ACA14D22}"/>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74D45177-D073-424D-A5B3-72A1D0F977F1}"/>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BB483D3-0D3C-4CE0-8901-CD4C95DEFEC7}"/>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AE815401-6FE6-46CE-85E5-F77F219C3ED2}"/>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73620CCF-1E9F-415A-A15B-3A15494A6222}"/>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FDD4B3DF-ECD2-489D-9F5A-4705E31E5F9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4B7756EC-0021-41D4-9D64-B7397082782B}"/>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C0C14191-1B38-48E2-AD38-1EB3F0128AC5}"/>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D165D22A-B48B-4046-A96B-E6E969A963F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D1787EE1-AB1A-481C-9621-ECC32AC2C994}"/>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8C43956B-0C46-4C95-90D2-83C0E2AF6124}"/>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008FED1-448B-44C6-8C69-080862945895}"/>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CD8090C-0A93-4429-8AE2-3EEE21B17F7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C2B80B7-DC08-49D0-BA77-EFEE9BF5CC14}"/>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2C2EF5B-4B87-4838-BAA0-6904E8FB5997}"/>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9F846199-6B57-438B-A2DC-7AD42F7A3EFD}"/>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人口の減少や全国平均を上回る高齢者比率（令和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度末</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％）に加え、町内に大型事業所が少ないことなどから地方税収が乏しく、類似団体平均を大きく下回っている。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今後は、税の徴収力を強化することに努め、増収を図るとともに、一次産業をはじめ、新しい地域産業の創出や、活力あるまちづくり施策を展開しつつ、海陽町行財政改革プランの着実な実行により徹底した歳出削減をすることで、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11E57CE4-263F-47F1-8BA7-1C4F7CC33091}"/>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F5E9E578-C880-4D92-A727-E37F3820855A}"/>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40009FBB-E495-4A95-915F-9D3A10434E1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D8CE6A94-E2DE-4B05-9EF3-690B7C02D6A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42B6BD9D-94C6-4E43-BBD7-8BE41C23D1AE}"/>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BE204F45-7411-4C41-9360-714076BFCE24}"/>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4907522F-8C53-4CA0-8145-E9D0517BF66F}"/>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41964B86-59E0-45C7-87C6-05543D40FB6B}"/>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24152630-9EA8-4462-A06B-47AC8F46DE82}"/>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4480211F-D784-4DC7-A2DA-0FD52AB2E232}"/>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D17AFF81-955C-4BB5-9F8F-E19A56559F1D}"/>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9A517CB-CAC2-4F0C-8CF6-398BEEFF51A9}"/>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897A83E8-80DA-48A8-AEAF-75E0443F7075}"/>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143B365-4D8B-468E-896D-77D1CB9B4CAC}"/>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1100D5A0-E618-44EC-9BA5-E6B252F286BC}"/>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C888465F-256E-4DE0-8CF9-5D80332F7222}"/>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FE29282-4B58-482E-84A5-D2835C3649F8}"/>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96677C3D-1F2A-4A9B-B00E-DD031A2E97D4}"/>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E03EC04B-FD0B-47D4-9FD8-88016BF2FF8E}"/>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8BAEDAC0-2299-4ACD-B9A9-84B5A6B360A5}"/>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2305E6E2-9C44-4C7C-B8C8-E0C37D58AD49}"/>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70" name="直線コネクタ 69">
          <a:extLst>
            <a:ext uri="{FF2B5EF4-FFF2-40B4-BE49-F238E27FC236}">
              <a16:creationId xmlns:a16="http://schemas.microsoft.com/office/drawing/2014/main" id="{297054CD-74E1-464B-928B-16BDEEA3A71F}"/>
            </a:ext>
          </a:extLst>
        </xdr:cNvPr>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3525</xdr:rowOff>
    </xdr:from>
    <xdr:ext cx="762000" cy="259045"/>
    <xdr:sp macro="" textlink="">
      <xdr:nvSpPr>
        <xdr:cNvPr id="71" name="財政力平均値テキスト">
          <a:extLst>
            <a:ext uri="{FF2B5EF4-FFF2-40B4-BE49-F238E27FC236}">
              <a16:creationId xmlns:a16="http://schemas.microsoft.com/office/drawing/2014/main" id="{DE0BDB7E-21BE-40C9-969E-BC1432F641AB}"/>
            </a:ext>
          </a:extLst>
        </xdr:cNvPr>
        <xdr:cNvSpPr txBox="1"/>
      </xdr:nvSpPr>
      <xdr:spPr>
        <a:xfrm>
          <a:off x="5041900" y="7204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2FB5AFA0-BA5E-475A-9ED5-85008071F29A}"/>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99CD2540-6FCE-4853-9672-B1CBBA576AE9}"/>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4E741D97-2155-4E51-9C67-6CB3311DA6CF}"/>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a:extLst>
            <a:ext uri="{FF2B5EF4-FFF2-40B4-BE49-F238E27FC236}">
              <a16:creationId xmlns:a16="http://schemas.microsoft.com/office/drawing/2014/main" id="{B2569EB6-BCCB-4557-92CA-3A93B377D144}"/>
            </a:ext>
          </a:extLst>
        </xdr:cNvPr>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3AF05415-2124-43F8-8F8F-743BBF35137B}"/>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a:extLst>
            <a:ext uri="{FF2B5EF4-FFF2-40B4-BE49-F238E27FC236}">
              <a16:creationId xmlns:a16="http://schemas.microsoft.com/office/drawing/2014/main" id="{942F7302-F903-4661-9ACA-5401657C62A1}"/>
            </a:ext>
          </a:extLst>
        </xdr:cNvPr>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a:extLst>
            <a:ext uri="{FF2B5EF4-FFF2-40B4-BE49-F238E27FC236}">
              <a16:creationId xmlns:a16="http://schemas.microsoft.com/office/drawing/2014/main" id="{24C95312-D444-48DA-92C2-B057A8AEBFFF}"/>
            </a:ext>
          </a:extLst>
        </xdr:cNvPr>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EC2A3A42-F432-4BE9-9A4B-2850C6BD30DF}"/>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2F4608E4-CB4D-459C-B036-5B84029D674D}"/>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E0FE430F-9638-4D9B-A5FE-D013E64E498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F44368AD-B829-42AD-B48A-93BAE3E8E2BE}"/>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13849A45-2668-45FB-8F85-F30A72E364EB}"/>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CC8AA219-B0A3-4E4C-B9CF-F8893B77519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5538334-843E-4811-A52E-5ADC715D718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658D151-371C-4F4F-B00D-FCAA89CAE9D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64B6E9F4-5311-4C12-A109-DEEFBD6B479A}"/>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3C69FCB4-D925-4776-A032-6538FB2B2C4E}"/>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9" name="楕円 88">
          <a:extLst>
            <a:ext uri="{FF2B5EF4-FFF2-40B4-BE49-F238E27FC236}">
              <a16:creationId xmlns:a16="http://schemas.microsoft.com/office/drawing/2014/main" id="{6669667C-05F7-4971-8423-28B76298752A}"/>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0" name="財政力該当値テキスト">
          <a:extLst>
            <a:ext uri="{FF2B5EF4-FFF2-40B4-BE49-F238E27FC236}">
              <a16:creationId xmlns:a16="http://schemas.microsoft.com/office/drawing/2014/main" id="{0C3A0E05-EC3E-4EB2-8516-D3712827D736}"/>
            </a:ext>
          </a:extLst>
        </xdr:cNvPr>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7861EC2F-7024-466F-9342-7FEF9B19FF0E}"/>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C39839A5-BD4C-4023-BC6F-71C381082E14}"/>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E77B5D15-BA39-44BE-8250-821459D788F3}"/>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6640C9BA-C4FB-4B88-8862-3076FAC0A7AD}"/>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E5B2BBDF-428F-4644-A223-0D1EF194DF42}"/>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EBC2ADB3-27B1-486C-B9C2-D593927E1E79}"/>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EE078A36-5F5D-4EF2-B5E3-D2193E8BB151}"/>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841062CB-A211-483A-890C-93F1B2FA6C02}"/>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9F98061E-F5A2-4299-9179-DD051F8671B9}"/>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F63106A0-8D85-45C7-88A6-F966E4A6A77A}"/>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C40C4378-12AF-4C3D-A699-923BBD7957A5}"/>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E26C604D-9E82-4477-BBDE-15D5CED3F73E}"/>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F380738-8FA5-46E8-9785-236978A255F5}"/>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BA02BB0A-751C-4285-A0F7-3BD80BD8FF8F}"/>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B47EF7C9-7F31-416E-B8F2-3CC26188D37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C15F8A44-F650-4238-B994-FE5C83966311}"/>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F8108F74-52D4-4594-987C-7ADC069B55C6}"/>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8E89F10F-7C4B-4ACD-8328-1F45D8DD1796}"/>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94A6DEB6-910B-4CF8-8587-3F5506A9E99C}"/>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AFB4C2F-F9E9-4BD0-94D4-11C32BF2BE28}"/>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B92738BF-8D05-4CE8-AEB9-A163BD15D18C}"/>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臨時財政対策債（△</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百万円）や普通交付税（△</a:t>
          </a:r>
          <a:r>
            <a:rPr kumimoji="1" lang="en-US" altLang="ja-JP" sz="1300">
              <a:latin typeface="ＭＳ Ｐゴシック" panose="020B0600070205080204" pitchFamily="50" charset="-128"/>
              <a:ea typeface="ＭＳ Ｐゴシック" panose="020B0600070205080204" pitchFamily="50" charset="-128"/>
            </a:rPr>
            <a:t>78</a:t>
          </a:r>
          <a:r>
            <a:rPr kumimoji="1" lang="ja-JP" altLang="en-US" sz="1300">
              <a:latin typeface="ＭＳ Ｐゴシック" panose="020B0600070205080204" pitchFamily="50" charset="-128"/>
              <a:ea typeface="ＭＳ Ｐゴシック" panose="020B0600070205080204" pitchFamily="50" charset="-128"/>
            </a:rPr>
            <a:t>百万円）の減、歳出では、消防団員報酬の改定などによる人件費の増により、前年度と比較して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84.6</a:t>
          </a:r>
          <a:r>
            <a:rPr kumimoji="1" lang="ja-JP" altLang="en-US" sz="1300">
              <a:latin typeface="ＭＳ Ｐゴシック" panose="020B0600070205080204" pitchFamily="50" charset="-128"/>
              <a:ea typeface="ＭＳ Ｐゴシック" panose="020B0600070205080204" pitchFamily="50" charset="-128"/>
            </a:rPr>
            <a:t>％となっている。（類似団体平均を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ポイント、県平均を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今後も引き続き行財政改革への取組を実施し、義務的経費の削減に努めることとする。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1F719F09-2FEC-4DC8-9A37-77331DC876CA}"/>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303E153-CED0-4DE1-BC80-C4E5CA531CA2}"/>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63990455-543F-4DBE-AC42-EDF4960ACED5}"/>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B240FE62-996E-4C57-883D-A248AF9FB0D1}"/>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B722C8C0-EF3A-4E6B-AD6E-E6C297A31B7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6CF8DE26-2C8C-4888-A89A-50475DD84F4B}"/>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48E25374-ED60-4B15-8FD4-5929A59644A4}"/>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C6B4A00E-07B5-417B-96E3-A54D2F5A23B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CC5AAE28-7B3C-41BF-B349-A074466D75AA}"/>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8915FD1C-AD66-40D5-A403-75E05C104407}"/>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DDB99E98-E0F2-4979-9A31-EDBB794A3A59}"/>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ADB186EB-2259-4C0F-B2D2-7835EDB2B7DC}"/>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3756191B-3199-425C-BE5A-19D48E96884B}"/>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2AB7A276-9EFF-4D2F-9451-4CA7AD3279C5}"/>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6B6661D3-0F55-4748-98F8-0D708DE0B1E4}"/>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1C434C7F-DC66-4BEE-85AF-14639AFDCF0E}"/>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2AA821C4-04AD-4A49-A8F6-563A89247659}"/>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C09B8846-7846-4A32-A1C5-78CFB9A5FF36}"/>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52E08B31-1163-45AC-AF99-78F6F3116F4B}"/>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109728</xdr:rowOff>
    </xdr:from>
    <xdr:to>
      <xdr:col>23</xdr:col>
      <xdr:colOff>133350</xdr:colOff>
      <xdr:row>62</xdr:row>
      <xdr:rowOff>145796</xdr:rowOff>
    </xdr:to>
    <xdr:cxnSp macro="">
      <xdr:nvCxnSpPr>
        <xdr:cNvPr id="131" name="直線コネクタ 130">
          <a:extLst>
            <a:ext uri="{FF2B5EF4-FFF2-40B4-BE49-F238E27FC236}">
              <a16:creationId xmlns:a16="http://schemas.microsoft.com/office/drawing/2014/main" id="{41E10B46-BDF8-4FB2-A33F-1D8EBECAA285}"/>
            </a:ext>
          </a:extLst>
        </xdr:cNvPr>
        <xdr:cNvCxnSpPr/>
      </xdr:nvCxnSpPr>
      <xdr:spPr>
        <a:xfrm>
          <a:off x="4114800" y="10568178"/>
          <a:ext cx="8382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6621</xdr:rowOff>
    </xdr:from>
    <xdr:ext cx="762000" cy="259045"/>
    <xdr:sp macro="" textlink="">
      <xdr:nvSpPr>
        <xdr:cNvPr id="132" name="財政構造の弾力性平均値テキスト">
          <a:extLst>
            <a:ext uri="{FF2B5EF4-FFF2-40B4-BE49-F238E27FC236}">
              <a16:creationId xmlns:a16="http://schemas.microsoft.com/office/drawing/2014/main" id="{DD28E89D-E0E1-43AB-9806-BC4C459A298B}"/>
            </a:ext>
          </a:extLst>
        </xdr:cNvPr>
        <xdr:cNvSpPr txBox="1"/>
      </xdr:nvSpPr>
      <xdr:spPr>
        <a:xfrm>
          <a:off x="5041900" y="108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B82C993B-C453-4D52-B724-28EFC9C4CCCA}"/>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5681C235-F1B4-47BD-8193-45AD5523EA06}"/>
            </a:ext>
          </a:extLst>
        </xdr:cNvPr>
        <xdr:cNvCxnSpPr/>
      </xdr:nvCxnSpPr>
      <xdr:spPr>
        <a:xfrm flipV="1">
          <a:off x="3225800" y="1056817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C9418DC8-438F-4AC2-908D-AFB1BD5A410B}"/>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6" name="テキスト ボックス 135">
          <a:extLst>
            <a:ext uri="{FF2B5EF4-FFF2-40B4-BE49-F238E27FC236}">
              <a16:creationId xmlns:a16="http://schemas.microsoft.com/office/drawing/2014/main" id="{0D33AF39-E14D-4139-85E5-CD0460A28C0F}"/>
            </a:ext>
          </a:extLst>
        </xdr:cNvPr>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63</xdr:row>
      <xdr:rowOff>27432</xdr:rowOff>
    </xdr:to>
    <xdr:cxnSp macro="">
      <xdr:nvCxnSpPr>
        <xdr:cNvPr id="137" name="直線コネクタ 136">
          <a:extLst>
            <a:ext uri="{FF2B5EF4-FFF2-40B4-BE49-F238E27FC236}">
              <a16:creationId xmlns:a16="http://schemas.microsoft.com/office/drawing/2014/main" id="{DCECCD40-882E-4E54-8ABB-3758CCFCBC13}"/>
            </a:ext>
          </a:extLst>
        </xdr:cNvPr>
        <xdr:cNvCxnSpPr/>
      </xdr:nvCxnSpPr>
      <xdr:spPr>
        <a:xfrm>
          <a:off x="2336800" y="107805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53848</xdr:rowOff>
    </xdr:from>
    <xdr:to>
      <xdr:col>15</xdr:col>
      <xdr:colOff>133350</xdr:colOff>
      <xdr:row>63</xdr:row>
      <xdr:rowOff>155448</xdr:rowOff>
    </xdr:to>
    <xdr:sp macro="" textlink="">
      <xdr:nvSpPr>
        <xdr:cNvPr id="138" name="フローチャート: 判断 137">
          <a:extLst>
            <a:ext uri="{FF2B5EF4-FFF2-40B4-BE49-F238E27FC236}">
              <a16:creationId xmlns:a16="http://schemas.microsoft.com/office/drawing/2014/main" id="{D96159F9-75AB-4EED-B71B-1CFF8F000DE8}"/>
            </a:ext>
          </a:extLst>
        </xdr:cNvPr>
        <xdr:cNvSpPr/>
      </xdr:nvSpPr>
      <xdr:spPr>
        <a:xfrm>
          <a:off x="31750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140225</xdr:rowOff>
    </xdr:from>
    <xdr:ext cx="762000" cy="259045"/>
    <xdr:sp macro="" textlink="">
      <xdr:nvSpPr>
        <xdr:cNvPr id="139" name="テキスト ボックス 138">
          <a:extLst>
            <a:ext uri="{FF2B5EF4-FFF2-40B4-BE49-F238E27FC236}">
              <a16:creationId xmlns:a16="http://schemas.microsoft.com/office/drawing/2014/main" id="{6AE885CD-E15B-4D07-AFC5-219DFE7E4D57}"/>
            </a:ext>
          </a:extLst>
        </xdr:cNvPr>
        <xdr:cNvSpPr txBox="1"/>
      </xdr:nvSpPr>
      <xdr:spPr>
        <a:xfrm>
          <a:off x="2844800" y="10941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102362</xdr:rowOff>
    </xdr:from>
    <xdr:to>
      <xdr:col>11</xdr:col>
      <xdr:colOff>31750</xdr:colOff>
      <xdr:row>62</xdr:row>
      <xdr:rowOff>150622</xdr:rowOff>
    </xdr:to>
    <xdr:cxnSp macro="">
      <xdr:nvCxnSpPr>
        <xdr:cNvPr id="140" name="直線コネクタ 139">
          <a:extLst>
            <a:ext uri="{FF2B5EF4-FFF2-40B4-BE49-F238E27FC236}">
              <a16:creationId xmlns:a16="http://schemas.microsoft.com/office/drawing/2014/main" id="{60E718AE-554C-4890-8B64-BA8DA8E494F9}"/>
            </a:ext>
          </a:extLst>
        </xdr:cNvPr>
        <xdr:cNvCxnSpPr/>
      </xdr:nvCxnSpPr>
      <xdr:spPr>
        <a:xfrm>
          <a:off x="1447800" y="1073226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1" name="フローチャート: 判断 140">
          <a:extLst>
            <a:ext uri="{FF2B5EF4-FFF2-40B4-BE49-F238E27FC236}">
              <a16:creationId xmlns:a16="http://schemas.microsoft.com/office/drawing/2014/main" id="{394A0FCF-2112-4E0C-81F0-B83B388B02BE}"/>
            </a:ext>
          </a:extLst>
        </xdr:cNvPr>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36339</xdr:rowOff>
    </xdr:from>
    <xdr:ext cx="762000" cy="259045"/>
    <xdr:sp macro="" textlink="">
      <xdr:nvSpPr>
        <xdr:cNvPr id="142" name="テキスト ボックス 141">
          <a:extLst>
            <a:ext uri="{FF2B5EF4-FFF2-40B4-BE49-F238E27FC236}">
              <a16:creationId xmlns:a16="http://schemas.microsoft.com/office/drawing/2014/main" id="{291C6B49-FBDF-452B-8C89-C13988D20A43}"/>
            </a:ext>
          </a:extLst>
        </xdr:cNvPr>
        <xdr:cNvSpPr txBox="1"/>
      </xdr:nvSpPr>
      <xdr:spPr>
        <a:xfrm>
          <a:off x="1955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68326</xdr:rowOff>
    </xdr:from>
    <xdr:to>
      <xdr:col>7</xdr:col>
      <xdr:colOff>31750</xdr:colOff>
      <xdr:row>63</xdr:row>
      <xdr:rowOff>169926</xdr:rowOff>
    </xdr:to>
    <xdr:sp macro="" textlink="">
      <xdr:nvSpPr>
        <xdr:cNvPr id="143" name="フローチャート: 判断 142">
          <a:extLst>
            <a:ext uri="{FF2B5EF4-FFF2-40B4-BE49-F238E27FC236}">
              <a16:creationId xmlns:a16="http://schemas.microsoft.com/office/drawing/2014/main" id="{30C3832B-6E09-4ADA-87B5-D6D2E010334E}"/>
            </a:ext>
          </a:extLst>
        </xdr:cNvPr>
        <xdr:cNvSpPr/>
      </xdr:nvSpPr>
      <xdr:spPr>
        <a:xfrm>
          <a:off x="1397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154703</xdr:rowOff>
    </xdr:from>
    <xdr:ext cx="762000" cy="259045"/>
    <xdr:sp macro="" textlink="">
      <xdr:nvSpPr>
        <xdr:cNvPr id="144" name="テキスト ボックス 143">
          <a:extLst>
            <a:ext uri="{FF2B5EF4-FFF2-40B4-BE49-F238E27FC236}">
              <a16:creationId xmlns:a16="http://schemas.microsoft.com/office/drawing/2014/main" id="{CFBF588B-D82D-4C99-95EE-0F2B2A5CDE10}"/>
            </a:ext>
          </a:extLst>
        </xdr:cNvPr>
        <xdr:cNvSpPr txBox="1"/>
      </xdr:nvSpPr>
      <xdr:spPr>
        <a:xfrm>
          <a:off x="1066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1F9F82CB-6A2C-454C-91AA-98B8A66DA418}"/>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6F29C269-A28E-459C-86E0-AC3749FEC646}"/>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F27AE23A-4036-4984-AED7-66B837EB749F}"/>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ED3435FD-B9EF-4842-9A40-EC0F4B00FD27}"/>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3F92E422-AB80-4E6B-A6AC-D219DAE87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50" name="楕円 149">
          <a:extLst>
            <a:ext uri="{FF2B5EF4-FFF2-40B4-BE49-F238E27FC236}">
              <a16:creationId xmlns:a16="http://schemas.microsoft.com/office/drawing/2014/main" id="{FC12A562-394A-456D-8A7C-806A62007E95}"/>
            </a:ext>
          </a:extLst>
        </xdr:cNvPr>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111523</xdr:rowOff>
    </xdr:from>
    <xdr:ext cx="762000" cy="259045"/>
    <xdr:sp macro="" textlink="">
      <xdr:nvSpPr>
        <xdr:cNvPr id="151" name="財政構造の弾力性該当値テキスト">
          <a:extLst>
            <a:ext uri="{FF2B5EF4-FFF2-40B4-BE49-F238E27FC236}">
              <a16:creationId xmlns:a16="http://schemas.microsoft.com/office/drawing/2014/main" id="{6287152C-14E2-480A-BC7D-F0AED4317A46}"/>
            </a:ext>
          </a:extLst>
        </xdr:cNvPr>
        <xdr:cNvSpPr txBox="1"/>
      </xdr:nvSpPr>
      <xdr:spPr>
        <a:xfrm>
          <a:off x="50419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58928</xdr:rowOff>
    </xdr:from>
    <xdr:to>
      <xdr:col>19</xdr:col>
      <xdr:colOff>184150</xdr:colOff>
      <xdr:row>61</xdr:row>
      <xdr:rowOff>160528</xdr:rowOff>
    </xdr:to>
    <xdr:sp macro="" textlink="">
      <xdr:nvSpPr>
        <xdr:cNvPr id="152" name="楕円 151">
          <a:extLst>
            <a:ext uri="{FF2B5EF4-FFF2-40B4-BE49-F238E27FC236}">
              <a16:creationId xmlns:a16="http://schemas.microsoft.com/office/drawing/2014/main" id="{7AE79F7A-C149-4CC9-ACB0-E96E5E52A4DD}"/>
            </a:ext>
          </a:extLst>
        </xdr:cNvPr>
        <xdr:cNvSpPr/>
      </xdr:nvSpPr>
      <xdr:spPr>
        <a:xfrm>
          <a:off x="4064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170705</xdr:rowOff>
    </xdr:from>
    <xdr:ext cx="736600" cy="259045"/>
    <xdr:sp macro="" textlink="">
      <xdr:nvSpPr>
        <xdr:cNvPr id="153" name="テキスト ボックス 152">
          <a:extLst>
            <a:ext uri="{FF2B5EF4-FFF2-40B4-BE49-F238E27FC236}">
              <a16:creationId xmlns:a16="http://schemas.microsoft.com/office/drawing/2014/main" id="{F16DDE3D-2D14-4095-88BF-9A347C6D8727}"/>
            </a:ext>
          </a:extLst>
        </xdr:cNvPr>
        <xdr:cNvSpPr txBox="1"/>
      </xdr:nvSpPr>
      <xdr:spPr>
        <a:xfrm>
          <a:off x="3733800" y="10286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148082</xdr:rowOff>
    </xdr:from>
    <xdr:to>
      <xdr:col>15</xdr:col>
      <xdr:colOff>133350</xdr:colOff>
      <xdr:row>63</xdr:row>
      <xdr:rowOff>78232</xdr:rowOff>
    </xdr:to>
    <xdr:sp macro="" textlink="">
      <xdr:nvSpPr>
        <xdr:cNvPr id="154" name="楕円 153">
          <a:extLst>
            <a:ext uri="{FF2B5EF4-FFF2-40B4-BE49-F238E27FC236}">
              <a16:creationId xmlns:a16="http://schemas.microsoft.com/office/drawing/2014/main" id="{1799AD15-AEF7-495A-88E5-C46E4B00F808}"/>
            </a:ext>
          </a:extLst>
        </xdr:cNvPr>
        <xdr:cNvSpPr/>
      </xdr:nvSpPr>
      <xdr:spPr>
        <a:xfrm>
          <a:off x="3175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88409</xdr:rowOff>
    </xdr:from>
    <xdr:ext cx="762000" cy="259045"/>
    <xdr:sp macro="" textlink="">
      <xdr:nvSpPr>
        <xdr:cNvPr id="155" name="テキスト ボックス 154">
          <a:extLst>
            <a:ext uri="{FF2B5EF4-FFF2-40B4-BE49-F238E27FC236}">
              <a16:creationId xmlns:a16="http://schemas.microsoft.com/office/drawing/2014/main" id="{EA0C5334-26BE-4CCE-B13C-8735619B8F32}"/>
            </a:ext>
          </a:extLst>
        </xdr:cNvPr>
        <xdr:cNvSpPr txBox="1"/>
      </xdr:nvSpPr>
      <xdr:spPr>
        <a:xfrm>
          <a:off x="2844800" y="1054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6" name="楕円 155">
          <a:extLst>
            <a:ext uri="{FF2B5EF4-FFF2-40B4-BE49-F238E27FC236}">
              <a16:creationId xmlns:a16="http://schemas.microsoft.com/office/drawing/2014/main" id="{88BA193E-8FE1-4369-9FDC-DF0877A13ABE}"/>
            </a:ext>
          </a:extLst>
        </xdr:cNvPr>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57" name="テキスト ボックス 156">
          <a:extLst>
            <a:ext uri="{FF2B5EF4-FFF2-40B4-BE49-F238E27FC236}">
              <a16:creationId xmlns:a16="http://schemas.microsoft.com/office/drawing/2014/main" id="{CEB6B28C-A4A3-4810-B7AF-0912C23D6344}"/>
            </a:ext>
          </a:extLst>
        </xdr:cNvPr>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51562</xdr:rowOff>
    </xdr:from>
    <xdr:to>
      <xdr:col>7</xdr:col>
      <xdr:colOff>31750</xdr:colOff>
      <xdr:row>62</xdr:row>
      <xdr:rowOff>153162</xdr:rowOff>
    </xdr:to>
    <xdr:sp macro="" textlink="">
      <xdr:nvSpPr>
        <xdr:cNvPr id="158" name="楕円 157">
          <a:extLst>
            <a:ext uri="{FF2B5EF4-FFF2-40B4-BE49-F238E27FC236}">
              <a16:creationId xmlns:a16="http://schemas.microsoft.com/office/drawing/2014/main" id="{7504154B-77B4-436C-9C6B-83DB8C76B882}"/>
            </a:ext>
          </a:extLst>
        </xdr:cNvPr>
        <xdr:cNvSpPr/>
      </xdr:nvSpPr>
      <xdr:spPr>
        <a:xfrm>
          <a:off x="1397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163339</xdr:rowOff>
    </xdr:from>
    <xdr:ext cx="762000" cy="259045"/>
    <xdr:sp macro="" textlink="">
      <xdr:nvSpPr>
        <xdr:cNvPr id="159" name="テキスト ボックス 158">
          <a:extLst>
            <a:ext uri="{FF2B5EF4-FFF2-40B4-BE49-F238E27FC236}">
              <a16:creationId xmlns:a16="http://schemas.microsoft.com/office/drawing/2014/main" id="{96BF58E8-45DD-4F2A-B134-0EA940E73254}"/>
            </a:ext>
          </a:extLst>
        </xdr:cNvPr>
        <xdr:cNvSpPr txBox="1"/>
      </xdr:nvSpPr>
      <xdr:spPr>
        <a:xfrm>
          <a:off x="1066800" y="1045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FEFC1E9C-2C81-49D3-8E80-FFECE8D02E24}"/>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2A8BB766-9AB2-46C3-A942-20C07E27ECE6}"/>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6C3DB11B-47F6-4552-B8E9-36675464129F}"/>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[300,685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E92D245F-F84E-48C6-95B8-892590F45674}"/>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8D406DB2-FFC5-4286-9374-661B910B0B71}"/>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DB323BD4-B7F3-4B37-9805-89B4BD13EDE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EEACDAF-66DF-42A4-AA00-D519742CCF8A}"/>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90B08B2A-D84B-4FF5-AB8A-B2785860CBE4}"/>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B405DF04-52BA-4A53-92F7-996801C6A174}"/>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70A53963-3CF9-41F9-99CF-093E4CB2178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6C75A22-5B00-4EA8-81BE-71AAED25EDCA}"/>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AB7B2B68-0416-49D5-AE83-47B7A0B0ACB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D170D7F5-EDDF-4930-9370-42E4B39A44B2}"/>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300,685</a:t>
          </a:r>
          <a:r>
            <a:rPr kumimoji="1" lang="ja-JP" altLang="en-US" sz="1300">
              <a:latin typeface="ＭＳ Ｐゴシック" panose="020B0600070205080204" pitchFamily="50" charset="-128"/>
              <a:ea typeface="ＭＳ Ｐゴシック" panose="020B0600070205080204" pitchFamily="50" charset="-128"/>
            </a:rPr>
            <a:t>円と前年度決算額と比較では</a:t>
          </a:r>
          <a:r>
            <a:rPr kumimoji="1" lang="en-US" altLang="ja-JP" sz="1300">
              <a:latin typeface="ＭＳ Ｐゴシック" panose="020B0600070205080204" pitchFamily="50" charset="-128"/>
              <a:ea typeface="ＭＳ Ｐゴシック" panose="020B0600070205080204" pitchFamily="50" charset="-128"/>
            </a:rPr>
            <a:t>6,229</a:t>
          </a:r>
          <a:r>
            <a:rPr kumimoji="1" lang="ja-JP" altLang="en-US" sz="1300">
              <a:latin typeface="ＭＳ Ｐゴシック" panose="020B0600070205080204" pitchFamily="50" charset="-128"/>
              <a:ea typeface="ＭＳ Ｐゴシック" panose="020B0600070205080204" pitchFamily="50" charset="-128"/>
            </a:rPr>
            <a:t>円増加している。</a:t>
          </a:r>
        </a:p>
        <a:p>
          <a:r>
            <a:rPr kumimoji="1" lang="ja-JP" altLang="en-US" sz="1300">
              <a:latin typeface="ＭＳ Ｐゴシック" panose="020B0600070205080204" pitchFamily="50" charset="-128"/>
              <a:ea typeface="ＭＳ Ｐゴシック" panose="020B0600070205080204" pitchFamily="50" charset="-128"/>
            </a:rPr>
            <a:t>類似団体平均</a:t>
          </a:r>
          <a:r>
            <a:rPr kumimoji="1" lang="en-US" altLang="ja-JP" sz="1300">
              <a:latin typeface="ＭＳ Ｐゴシック" panose="020B0600070205080204" pitchFamily="50" charset="-128"/>
              <a:ea typeface="ＭＳ Ｐゴシック" panose="020B0600070205080204" pitchFamily="50" charset="-128"/>
            </a:rPr>
            <a:t>291,859</a:t>
          </a:r>
          <a:r>
            <a:rPr kumimoji="1" lang="ja-JP" altLang="en-US" sz="1300">
              <a:latin typeface="ＭＳ Ｐゴシック" panose="020B0600070205080204" pitchFamily="50" charset="-128"/>
              <a:ea typeface="ＭＳ Ｐゴシック" panose="020B0600070205080204" pitchFamily="50" charset="-128"/>
            </a:rPr>
            <a:t>円を上回っている。主な増加要因としては、コロナ対策事業（コロナワクチン接種体制確保事業、地元商品券配布事業）などによる物件費が減となったが、消防団員報酬の改定などによる人件費の増による影響などが考えられる。</a:t>
          </a:r>
        </a:p>
        <a:p>
          <a:r>
            <a:rPr kumimoji="1" lang="ja-JP" altLang="en-US" sz="1300">
              <a:latin typeface="ＭＳ Ｐゴシック" panose="020B0600070205080204" pitchFamily="50" charset="-128"/>
              <a:ea typeface="ＭＳ Ｐゴシック" panose="020B0600070205080204" pitchFamily="50" charset="-128"/>
            </a:rPr>
            <a:t>　今後も退職者補充を必要最小限に留め人件費を抑制するとともに、引き続き物件費の削減に努め、適正化を図る。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69BE803F-B754-458E-B8FC-1D35A2995608}"/>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B7109355-C25D-45B0-9B81-F08912997D0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7B66D46C-3019-4E11-9896-A15B4AB22D5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679F3736-83DF-4EED-9281-38951A0DB38E}"/>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497A3855-50A7-405F-B18A-E64B00F0BA4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9EE92FDA-DCD9-48FC-B001-60FFC3AFD23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2CDF3134-F5D8-46E6-8CA2-36E1A0454412}"/>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3D5114AF-298F-4A39-8082-86C6B355E893}"/>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CF4B6FD-BB47-421E-8D50-0E944686A59F}"/>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A6F48103-3235-498C-AEB6-084883A74AD5}"/>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EB38DB30-A40C-4F55-AF7D-48E6CF1AA4AC}"/>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15AB5BE3-6BD0-4EA0-BEFE-40E6DBADAC37}"/>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EABB40E3-A0D0-4208-AF10-91308E4EEE7C}"/>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D689F8DC-70A8-4A81-B833-3329283B931F}"/>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F819DF97-349D-4D67-BB17-5B022B09EAD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5D9FEA15-00CC-4B4C-8CFF-B199A7746B3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4E8612CF-E3DF-4B4A-A8EA-453F8E84C98A}"/>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AD301356-272F-4CEB-B451-7DF3434007CB}"/>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7A99FE0C-7E31-4F91-8FE5-AF63B1F9A263}"/>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E782A2B6-F146-4E37-B126-08C3EBEB559E}"/>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63CE630C-D0E3-431E-A17C-1745BFEBB1C7}"/>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103152</xdr:rowOff>
    </xdr:from>
    <xdr:to>
      <xdr:col>23</xdr:col>
      <xdr:colOff>133350</xdr:colOff>
      <xdr:row>81</xdr:row>
      <xdr:rowOff>115677</xdr:rowOff>
    </xdr:to>
    <xdr:cxnSp macro="">
      <xdr:nvCxnSpPr>
        <xdr:cNvPr id="194" name="直線コネクタ 193">
          <a:extLst>
            <a:ext uri="{FF2B5EF4-FFF2-40B4-BE49-F238E27FC236}">
              <a16:creationId xmlns:a16="http://schemas.microsoft.com/office/drawing/2014/main" id="{AA177E2B-3C58-43A0-A075-A4153111E239}"/>
            </a:ext>
          </a:extLst>
        </xdr:cNvPr>
        <xdr:cNvCxnSpPr/>
      </xdr:nvCxnSpPr>
      <xdr:spPr>
        <a:xfrm>
          <a:off x="4114800" y="13990602"/>
          <a:ext cx="838200" cy="1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63657</xdr:rowOff>
    </xdr:from>
    <xdr:ext cx="762000" cy="259045"/>
    <xdr:sp macro="" textlink="">
      <xdr:nvSpPr>
        <xdr:cNvPr id="195" name="人件費・物件費等の状況平均値テキスト">
          <a:extLst>
            <a:ext uri="{FF2B5EF4-FFF2-40B4-BE49-F238E27FC236}">
              <a16:creationId xmlns:a16="http://schemas.microsoft.com/office/drawing/2014/main" id="{1E6BBDD7-EE03-43F5-AF85-9FB93D2CE9AA}"/>
            </a:ext>
          </a:extLst>
        </xdr:cNvPr>
        <xdr:cNvSpPr txBox="1"/>
      </xdr:nvSpPr>
      <xdr:spPr>
        <a:xfrm>
          <a:off x="5041900" y="1377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7AA6A316-F9C9-4899-B709-EF016EFA60FB}"/>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41447</xdr:rowOff>
    </xdr:from>
    <xdr:to>
      <xdr:col>19</xdr:col>
      <xdr:colOff>133350</xdr:colOff>
      <xdr:row>81</xdr:row>
      <xdr:rowOff>103152</xdr:rowOff>
    </xdr:to>
    <xdr:cxnSp macro="">
      <xdr:nvCxnSpPr>
        <xdr:cNvPr id="197" name="直線コネクタ 196">
          <a:extLst>
            <a:ext uri="{FF2B5EF4-FFF2-40B4-BE49-F238E27FC236}">
              <a16:creationId xmlns:a16="http://schemas.microsoft.com/office/drawing/2014/main" id="{15BB01D7-96A1-4416-BA69-2D198DBD056A}"/>
            </a:ext>
          </a:extLst>
        </xdr:cNvPr>
        <xdr:cNvCxnSpPr/>
      </xdr:nvCxnSpPr>
      <xdr:spPr>
        <a:xfrm>
          <a:off x="3225800" y="13928897"/>
          <a:ext cx="889000" cy="6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E42CC122-0E70-4FD5-81A7-A6C7B0AB189A}"/>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124544</xdr:rowOff>
    </xdr:from>
    <xdr:ext cx="736600" cy="259045"/>
    <xdr:sp macro="" textlink="">
      <xdr:nvSpPr>
        <xdr:cNvPr id="199" name="テキスト ボックス 198">
          <a:extLst>
            <a:ext uri="{FF2B5EF4-FFF2-40B4-BE49-F238E27FC236}">
              <a16:creationId xmlns:a16="http://schemas.microsoft.com/office/drawing/2014/main" id="{950EF44A-8DF2-43BC-B185-7EA431D31744}"/>
            </a:ext>
          </a:extLst>
        </xdr:cNvPr>
        <xdr:cNvSpPr txBox="1"/>
      </xdr:nvSpPr>
      <xdr:spPr>
        <a:xfrm>
          <a:off x="3733800" y="13669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22258</xdr:rowOff>
    </xdr:from>
    <xdr:to>
      <xdr:col>15</xdr:col>
      <xdr:colOff>82550</xdr:colOff>
      <xdr:row>81</xdr:row>
      <xdr:rowOff>41447</xdr:rowOff>
    </xdr:to>
    <xdr:cxnSp macro="">
      <xdr:nvCxnSpPr>
        <xdr:cNvPr id="200" name="直線コネクタ 199">
          <a:extLst>
            <a:ext uri="{FF2B5EF4-FFF2-40B4-BE49-F238E27FC236}">
              <a16:creationId xmlns:a16="http://schemas.microsoft.com/office/drawing/2014/main" id="{5BD0227A-7652-47B6-B32D-03D75F8BAAFC}"/>
            </a:ext>
          </a:extLst>
        </xdr:cNvPr>
        <xdr:cNvCxnSpPr/>
      </xdr:nvCxnSpPr>
      <xdr:spPr>
        <a:xfrm>
          <a:off x="2336800" y="13909708"/>
          <a:ext cx="889000" cy="1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138413</xdr:rowOff>
    </xdr:from>
    <xdr:to>
      <xdr:col>15</xdr:col>
      <xdr:colOff>133350</xdr:colOff>
      <xdr:row>81</xdr:row>
      <xdr:rowOff>68563</xdr:rowOff>
    </xdr:to>
    <xdr:sp macro="" textlink="">
      <xdr:nvSpPr>
        <xdr:cNvPr id="201" name="フローチャート: 判断 200">
          <a:extLst>
            <a:ext uri="{FF2B5EF4-FFF2-40B4-BE49-F238E27FC236}">
              <a16:creationId xmlns:a16="http://schemas.microsoft.com/office/drawing/2014/main" id="{5B52FD17-B734-4728-90D2-F99407BD2F7B}"/>
            </a:ext>
          </a:extLst>
        </xdr:cNvPr>
        <xdr:cNvSpPr/>
      </xdr:nvSpPr>
      <xdr:spPr>
        <a:xfrm>
          <a:off x="3175000" y="1385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78740</xdr:rowOff>
    </xdr:from>
    <xdr:ext cx="762000" cy="259045"/>
    <xdr:sp macro="" textlink="">
      <xdr:nvSpPr>
        <xdr:cNvPr id="202" name="テキスト ボックス 201">
          <a:extLst>
            <a:ext uri="{FF2B5EF4-FFF2-40B4-BE49-F238E27FC236}">
              <a16:creationId xmlns:a16="http://schemas.microsoft.com/office/drawing/2014/main" id="{A872B267-3601-49EF-B03E-B4E655B34711}"/>
            </a:ext>
          </a:extLst>
        </xdr:cNvPr>
        <xdr:cNvSpPr txBox="1"/>
      </xdr:nvSpPr>
      <xdr:spPr>
        <a:xfrm>
          <a:off x="2844800" y="1362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12750</xdr:rowOff>
    </xdr:from>
    <xdr:to>
      <xdr:col>11</xdr:col>
      <xdr:colOff>31750</xdr:colOff>
      <xdr:row>81</xdr:row>
      <xdr:rowOff>22258</xdr:rowOff>
    </xdr:to>
    <xdr:cxnSp macro="">
      <xdr:nvCxnSpPr>
        <xdr:cNvPr id="203" name="直線コネクタ 202">
          <a:extLst>
            <a:ext uri="{FF2B5EF4-FFF2-40B4-BE49-F238E27FC236}">
              <a16:creationId xmlns:a16="http://schemas.microsoft.com/office/drawing/2014/main" id="{E004B12D-F83B-41E3-9F63-BF0E9A63933E}"/>
            </a:ext>
          </a:extLst>
        </xdr:cNvPr>
        <xdr:cNvCxnSpPr/>
      </xdr:nvCxnSpPr>
      <xdr:spPr>
        <a:xfrm>
          <a:off x="1447800" y="13900200"/>
          <a:ext cx="889000" cy="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95476</xdr:rowOff>
    </xdr:from>
    <xdr:to>
      <xdr:col>11</xdr:col>
      <xdr:colOff>82550</xdr:colOff>
      <xdr:row>81</xdr:row>
      <xdr:rowOff>25626</xdr:rowOff>
    </xdr:to>
    <xdr:sp macro="" textlink="">
      <xdr:nvSpPr>
        <xdr:cNvPr id="204" name="フローチャート: 判断 203">
          <a:extLst>
            <a:ext uri="{FF2B5EF4-FFF2-40B4-BE49-F238E27FC236}">
              <a16:creationId xmlns:a16="http://schemas.microsoft.com/office/drawing/2014/main" id="{079931E1-64AA-4788-8324-184EECEF99F9}"/>
            </a:ext>
          </a:extLst>
        </xdr:cNvPr>
        <xdr:cNvSpPr/>
      </xdr:nvSpPr>
      <xdr:spPr>
        <a:xfrm>
          <a:off x="2286000" y="1381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35803</xdr:rowOff>
    </xdr:from>
    <xdr:ext cx="762000" cy="259045"/>
    <xdr:sp macro="" textlink="">
      <xdr:nvSpPr>
        <xdr:cNvPr id="205" name="テキスト ボックス 204">
          <a:extLst>
            <a:ext uri="{FF2B5EF4-FFF2-40B4-BE49-F238E27FC236}">
              <a16:creationId xmlns:a16="http://schemas.microsoft.com/office/drawing/2014/main" id="{92F2A81A-89C9-4A6B-843B-45D68A2D3339}"/>
            </a:ext>
          </a:extLst>
        </xdr:cNvPr>
        <xdr:cNvSpPr txBox="1"/>
      </xdr:nvSpPr>
      <xdr:spPr>
        <a:xfrm>
          <a:off x="1955800" y="1358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82477</xdr:rowOff>
    </xdr:from>
    <xdr:to>
      <xdr:col>7</xdr:col>
      <xdr:colOff>31750</xdr:colOff>
      <xdr:row>81</xdr:row>
      <xdr:rowOff>12627</xdr:rowOff>
    </xdr:to>
    <xdr:sp macro="" textlink="">
      <xdr:nvSpPr>
        <xdr:cNvPr id="206" name="フローチャート: 判断 205">
          <a:extLst>
            <a:ext uri="{FF2B5EF4-FFF2-40B4-BE49-F238E27FC236}">
              <a16:creationId xmlns:a16="http://schemas.microsoft.com/office/drawing/2014/main" id="{B5D457E3-2E9E-4318-8D1D-28EC32E97483}"/>
            </a:ext>
          </a:extLst>
        </xdr:cNvPr>
        <xdr:cNvSpPr/>
      </xdr:nvSpPr>
      <xdr:spPr>
        <a:xfrm>
          <a:off x="1397000" y="13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22804</xdr:rowOff>
    </xdr:from>
    <xdr:ext cx="762000" cy="259045"/>
    <xdr:sp macro="" textlink="">
      <xdr:nvSpPr>
        <xdr:cNvPr id="207" name="テキスト ボックス 206">
          <a:extLst>
            <a:ext uri="{FF2B5EF4-FFF2-40B4-BE49-F238E27FC236}">
              <a16:creationId xmlns:a16="http://schemas.microsoft.com/office/drawing/2014/main" id="{74F78EBA-A6A0-4A7A-AA26-E9F55C653E77}"/>
            </a:ext>
          </a:extLst>
        </xdr:cNvPr>
        <xdr:cNvSpPr txBox="1"/>
      </xdr:nvSpPr>
      <xdr:spPr>
        <a:xfrm>
          <a:off x="1066800" y="1356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9DD4B12A-A082-4E7C-B53D-911EAB4C3B17}"/>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769CACDB-782C-49A3-AD6A-F103C9A69D7A}"/>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FB8A3F8-DDDB-449E-AF68-CA4CD517A687}"/>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E5D9BF34-EEEB-4903-A01B-5AC1E3CF1F98}"/>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516A0B25-0C0A-4992-8153-14E8451AD90D}"/>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64877</xdr:rowOff>
    </xdr:from>
    <xdr:to>
      <xdr:col>23</xdr:col>
      <xdr:colOff>184150</xdr:colOff>
      <xdr:row>81</xdr:row>
      <xdr:rowOff>166477</xdr:rowOff>
    </xdr:to>
    <xdr:sp macro="" textlink="">
      <xdr:nvSpPr>
        <xdr:cNvPr id="213" name="楕円 212">
          <a:extLst>
            <a:ext uri="{FF2B5EF4-FFF2-40B4-BE49-F238E27FC236}">
              <a16:creationId xmlns:a16="http://schemas.microsoft.com/office/drawing/2014/main" id="{F092AABB-1278-4D82-B6A1-7C3C6F49F2E8}"/>
            </a:ext>
          </a:extLst>
        </xdr:cNvPr>
        <xdr:cNvSpPr/>
      </xdr:nvSpPr>
      <xdr:spPr>
        <a:xfrm>
          <a:off x="4902200" y="1395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36954</xdr:rowOff>
    </xdr:from>
    <xdr:ext cx="762000" cy="259045"/>
    <xdr:sp macro="" textlink="">
      <xdr:nvSpPr>
        <xdr:cNvPr id="214" name="人件費・物件費等の状況該当値テキスト">
          <a:extLst>
            <a:ext uri="{FF2B5EF4-FFF2-40B4-BE49-F238E27FC236}">
              <a16:creationId xmlns:a16="http://schemas.microsoft.com/office/drawing/2014/main" id="{B1ADB557-DCFE-4767-B97C-AA11E880DCE7}"/>
            </a:ext>
          </a:extLst>
        </xdr:cNvPr>
        <xdr:cNvSpPr txBox="1"/>
      </xdr:nvSpPr>
      <xdr:spPr>
        <a:xfrm>
          <a:off x="5041900" y="13924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52352</xdr:rowOff>
    </xdr:from>
    <xdr:to>
      <xdr:col>19</xdr:col>
      <xdr:colOff>184150</xdr:colOff>
      <xdr:row>81</xdr:row>
      <xdr:rowOff>153952</xdr:rowOff>
    </xdr:to>
    <xdr:sp macro="" textlink="">
      <xdr:nvSpPr>
        <xdr:cNvPr id="215" name="楕円 214">
          <a:extLst>
            <a:ext uri="{FF2B5EF4-FFF2-40B4-BE49-F238E27FC236}">
              <a16:creationId xmlns:a16="http://schemas.microsoft.com/office/drawing/2014/main" id="{842259A8-DB4B-4036-A4A0-E5DFF34A3425}"/>
            </a:ext>
          </a:extLst>
        </xdr:cNvPr>
        <xdr:cNvSpPr/>
      </xdr:nvSpPr>
      <xdr:spPr>
        <a:xfrm>
          <a:off x="4064000" y="1393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138729</xdr:rowOff>
    </xdr:from>
    <xdr:ext cx="736600" cy="259045"/>
    <xdr:sp macro="" textlink="">
      <xdr:nvSpPr>
        <xdr:cNvPr id="216" name="テキスト ボックス 215">
          <a:extLst>
            <a:ext uri="{FF2B5EF4-FFF2-40B4-BE49-F238E27FC236}">
              <a16:creationId xmlns:a16="http://schemas.microsoft.com/office/drawing/2014/main" id="{AE44DB00-EB41-45C3-8AFD-C1A84253EDFD}"/>
            </a:ext>
          </a:extLst>
        </xdr:cNvPr>
        <xdr:cNvSpPr txBox="1"/>
      </xdr:nvSpPr>
      <xdr:spPr>
        <a:xfrm>
          <a:off x="3733800" y="14026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162097</xdr:rowOff>
    </xdr:from>
    <xdr:to>
      <xdr:col>15</xdr:col>
      <xdr:colOff>133350</xdr:colOff>
      <xdr:row>81</xdr:row>
      <xdr:rowOff>92247</xdr:rowOff>
    </xdr:to>
    <xdr:sp macro="" textlink="">
      <xdr:nvSpPr>
        <xdr:cNvPr id="217" name="楕円 216">
          <a:extLst>
            <a:ext uri="{FF2B5EF4-FFF2-40B4-BE49-F238E27FC236}">
              <a16:creationId xmlns:a16="http://schemas.microsoft.com/office/drawing/2014/main" id="{8F0B5B57-9FA5-4509-AE42-9E97C80C2DDF}"/>
            </a:ext>
          </a:extLst>
        </xdr:cNvPr>
        <xdr:cNvSpPr/>
      </xdr:nvSpPr>
      <xdr:spPr>
        <a:xfrm>
          <a:off x="3175000" y="1387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77024</xdr:rowOff>
    </xdr:from>
    <xdr:ext cx="762000" cy="259045"/>
    <xdr:sp macro="" textlink="">
      <xdr:nvSpPr>
        <xdr:cNvPr id="218" name="テキスト ボックス 217">
          <a:extLst>
            <a:ext uri="{FF2B5EF4-FFF2-40B4-BE49-F238E27FC236}">
              <a16:creationId xmlns:a16="http://schemas.microsoft.com/office/drawing/2014/main" id="{323B8BE7-9971-4096-8321-FF8F3500584C}"/>
            </a:ext>
          </a:extLst>
        </xdr:cNvPr>
        <xdr:cNvSpPr txBox="1"/>
      </xdr:nvSpPr>
      <xdr:spPr>
        <a:xfrm>
          <a:off x="2844800" y="1396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142908</xdr:rowOff>
    </xdr:from>
    <xdr:to>
      <xdr:col>11</xdr:col>
      <xdr:colOff>82550</xdr:colOff>
      <xdr:row>81</xdr:row>
      <xdr:rowOff>73058</xdr:rowOff>
    </xdr:to>
    <xdr:sp macro="" textlink="">
      <xdr:nvSpPr>
        <xdr:cNvPr id="219" name="楕円 218">
          <a:extLst>
            <a:ext uri="{FF2B5EF4-FFF2-40B4-BE49-F238E27FC236}">
              <a16:creationId xmlns:a16="http://schemas.microsoft.com/office/drawing/2014/main" id="{E7E8BB93-29B4-4415-96A7-8F3C04A15ADC}"/>
            </a:ext>
          </a:extLst>
        </xdr:cNvPr>
        <xdr:cNvSpPr/>
      </xdr:nvSpPr>
      <xdr:spPr>
        <a:xfrm>
          <a:off x="2286000" y="1385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57835</xdr:rowOff>
    </xdr:from>
    <xdr:ext cx="762000" cy="259045"/>
    <xdr:sp macro="" textlink="">
      <xdr:nvSpPr>
        <xdr:cNvPr id="220" name="テキスト ボックス 219">
          <a:extLst>
            <a:ext uri="{FF2B5EF4-FFF2-40B4-BE49-F238E27FC236}">
              <a16:creationId xmlns:a16="http://schemas.microsoft.com/office/drawing/2014/main" id="{801C9BBE-C6A8-43D4-87B6-21A66069ECF8}"/>
            </a:ext>
          </a:extLst>
        </xdr:cNvPr>
        <xdr:cNvSpPr txBox="1"/>
      </xdr:nvSpPr>
      <xdr:spPr>
        <a:xfrm>
          <a:off x="1955800" y="1394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133400</xdr:rowOff>
    </xdr:from>
    <xdr:to>
      <xdr:col>7</xdr:col>
      <xdr:colOff>31750</xdr:colOff>
      <xdr:row>81</xdr:row>
      <xdr:rowOff>63550</xdr:rowOff>
    </xdr:to>
    <xdr:sp macro="" textlink="">
      <xdr:nvSpPr>
        <xdr:cNvPr id="221" name="楕円 220">
          <a:extLst>
            <a:ext uri="{FF2B5EF4-FFF2-40B4-BE49-F238E27FC236}">
              <a16:creationId xmlns:a16="http://schemas.microsoft.com/office/drawing/2014/main" id="{6EA5C9D8-6801-491F-A4B3-E6AFE5812D8D}"/>
            </a:ext>
          </a:extLst>
        </xdr:cNvPr>
        <xdr:cNvSpPr/>
      </xdr:nvSpPr>
      <xdr:spPr>
        <a:xfrm>
          <a:off x="1397000" y="1384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48327</xdr:rowOff>
    </xdr:from>
    <xdr:ext cx="762000" cy="259045"/>
    <xdr:sp macro="" textlink="">
      <xdr:nvSpPr>
        <xdr:cNvPr id="222" name="テキスト ボックス 221">
          <a:extLst>
            <a:ext uri="{FF2B5EF4-FFF2-40B4-BE49-F238E27FC236}">
              <a16:creationId xmlns:a16="http://schemas.microsoft.com/office/drawing/2014/main" id="{B7EACC63-FCB1-4D9E-A32A-8C1C0ABC84A6}"/>
            </a:ext>
          </a:extLst>
        </xdr:cNvPr>
        <xdr:cNvSpPr txBox="1"/>
      </xdr:nvSpPr>
      <xdr:spPr>
        <a:xfrm>
          <a:off x="1066800" y="139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8AFBE781-D53A-4C2D-B5BD-0EEBAC8DF6A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2FA57E46-26B4-4029-976E-2088C80C5A2C}"/>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7635557-407D-4A3E-96E3-99C0295CC21B}"/>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2E03BA6A-07DD-4706-B047-BDCFD183C154}"/>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9328BE9-E2C3-43D6-BE85-81ECA323A589}"/>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C345D9E4-814C-4C3D-ABBB-CC2166D5BD43}"/>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F4A678D1-C190-458B-AAB3-A27D2925972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ED863B33-6D0F-414D-AB51-15DF7B099B75}"/>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290F2452-CB92-441C-AD81-57D4DFE23FA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7C01E184-7345-4A29-95EC-FC43458FD67E}"/>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BE59923-CE2E-4375-B82B-373A072E3413}"/>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A13A5F7F-FEE3-4FAE-8900-8B4D7CEB7633}"/>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66EEAB43-D5DE-44E9-B2C6-390A6150827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年度の指数は</a:t>
          </a:r>
          <a:r>
            <a:rPr kumimoji="1" lang="en-US" altLang="ja-JP" sz="1300">
              <a:latin typeface="ＭＳ Ｐゴシック" panose="020B0600070205080204" pitchFamily="50" charset="-128"/>
              <a:ea typeface="ＭＳ Ｐゴシック" panose="020B0600070205080204" pitchFamily="50" charset="-128"/>
            </a:rPr>
            <a:t>91.0</a:t>
          </a:r>
          <a:r>
            <a:rPr kumimoji="1" lang="ja-JP" altLang="en-US" sz="1300">
              <a:latin typeface="ＭＳ Ｐゴシック" panose="020B0600070205080204" pitchFamily="50" charset="-128"/>
              <a:ea typeface="ＭＳ Ｐゴシック" panose="020B0600070205080204" pitchFamily="50" charset="-128"/>
            </a:rPr>
            <a:t>となっており、類似団体平均を</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ポイント、全国町村平均を</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今後も引き続き給与の適正管理に努める。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4FD2E6D1-489A-4FBC-B5B0-02E7BF9154E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892B78B8-E89B-48A4-9522-C3E3E40BEDE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795E0368-FF4E-4D38-9CE0-F48A4B4D4434}"/>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DBDF5741-6477-483B-832E-EA6CC5A958B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79D9B923-B47C-4573-8A04-9A94AAFC22BC}"/>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FD689728-E41C-4275-9B7F-39E7F1AAAF24}"/>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C8733107-5741-4828-8607-C331DA78BADF}"/>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733D4138-0FB3-40AE-B8F8-6CDC6F2B8128}"/>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3C44DC24-28D4-4827-9600-D8B785EEC60C}"/>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9916C459-BB96-4299-8BC1-C66A656158A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32A23C8B-D5F2-4F47-90DC-B76CF0AB804E}"/>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FD0A44F0-101B-49F3-A064-065A83832D8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531161D4-E651-4586-8002-06CC1C7D169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31A7CC07-61F4-4B2F-A637-57A7E3D622D6}"/>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F261AEA8-1331-4A54-AEF6-A02395E26E51}"/>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59E7001-6F58-428E-BEFA-DBED6D5D08A3}"/>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3CCF5667-A142-426C-9575-7040A4E3408D}"/>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0A78F299-40EC-4F68-96D3-95AFCF61EF6B}"/>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14568933-E457-4C6A-8A10-324353C99E6F}"/>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EB637A43-C178-4B22-B085-D110A31FC8AD}"/>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B201B95B-E2B1-4854-8407-F0A97927714F}"/>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7FAB4B32-FC6E-4167-BD89-7A0A13CEF60A}"/>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155423</xdr:rowOff>
    </xdr:to>
    <xdr:cxnSp macro="">
      <xdr:nvCxnSpPr>
        <xdr:cNvPr id="258" name="直線コネクタ 257">
          <a:extLst>
            <a:ext uri="{FF2B5EF4-FFF2-40B4-BE49-F238E27FC236}">
              <a16:creationId xmlns:a16="http://schemas.microsoft.com/office/drawing/2014/main" id="{0022770D-3129-4F5C-AAC0-B9478ADCA32F}"/>
            </a:ext>
          </a:extLst>
        </xdr:cNvPr>
        <xdr:cNvCxnSpPr/>
      </xdr:nvCxnSpPr>
      <xdr:spPr>
        <a:xfrm flipV="1">
          <a:off x="16179800" y="14202834"/>
          <a:ext cx="8382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19FAAC1E-1FA5-4F30-9BD6-89E1CC5AEFCA}"/>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6D4E386A-BA57-470D-8B25-98DAFBF4C5F3}"/>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155423</xdr:rowOff>
    </xdr:from>
    <xdr:to>
      <xdr:col>77</xdr:col>
      <xdr:colOff>44450</xdr:colOff>
      <xdr:row>83</xdr:row>
      <xdr:rowOff>29936</xdr:rowOff>
    </xdr:to>
    <xdr:cxnSp macro="">
      <xdr:nvCxnSpPr>
        <xdr:cNvPr id="261" name="直線コネクタ 260">
          <a:extLst>
            <a:ext uri="{FF2B5EF4-FFF2-40B4-BE49-F238E27FC236}">
              <a16:creationId xmlns:a16="http://schemas.microsoft.com/office/drawing/2014/main" id="{2A4D5B4E-C6EE-4249-8C55-7C32EBD89E94}"/>
            </a:ext>
          </a:extLst>
        </xdr:cNvPr>
        <xdr:cNvCxnSpPr/>
      </xdr:nvCxnSpPr>
      <xdr:spPr>
        <a:xfrm flipV="1">
          <a:off x="15290800" y="14214323"/>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CE6BA98C-8BB0-497F-A350-75B7E0726908}"/>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7CF8A8D0-990B-4E1C-A6C5-0A73475FE3C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29936</xdr:rowOff>
    </xdr:from>
    <xdr:to>
      <xdr:col>72</xdr:col>
      <xdr:colOff>203200</xdr:colOff>
      <xdr:row>83</xdr:row>
      <xdr:rowOff>64407</xdr:rowOff>
    </xdr:to>
    <xdr:cxnSp macro="">
      <xdr:nvCxnSpPr>
        <xdr:cNvPr id="264" name="直線コネクタ 263">
          <a:extLst>
            <a:ext uri="{FF2B5EF4-FFF2-40B4-BE49-F238E27FC236}">
              <a16:creationId xmlns:a16="http://schemas.microsoft.com/office/drawing/2014/main" id="{90E15DAE-547D-4D4B-A773-0EEA79243DDD}"/>
            </a:ext>
          </a:extLst>
        </xdr:cNvPr>
        <xdr:cNvCxnSpPr/>
      </xdr:nvCxnSpPr>
      <xdr:spPr>
        <a:xfrm flipV="1">
          <a:off x="14401800" y="142602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5" name="フローチャート: 判断 264">
          <a:extLst>
            <a:ext uri="{FF2B5EF4-FFF2-40B4-BE49-F238E27FC236}">
              <a16:creationId xmlns:a16="http://schemas.microsoft.com/office/drawing/2014/main" id="{E3A70825-6CDE-4C36-8055-C8519B51EE06}"/>
            </a:ext>
          </a:extLst>
        </xdr:cNvPr>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FC103636-B402-4277-9A02-B65078B442F5}"/>
            </a:ext>
          </a:extLst>
        </xdr:cNvPr>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64407</xdr:rowOff>
    </xdr:from>
    <xdr:to>
      <xdr:col>68</xdr:col>
      <xdr:colOff>152400</xdr:colOff>
      <xdr:row>84</xdr:row>
      <xdr:rowOff>111277</xdr:rowOff>
    </xdr:to>
    <xdr:cxnSp macro="">
      <xdr:nvCxnSpPr>
        <xdr:cNvPr id="267" name="直線コネクタ 266">
          <a:extLst>
            <a:ext uri="{FF2B5EF4-FFF2-40B4-BE49-F238E27FC236}">
              <a16:creationId xmlns:a16="http://schemas.microsoft.com/office/drawing/2014/main" id="{171E497C-710A-4399-9D1B-FD4CC4BEFCC3}"/>
            </a:ext>
          </a:extLst>
        </xdr:cNvPr>
        <xdr:cNvCxnSpPr/>
      </xdr:nvCxnSpPr>
      <xdr:spPr>
        <a:xfrm flipV="1">
          <a:off x="13512800" y="14294757"/>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118836</xdr:rowOff>
    </xdr:from>
    <xdr:to>
      <xdr:col>68</xdr:col>
      <xdr:colOff>203200</xdr:colOff>
      <xdr:row>86</xdr:row>
      <xdr:rowOff>48986</xdr:rowOff>
    </xdr:to>
    <xdr:sp macro="" textlink="">
      <xdr:nvSpPr>
        <xdr:cNvPr id="268" name="フローチャート: 判断 267">
          <a:extLst>
            <a:ext uri="{FF2B5EF4-FFF2-40B4-BE49-F238E27FC236}">
              <a16:creationId xmlns:a16="http://schemas.microsoft.com/office/drawing/2014/main" id="{E4B83BBD-1A21-4F2F-A8CB-9DB9D83FD1D2}"/>
            </a:ext>
          </a:extLst>
        </xdr:cNvPr>
        <xdr:cNvSpPr/>
      </xdr:nvSpPr>
      <xdr:spPr>
        <a:xfrm>
          <a:off x="14351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33763</xdr:rowOff>
    </xdr:from>
    <xdr:ext cx="762000" cy="259045"/>
    <xdr:sp macro="" textlink="">
      <xdr:nvSpPr>
        <xdr:cNvPr id="269" name="テキスト ボックス 268">
          <a:extLst>
            <a:ext uri="{FF2B5EF4-FFF2-40B4-BE49-F238E27FC236}">
              <a16:creationId xmlns:a16="http://schemas.microsoft.com/office/drawing/2014/main" id="{198B9F81-5B74-4277-8EAE-93FB74892468}"/>
            </a:ext>
          </a:extLst>
        </xdr:cNvPr>
        <xdr:cNvSpPr txBox="1"/>
      </xdr:nvSpPr>
      <xdr:spPr>
        <a:xfrm>
          <a:off x="14020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0" name="フローチャート: 判断 269">
          <a:extLst>
            <a:ext uri="{FF2B5EF4-FFF2-40B4-BE49-F238E27FC236}">
              <a16:creationId xmlns:a16="http://schemas.microsoft.com/office/drawing/2014/main" id="{D6E51D74-0991-4E5F-8895-9A66FB4809A5}"/>
            </a:ext>
          </a:extLst>
        </xdr:cNvPr>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1" name="テキスト ボックス 270">
          <a:extLst>
            <a:ext uri="{FF2B5EF4-FFF2-40B4-BE49-F238E27FC236}">
              <a16:creationId xmlns:a16="http://schemas.microsoft.com/office/drawing/2014/main" id="{799DE3BB-F94A-4A29-B8FA-9652A124C129}"/>
            </a:ext>
          </a:extLst>
        </xdr:cNvPr>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71C46341-E1A3-4993-947E-DB4616ACBC6C}"/>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4C86A364-197D-4EAF-B45E-4E0F8FBC4C7B}"/>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6B7C9B7-AC10-4095-B872-09354C1D45A7}"/>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F1CCF22-B101-4480-A3E9-9B2FC2FD18A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7B834745-5343-4078-9295-D4ED52DEA6C6}"/>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7" name="楕円 276">
          <a:extLst>
            <a:ext uri="{FF2B5EF4-FFF2-40B4-BE49-F238E27FC236}">
              <a16:creationId xmlns:a16="http://schemas.microsoft.com/office/drawing/2014/main" id="{1B53904D-DC01-4725-A0E2-48D019638DF6}"/>
            </a:ext>
          </a:extLst>
        </xdr:cNvPr>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8" name="給与水準   （国との比較）該当値テキスト">
          <a:extLst>
            <a:ext uri="{FF2B5EF4-FFF2-40B4-BE49-F238E27FC236}">
              <a16:creationId xmlns:a16="http://schemas.microsoft.com/office/drawing/2014/main" id="{3C859F6E-8B25-43B6-84B7-565CA7E29CBC}"/>
            </a:ext>
          </a:extLst>
        </xdr:cNvPr>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104623</xdr:rowOff>
    </xdr:from>
    <xdr:to>
      <xdr:col>77</xdr:col>
      <xdr:colOff>95250</xdr:colOff>
      <xdr:row>83</xdr:row>
      <xdr:rowOff>34773</xdr:rowOff>
    </xdr:to>
    <xdr:sp macro="" textlink="">
      <xdr:nvSpPr>
        <xdr:cNvPr id="279" name="楕円 278">
          <a:extLst>
            <a:ext uri="{FF2B5EF4-FFF2-40B4-BE49-F238E27FC236}">
              <a16:creationId xmlns:a16="http://schemas.microsoft.com/office/drawing/2014/main" id="{24C7DA09-B12F-4935-9E01-D32A52466F67}"/>
            </a:ext>
          </a:extLst>
        </xdr:cNvPr>
        <xdr:cNvSpPr/>
      </xdr:nvSpPr>
      <xdr:spPr>
        <a:xfrm>
          <a:off x="16129000" y="1416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44950</xdr:rowOff>
    </xdr:from>
    <xdr:ext cx="736600" cy="259045"/>
    <xdr:sp macro="" textlink="">
      <xdr:nvSpPr>
        <xdr:cNvPr id="280" name="テキスト ボックス 279">
          <a:extLst>
            <a:ext uri="{FF2B5EF4-FFF2-40B4-BE49-F238E27FC236}">
              <a16:creationId xmlns:a16="http://schemas.microsoft.com/office/drawing/2014/main" id="{38E7168D-D141-43A1-92BE-6E83B3CA4193}"/>
            </a:ext>
          </a:extLst>
        </xdr:cNvPr>
        <xdr:cNvSpPr txBox="1"/>
      </xdr:nvSpPr>
      <xdr:spPr>
        <a:xfrm>
          <a:off x="15798800" y="13932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150586</xdr:rowOff>
    </xdr:from>
    <xdr:to>
      <xdr:col>73</xdr:col>
      <xdr:colOff>44450</xdr:colOff>
      <xdr:row>83</xdr:row>
      <xdr:rowOff>80736</xdr:rowOff>
    </xdr:to>
    <xdr:sp macro="" textlink="">
      <xdr:nvSpPr>
        <xdr:cNvPr id="281" name="楕円 280">
          <a:extLst>
            <a:ext uri="{FF2B5EF4-FFF2-40B4-BE49-F238E27FC236}">
              <a16:creationId xmlns:a16="http://schemas.microsoft.com/office/drawing/2014/main" id="{3D274EA8-5054-4274-B900-778AC7AFEB47}"/>
            </a:ext>
          </a:extLst>
        </xdr:cNvPr>
        <xdr:cNvSpPr/>
      </xdr:nvSpPr>
      <xdr:spPr>
        <a:xfrm>
          <a:off x="15240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90913</xdr:rowOff>
    </xdr:from>
    <xdr:ext cx="762000" cy="259045"/>
    <xdr:sp macro="" textlink="">
      <xdr:nvSpPr>
        <xdr:cNvPr id="282" name="テキスト ボックス 281">
          <a:extLst>
            <a:ext uri="{FF2B5EF4-FFF2-40B4-BE49-F238E27FC236}">
              <a16:creationId xmlns:a16="http://schemas.microsoft.com/office/drawing/2014/main" id="{4D47FE45-E990-4BA7-8286-2BCC39C1973F}"/>
            </a:ext>
          </a:extLst>
        </xdr:cNvPr>
        <xdr:cNvSpPr txBox="1"/>
      </xdr:nvSpPr>
      <xdr:spPr>
        <a:xfrm>
          <a:off x="14909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13607</xdr:rowOff>
    </xdr:from>
    <xdr:to>
      <xdr:col>68</xdr:col>
      <xdr:colOff>203200</xdr:colOff>
      <xdr:row>83</xdr:row>
      <xdr:rowOff>115207</xdr:rowOff>
    </xdr:to>
    <xdr:sp macro="" textlink="">
      <xdr:nvSpPr>
        <xdr:cNvPr id="283" name="楕円 282">
          <a:extLst>
            <a:ext uri="{FF2B5EF4-FFF2-40B4-BE49-F238E27FC236}">
              <a16:creationId xmlns:a16="http://schemas.microsoft.com/office/drawing/2014/main" id="{37D6AE43-FF90-4177-A089-A57A1101202D}"/>
            </a:ext>
          </a:extLst>
        </xdr:cNvPr>
        <xdr:cNvSpPr/>
      </xdr:nvSpPr>
      <xdr:spPr>
        <a:xfrm>
          <a:off x="14351000" y="1424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125384</xdr:rowOff>
    </xdr:from>
    <xdr:ext cx="762000" cy="259045"/>
    <xdr:sp macro="" textlink="">
      <xdr:nvSpPr>
        <xdr:cNvPr id="284" name="テキスト ボックス 283">
          <a:extLst>
            <a:ext uri="{FF2B5EF4-FFF2-40B4-BE49-F238E27FC236}">
              <a16:creationId xmlns:a16="http://schemas.microsoft.com/office/drawing/2014/main" id="{0F1C1A5F-9A20-4D6F-9C86-65DD098DCD64}"/>
            </a:ext>
          </a:extLst>
        </xdr:cNvPr>
        <xdr:cNvSpPr txBox="1"/>
      </xdr:nvSpPr>
      <xdr:spPr>
        <a:xfrm>
          <a:off x="14020800" y="1401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60477</xdr:rowOff>
    </xdr:from>
    <xdr:to>
      <xdr:col>64</xdr:col>
      <xdr:colOff>152400</xdr:colOff>
      <xdr:row>84</xdr:row>
      <xdr:rowOff>162077</xdr:rowOff>
    </xdr:to>
    <xdr:sp macro="" textlink="">
      <xdr:nvSpPr>
        <xdr:cNvPr id="285" name="楕円 284">
          <a:extLst>
            <a:ext uri="{FF2B5EF4-FFF2-40B4-BE49-F238E27FC236}">
              <a16:creationId xmlns:a16="http://schemas.microsoft.com/office/drawing/2014/main" id="{06A950A7-D5F0-4FA9-946B-753A2AE82FAC}"/>
            </a:ext>
          </a:extLst>
        </xdr:cNvPr>
        <xdr:cNvSpPr/>
      </xdr:nvSpPr>
      <xdr:spPr>
        <a:xfrm>
          <a:off x="13462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804</xdr:rowOff>
    </xdr:from>
    <xdr:ext cx="762000" cy="259045"/>
    <xdr:sp macro="" textlink="">
      <xdr:nvSpPr>
        <xdr:cNvPr id="286" name="テキスト ボックス 285">
          <a:extLst>
            <a:ext uri="{FF2B5EF4-FFF2-40B4-BE49-F238E27FC236}">
              <a16:creationId xmlns:a16="http://schemas.microsoft.com/office/drawing/2014/main" id="{B5D9A724-9D9B-40A4-9C03-7A733A31F825}"/>
            </a:ext>
          </a:extLst>
        </xdr:cNvPr>
        <xdr:cNvSpPr txBox="1"/>
      </xdr:nvSpPr>
      <xdr:spPr>
        <a:xfrm>
          <a:off x="13131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E3CE02B4-831C-4A3A-90A7-0FDB4FE7DF9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4A2EDAC5-4D83-485D-B77D-A39F75CB058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1CA24818-BFAC-49E8-815A-97648F02D6A4}"/>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B97CDF2-4121-4E31-9D0E-AA69546B578E}"/>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836836CD-B156-493B-A54A-CCD235521804}"/>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494309B1-F869-4586-8803-9C6B3DD5D24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A9DAD1A1-9F28-4703-A2D8-A8F41DF6CB16}"/>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C13ECA8D-6631-4023-B13C-27694CFC1D16}"/>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42A44541-493E-4CFA-AA19-6251F8AFE5F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95D36EF1-7ECA-4481-A36E-71430FBDE98B}"/>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59F05DBB-53FA-4635-96B0-3C1B15BBA9D8}"/>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E75C0D44-7985-4515-AB80-67C6CDA49011}"/>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79CEEA86-A397-4948-8E26-6CD3141BB9DB}"/>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11.22</a:t>
          </a:r>
          <a:r>
            <a:rPr kumimoji="1" lang="ja-JP" altLang="en-US" sz="1300">
              <a:latin typeface="ＭＳ Ｐゴシック" panose="020B0600070205080204" pitchFamily="50" charset="-128"/>
              <a:ea typeface="ＭＳ Ｐゴシック" panose="020B0600070205080204" pitchFamily="50" charset="-128"/>
            </a:rPr>
            <a:t>人と、類似団体平均より</a:t>
          </a:r>
          <a:r>
            <a:rPr kumimoji="1" lang="en-US" altLang="ja-JP" sz="1300">
              <a:latin typeface="ＭＳ Ｐゴシック" panose="020B0600070205080204" pitchFamily="50" charset="-128"/>
              <a:ea typeface="ＭＳ Ｐゴシック" panose="020B0600070205080204" pitchFamily="50" charset="-128"/>
            </a:rPr>
            <a:t>2.63</a:t>
          </a:r>
          <a:r>
            <a:rPr kumimoji="1" lang="ja-JP" altLang="en-US" sz="1300">
              <a:latin typeface="ＭＳ Ｐゴシック" panose="020B0600070205080204" pitchFamily="50" charset="-128"/>
              <a:ea typeface="ＭＳ Ｐゴシック" panose="020B0600070205080204" pitchFamily="50" charset="-128"/>
            </a:rPr>
            <a:t>人少ない職員数となっている。</a:t>
          </a:r>
        </a:p>
        <a:p>
          <a:r>
            <a:rPr kumimoji="1" lang="ja-JP" altLang="en-US" sz="1300">
              <a:latin typeface="ＭＳ Ｐゴシック" panose="020B0600070205080204" pitchFamily="50" charset="-128"/>
              <a:ea typeface="ＭＳ Ｐゴシック" panose="020B0600070205080204" pitchFamily="50" charset="-128"/>
            </a:rPr>
            <a:t>　今後も事務分掌見直しによる職員配置の適正化により、適正な定員管理に努める。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CCC9EFDA-6C87-4FB5-94F7-AFDDAABC9B2E}"/>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A1C6EC4E-1AF8-43AC-A1F1-46A2D02CFB4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70FA21EB-9C35-416C-9F8A-F4715C5CB4A1}"/>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7FACC808-A258-4B70-9607-E6E7A2D7DE52}"/>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B4FC9760-6C76-46AD-85B6-967263DD7A09}"/>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11C7F813-D24E-43C4-9153-F75A32CBA349}"/>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4DD2C7B3-A91F-41A4-B1C6-FEA60EA3639E}"/>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9733D875-33CC-4A30-B5A9-556F26908ABF}"/>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5E53E472-93E0-4AAC-AD64-23860FAF4684}"/>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19F99B53-B9B4-44E8-995D-546317347E02}"/>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58D27B60-CF40-4D0A-A2B6-955A49B83AA5}"/>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2347F9D4-06DA-476C-8CB6-7945F73CBA97}"/>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63D6F00D-D57A-434B-BECC-825B193A24A4}"/>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39F379AA-7666-450F-B3C6-4020A134ABA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3E0F5A92-C637-4AC4-8D03-F3CA0021C676}"/>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C673DD39-0CCF-40B1-9BEE-FF5211BAD3B6}"/>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F10AFCA6-1630-4978-A2B5-5C188440E455}"/>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65CEDB87-4180-4A58-8C08-A4952E7E7416}"/>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689DE762-2AAE-4FB5-B660-890769392248}"/>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7AA9BE27-4AD7-46DE-8587-E17E1E4340FB}"/>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B1A84C1B-3C40-4E3C-A11E-5E42B94BF8BB}"/>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10795</xdr:rowOff>
    </xdr:from>
    <xdr:to>
      <xdr:col>81</xdr:col>
      <xdr:colOff>44450</xdr:colOff>
      <xdr:row>61</xdr:row>
      <xdr:rowOff>32512</xdr:rowOff>
    </xdr:to>
    <xdr:cxnSp macro="">
      <xdr:nvCxnSpPr>
        <xdr:cNvPr id="321" name="直線コネクタ 320">
          <a:extLst>
            <a:ext uri="{FF2B5EF4-FFF2-40B4-BE49-F238E27FC236}">
              <a16:creationId xmlns:a16="http://schemas.microsoft.com/office/drawing/2014/main" id="{181E0445-2D3F-48C8-A980-E0ACBC4C8682}"/>
            </a:ext>
          </a:extLst>
        </xdr:cNvPr>
        <xdr:cNvCxnSpPr/>
      </xdr:nvCxnSpPr>
      <xdr:spPr>
        <a:xfrm>
          <a:off x="16179800" y="10469245"/>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5913FC68-1C13-4944-ACC2-863AD846091C}"/>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FC8594A7-C292-469E-8C5C-6336C7AAE46C}"/>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162137</xdr:rowOff>
    </xdr:from>
    <xdr:to>
      <xdr:col>77</xdr:col>
      <xdr:colOff>44450</xdr:colOff>
      <xdr:row>61</xdr:row>
      <xdr:rowOff>10795</xdr:rowOff>
    </xdr:to>
    <xdr:cxnSp macro="">
      <xdr:nvCxnSpPr>
        <xdr:cNvPr id="324" name="直線コネクタ 323">
          <a:extLst>
            <a:ext uri="{FF2B5EF4-FFF2-40B4-BE49-F238E27FC236}">
              <a16:creationId xmlns:a16="http://schemas.microsoft.com/office/drawing/2014/main" id="{8D6135E8-E841-4E89-9018-F3259307996E}"/>
            </a:ext>
          </a:extLst>
        </xdr:cNvPr>
        <xdr:cNvCxnSpPr/>
      </xdr:nvCxnSpPr>
      <xdr:spPr>
        <a:xfrm>
          <a:off x="15290800" y="1044913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80B4704F-8A55-4317-BEBF-2E80F254FC45}"/>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D2101C3C-B2DB-471E-9AAA-37876FBD356E}"/>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128355</xdr:rowOff>
    </xdr:from>
    <xdr:to>
      <xdr:col>72</xdr:col>
      <xdr:colOff>203200</xdr:colOff>
      <xdr:row>60</xdr:row>
      <xdr:rowOff>162137</xdr:rowOff>
    </xdr:to>
    <xdr:cxnSp macro="">
      <xdr:nvCxnSpPr>
        <xdr:cNvPr id="327" name="直線コネクタ 326">
          <a:extLst>
            <a:ext uri="{FF2B5EF4-FFF2-40B4-BE49-F238E27FC236}">
              <a16:creationId xmlns:a16="http://schemas.microsoft.com/office/drawing/2014/main" id="{4BAEDE9D-8093-4608-8CB4-AA65DAC305EA}"/>
            </a:ext>
          </a:extLst>
        </xdr:cNvPr>
        <xdr:cNvCxnSpPr/>
      </xdr:nvCxnSpPr>
      <xdr:spPr>
        <a:xfrm>
          <a:off x="14401800" y="1041535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153839</xdr:rowOff>
    </xdr:from>
    <xdr:to>
      <xdr:col>73</xdr:col>
      <xdr:colOff>44450</xdr:colOff>
      <xdr:row>62</xdr:row>
      <xdr:rowOff>83989</xdr:rowOff>
    </xdr:to>
    <xdr:sp macro="" textlink="">
      <xdr:nvSpPr>
        <xdr:cNvPr id="328" name="フローチャート: 判断 327">
          <a:extLst>
            <a:ext uri="{FF2B5EF4-FFF2-40B4-BE49-F238E27FC236}">
              <a16:creationId xmlns:a16="http://schemas.microsoft.com/office/drawing/2014/main" id="{0131221E-2922-4B03-B11A-FCA4EFD38607}"/>
            </a:ext>
          </a:extLst>
        </xdr:cNvPr>
        <xdr:cNvSpPr/>
      </xdr:nvSpPr>
      <xdr:spPr>
        <a:xfrm>
          <a:off x="15240000" y="1061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68766</xdr:rowOff>
    </xdr:from>
    <xdr:ext cx="762000" cy="259045"/>
    <xdr:sp macro="" textlink="">
      <xdr:nvSpPr>
        <xdr:cNvPr id="329" name="テキスト ボックス 328">
          <a:extLst>
            <a:ext uri="{FF2B5EF4-FFF2-40B4-BE49-F238E27FC236}">
              <a16:creationId xmlns:a16="http://schemas.microsoft.com/office/drawing/2014/main" id="{0049ABDD-02D4-4CA4-BE1D-6044F3524C4A}"/>
            </a:ext>
          </a:extLst>
        </xdr:cNvPr>
        <xdr:cNvSpPr txBox="1"/>
      </xdr:nvSpPr>
      <xdr:spPr>
        <a:xfrm>
          <a:off x="14909800" y="10698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117094</xdr:rowOff>
    </xdr:from>
    <xdr:to>
      <xdr:col>68</xdr:col>
      <xdr:colOff>152400</xdr:colOff>
      <xdr:row>60</xdr:row>
      <xdr:rowOff>128355</xdr:rowOff>
    </xdr:to>
    <xdr:cxnSp macro="">
      <xdr:nvCxnSpPr>
        <xdr:cNvPr id="330" name="直線コネクタ 329">
          <a:extLst>
            <a:ext uri="{FF2B5EF4-FFF2-40B4-BE49-F238E27FC236}">
              <a16:creationId xmlns:a16="http://schemas.microsoft.com/office/drawing/2014/main" id="{DFA148B8-921C-4773-AF42-6B3A8512AEE3}"/>
            </a:ext>
          </a:extLst>
        </xdr:cNvPr>
        <xdr:cNvCxnSpPr/>
      </xdr:nvCxnSpPr>
      <xdr:spPr>
        <a:xfrm>
          <a:off x="13512800" y="10404094"/>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142579</xdr:rowOff>
    </xdr:from>
    <xdr:to>
      <xdr:col>68</xdr:col>
      <xdr:colOff>203200</xdr:colOff>
      <xdr:row>62</xdr:row>
      <xdr:rowOff>72729</xdr:rowOff>
    </xdr:to>
    <xdr:sp macro="" textlink="">
      <xdr:nvSpPr>
        <xdr:cNvPr id="331" name="フローチャート: 判断 330">
          <a:extLst>
            <a:ext uri="{FF2B5EF4-FFF2-40B4-BE49-F238E27FC236}">
              <a16:creationId xmlns:a16="http://schemas.microsoft.com/office/drawing/2014/main" id="{2C945B04-5612-43EA-A3D0-8202E09E967F}"/>
            </a:ext>
          </a:extLst>
        </xdr:cNvPr>
        <xdr:cNvSpPr/>
      </xdr:nvSpPr>
      <xdr:spPr>
        <a:xfrm>
          <a:off x="14351000" y="106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57506</xdr:rowOff>
    </xdr:from>
    <xdr:ext cx="762000" cy="259045"/>
    <xdr:sp macro="" textlink="">
      <xdr:nvSpPr>
        <xdr:cNvPr id="332" name="テキスト ボックス 331">
          <a:extLst>
            <a:ext uri="{FF2B5EF4-FFF2-40B4-BE49-F238E27FC236}">
              <a16:creationId xmlns:a16="http://schemas.microsoft.com/office/drawing/2014/main" id="{CFE0E69C-52A3-482C-B8B2-C9FDAE0C5367}"/>
            </a:ext>
          </a:extLst>
        </xdr:cNvPr>
        <xdr:cNvSpPr txBox="1"/>
      </xdr:nvSpPr>
      <xdr:spPr>
        <a:xfrm>
          <a:off x="14020800" y="1068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84667</xdr:rowOff>
    </xdr:from>
    <xdr:to>
      <xdr:col>64</xdr:col>
      <xdr:colOff>152400</xdr:colOff>
      <xdr:row>62</xdr:row>
      <xdr:rowOff>14817</xdr:rowOff>
    </xdr:to>
    <xdr:sp macro="" textlink="">
      <xdr:nvSpPr>
        <xdr:cNvPr id="333" name="フローチャート: 判断 332">
          <a:extLst>
            <a:ext uri="{FF2B5EF4-FFF2-40B4-BE49-F238E27FC236}">
              <a16:creationId xmlns:a16="http://schemas.microsoft.com/office/drawing/2014/main" id="{C8EF5D5F-C357-4976-A280-DDC1ED59D244}"/>
            </a:ext>
          </a:extLst>
        </xdr:cNvPr>
        <xdr:cNvSpPr/>
      </xdr:nvSpPr>
      <xdr:spPr>
        <a:xfrm>
          <a:off x="13462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171044</xdr:rowOff>
    </xdr:from>
    <xdr:ext cx="762000" cy="259045"/>
    <xdr:sp macro="" textlink="">
      <xdr:nvSpPr>
        <xdr:cNvPr id="334" name="テキスト ボックス 333">
          <a:extLst>
            <a:ext uri="{FF2B5EF4-FFF2-40B4-BE49-F238E27FC236}">
              <a16:creationId xmlns:a16="http://schemas.microsoft.com/office/drawing/2014/main" id="{9E39C77F-C8D3-49FE-B5C2-40D81A3C337A}"/>
            </a:ext>
          </a:extLst>
        </xdr:cNvPr>
        <xdr:cNvSpPr txBox="1"/>
      </xdr:nvSpPr>
      <xdr:spPr>
        <a:xfrm>
          <a:off x="13131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B3EFDE29-24CA-4906-9F53-261312534F18}"/>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5E31FD84-DA08-4823-AAA4-21952D33FB38}"/>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6A5750D0-B645-4E45-96C1-825593D80BA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460E7B21-DD3D-4FA1-B097-29BFABAF9DB1}"/>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2979ADDE-144B-4410-B8AD-BF06E49FFAD4}"/>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153162</xdr:rowOff>
    </xdr:from>
    <xdr:to>
      <xdr:col>81</xdr:col>
      <xdr:colOff>95250</xdr:colOff>
      <xdr:row>61</xdr:row>
      <xdr:rowOff>83312</xdr:rowOff>
    </xdr:to>
    <xdr:sp macro="" textlink="">
      <xdr:nvSpPr>
        <xdr:cNvPr id="340" name="楕円 339">
          <a:extLst>
            <a:ext uri="{FF2B5EF4-FFF2-40B4-BE49-F238E27FC236}">
              <a16:creationId xmlns:a16="http://schemas.microsoft.com/office/drawing/2014/main" id="{D0D72A49-DAA5-4EA8-97DB-5BA45EA7B26A}"/>
            </a:ext>
          </a:extLst>
        </xdr:cNvPr>
        <xdr:cNvSpPr/>
      </xdr:nvSpPr>
      <xdr:spPr>
        <a:xfrm>
          <a:off x="16967200" y="1044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169689</xdr:rowOff>
    </xdr:from>
    <xdr:ext cx="762000" cy="259045"/>
    <xdr:sp macro="" textlink="">
      <xdr:nvSpPr>
        <xdr:cNvPr id="341" name="定員管理の状況該当値テキスト">
          <a:extLst>
            <a:ext uri="{FF2B5EF4-FFF2-40B4-BE49-F238E27FC236}">
              <a16:creationId xmlns:a16="http://schemas.microsoft.com/office/drawing/2014/main" id="{155F3051-24E2-4440-AE5E-97A05DFE4ABD}"/>
            </a:ext>
          </a:extLst>
        </xdr:cNvPr>
        <xdr:cNvSpPr txBox="1"/>
      </xdr:nvSpPr>
      <xdr:spPr>
        <a:xfrm>
          <a:off x="17106900" y="1028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131445</xdr:rowOff>
    </xdr:from>
    <xdr:to>
      <xdr:col>77</xdr:col>
      <xdr:colOff>95250</xdr:colOff>
      <xdr:row>61</xdr:row>
      <xdr:rowOff>61595</xdr:rowOff>
    </xdr:to>
    <xdr:sp macro="" textlink="">
      <xdr:nvSpPr>
        <xdr:cNvPr id="342" name="楕円 341">
          <a:extLst>
            <a:ext uri="{FF2B5EF4-FFF2-40B4-BE49-F238E27FC236}">
              <a16:creationId xmlns:a16="http://schemas.microsoft.com/office/drawing/2014/main" id="{37E5E9CE-D149-48CC-81C9-F46C354F8957}"/>
            </a:ext>
          </a:extLst>
        </xdr:cNvPr>
        <xdr:cNvSpPr/>
      </xdr:nvSpPr>
      <xdr:spPr>
        <a:xfrm>
          <a:off x="16129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43" name="テキスト ボックス 342">
          <a:extLst>
            <a:ext uri="{FF2B5EF4-FFF2-40B4-BE49-F238E27FC236}">
              <a16:creationId xmlns:a16="http://schemas.microsoft.com/office/drawing/2014/main" id="{8C1B804A-260F-4701-9688-A3F607ADD454}"/>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111337</xdr:rowOff>
    </xdr:from>
    <xdr:to>
      <xdr:col>73</xdr:col>
      <xdr:colOff>44450</xdr:colOff>
      <xdr:row>61</xdr:row>
      <xdr:rowOff>41487</xdr:rowOff>
    </xdr:to>
    <xdr:sp macro="" textlink="">
      <xdr:nvSpPr>
        <xdr:cNvPr id="344" name="楕円 343">
          <a:extLst>
            <a:ext uri="{FF2B5EF4-FFF2-40B4-BE49-F238E27FC236}">
              <a16:creationId xmlns:a16="http://schemas.microsoft.com/office/drawing/2014/main" id="{DCBDCF9D-B900-4493-91DF-314EE78F1535}"/>
            </a:ext>
          </a:extLst>
        </xdr:cNvPr>
        <xdr:cNvSpPr/>
      </xdr:nvSpPr>
      <xdr:spPr>
        <a:xfrm>
          <a:off x="15240000" y="1039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51664</xdr:rowOff>
    </xdr:from>
    <xdr:ext cx="762000" cy="259045"/>
    <xdr:sp macro="" textlink="">
      <xdr:nvSpPr>
        <xdr:cNvPr id="345" name="テキスト ボックス 344">
          <a:extLst>
            <a:ext uri="{FF2B5EF4-FFF2-40B4-BE49-F238E27FC236}">
              <a16:creationId xmlns:a16="http://schemas.microsoft.com/office/drawing/2014/main" id="{9C328AAF-5728-4305-96C5-0C918104AA1E}"/>
            </a:ext>
          </a:extLst>
        </xdr:cNvPr>
        <xdr:cNvSpPr txBox="1"/>
      </xdr:nvSpPr>
      <xdr:spPr>
        <a:xfrm>
          <a:off x="14909800" y="10167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77555</xdr:rowOff>
    </xdr:from>
    <xdr:to>
      <xdr:col>68</xdr:col>
      <xdr:colOff>203200</xdr:colOff>
      <xdr:row>61</xdr:row>
      <xdr:rowOff>7705</xdr:rowOff>
    </xdr:to>
    <xdr:sp macro="" textlink="">
      <xdr:nvSpPr>
        <xdr:cNvPr id="346" name="楕円 345">
          <a:extLst>
            <a:ext uri="{FF2B5EF4-FFF2-40B4-BE49-F238E27FC236}">
              <a16:creationId xmlns:a16="http://schemas.microsoft.com/office/drawing/2014/main" id="{D5E33E32-EDA9-4CDC-9FAC-FB59269B8474}"/>
            </a:ext>
          </a:extLst>
        </xdr:cNvPr>
        <xdr:cNvSpPr/>
      </xdr:nvSpPr>
      <xdr:spPr>
        <a:xfrm>
          <a:off x="14351000" y="1036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17882</xdr:rowOff>
    </xdr:from>
    <xdr:ext cx="762000" cy="259045"/>
    <xdr:sp macro="" textlink="">
      <xdr:nvSpPr>
        <xdr:cNvPr id="347" name="テキスト ボックス 346">
          <a:extLst>
            <a:ext uri="{FF2B5EF4-FFF2-40B4-BE49-F238E27FC236}">
              <a16:creationId xmlns:a16="http://schemas.microsoft.com/office/drawing/2014/main" id="{F011A4D7-BD90-4673-9D29-F7337CF7F4E5}"/>
            </a:ext>
          </a:extLst>
        </xdr:cNvPr>
        <xdr:cNvSpPr txBox="1"/>
      </xdr:nvSpPr>
      <xdr:spPr>
        <a:xfrm>
          <a:off x="14020800" y="10133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66294</xdr:rowOff>
    </xdr:from>
    <xdr:to>
      <xdr:col>64</xdr:col>
      <xdr:colOff>152400</xdr:colOff>
      <xdr:row>60</xdr:row>
      <xdr:rowOff>167894</xdr:rowOff>
    </xdr:to>
    <xdr:sp macro="" textlink="">
      <xdr:nvSpPr>
        <xdr:cNvPr id="348" name="楕円 347">
          <a:extLst>
            <a:ext uri="{FF2B5EF4-FFF2-40B4-BE49-F238E27FC236}">
              <a16:creationId xmlns:a16="http://schemas.microsoft.com/office/drawing/2014/main" id="{4D440059-F89C-466C-9CBF-B5A88BA3D7F3}"/>
            </a:ext>
          </a:extLst>
        </xdr:cNvPr>
        <xdr:cNvSpPr/>
      </xdr:nvSpPr>
      <xdr:spPr>
        <a:xfrm>
          <a:off x="13462000" y="103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6621</xdr:rowOff>
    </xdr:from>
    <xdr:ext cx="762000" cy="259045"/>
    <xdr:sp macro="" textlink="">
      <xdr:nvSpPr>
        <xdr:cNvPr id="349" name="テキスト ボックス 348">
          <a:extLst>
            <a:ext uri="{FF2B5EF4-FFF2-40B4-BE49-F238E27FC236}">
              <a16:creationId xmlns:a16="http://schemas.microsoft.com/office/drawing/2014/main" id="{C6E6A918-F60A-418A-B1D5-16C308BFA041}"/>
            </a:ext>
          </a:extLst>
        </xdr:cNvPr>
        <xdr:cNvSpPr txBox="1"/>
      </xdr:nvSpPr>
      <xdr:spPr>
        <a:xfrm>
          <a:off x="13131800" y="1012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594C92EA-2EF9-49D4-BDB8-46E87A7E190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A02B88C4-6D1D-4C0D-9962-3891C097F4DA}"/>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C8FB3F42-246F-4B23-88DA-12A1F48BA799}"/>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6B2F3537-B675-42B2-AD26-BF5455CEDF2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6D560F63-45FF-40B0-99E8-7DF92EC230F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836317C0-9449-442E-97A0-4918359E0E8A}"/>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E53D764C-6133-49B3-ACED-F39184C3861D}"/>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CA4F5990-9AD7-427A-ACA7-CA47D682FDE8}"/>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DFA4D428-7F6D-46ED-AF73-09FD83426AF2}"/>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F5B763B8-0412-42D0-9512-0728E5FF141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77837665-AAA3-4A00-9855-EAABCA7B5572}"/>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A5C38596-1E06-4C5F-AD0E-DFF1EE0FF69B}"/>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FF147B61-A467-4051-AC7A-3EF8681D7BF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ポイント減少となった。主な理由は平成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年度過疎債（ケーブルテレビ関連事業など）等の償還終了により、令和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年度公債費決算額（</a:t>
          </a:r>
          <a:r>
            <a:rPr kumimoji="1" lang="en-US" altLang="ja-JP" sz="1300">
              <a:latin typeface="ＭＳ Ｐゴシック" panose="020B0600070205080204" pitchFamily="50" charset="-128"/>
              <a:ea typeface="ＭＳ Ｐゴシック" panose="020B0600070205080204" pitchFamily="50" charset="-128"/>
            </a:rPr>
            <a:t>746</a:t>
          </a:r>
          <a:r>
            <a:rPr kumimoji="1" lang="ja-JP" altLang="en-US" sz="1300">
              <a:latin typeface="ＭＳ Ｐゴシック" panose="020B0600070205080204" pitchFamily="50" charset="-128"/>
              <a:ea typeface="ＭＳ Ｐゴシック" panose="020B0600070205080204" pitchFamily="50" charset="-128"/>
            </a:rPr>
            <a:t>百万円）が令和元年度公債費決算額（</a:t>
          </a:r>
          <a:r>
            <a:rPr kumimoji="1" lang="en-US" altLang="ja-JP" sz="1300">
              <a:latin typeface="ＭＳ Ｐゴシック" panose="020B0600070205080204" pitchFamily="50" charset="-128"/>
              <a:ea typeface="ＭＳ Ｐゴシック" panose="020B0600070205080204" pitchFamily="50" charset="-128"/>
            </a:rPr>
            <a:t>789</a:t>
          </a:r>
          <a:r>
            <a:rPr kumimoji="1" lang="ja-JP" altLang="en-US" sz="1300">
              <a:latin typeface="ＭＳ Ｐゴシック" panose="020B0600070205080204" pitchFamily="50" charset="-128"/>
              <a:ea typeface="ＭＳ Ｐゴシック" panose="020B0600070205080204" pitchFamily="50" charset="-128"/>
            </a:rPr>
            <a:t>百万円）を大きく下回ったためである。</a:t>
          </a:r>
        </a:p>
        <a:p>
          <a:r>
            <a:rPr kumimoji="1" lang="ja-JP" altLang="en-US" sz="1300">
              <a:latin typeface="ＭＳ Ｐゴシック" panose="020B0600070205080204" pitchFamily="50" charset="-128"/>
              <a:ea typeface="ＭＳ Ｐゴシック" panose="020B0600070205080204" pitchFamily="50" charset="-128"/>
            </a:rPr>
            <a:t>　今後も、建設事業の必要性や規模の見直し、繰上償還等により、なお一層の健全化を図っていく。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F1F9BCD4-81DC-4FFD-BFAE-1C85743FE497}"/>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DC402B6E-F2F7-470D-9739-9B9EA945072B}"/>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3E63DEC0-C3B8-457B-9DFB-C62F6210DF4E}"/>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FC003AF5-0E1A-4838-85DF-F747E9AF95C5}"/>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6BA96061-262B-4A28-B484-BA8B5802804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93942F60-B8EF-4805-AB75-8AE3582EA16C}"/>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0A5B5BC9-EC92-4800-86C4-B2FF86F85611}"/>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6F9E26E8-A242-407B-A01D-5FB561FBB5B3}"/>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C747CD55-E75E-44CC-99D5-6B4125F67919}"/>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2E295836-2A48-4652-A796-CCADC3A230CD}"/>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BF910020-55EB-4450-A924-422C05ED5D74}"/>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E27EAC02-2793-40E8-9209-B8A77BA66333}"/>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5D3FF477-DD58-46CA-97FB-B9F2D44F9F21}"/>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AA401326-198A-4D45-AAD1-88BC54571AAC}"/>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AF3F68E7-3A01-4F21-A284-CCC2A48E37B9}"/>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A377170F-9032-4E76-9AA8-984C11EB057E}"/>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B4EC4DB6-7C9C-4834-8EF0-B51FE306B74F}"/>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09A61EBE-8236-493E-8B86-3DFDFDB8677D}"/>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42926</xdr:rowOff>
    </xdr:from>
    <xdr:to>
      <xdr:col>81</xdr:col>
      <xdr:colOff>44450</xdr:colOff>
      <xdr:row>37</xdr:row>
      <xdr:rowOff>62230</xdr:rowOff>
    </xdr:to>
    <xdr:cxnSp macro="">
      <xdr:nvCxnSpPr>
        <xdr:cNvPr id="381" name="直線コネクタ 380">
          <a:extLst>
            <a:ext uri="{FF2B5EF4-FFF2-40B4-BE49-F238E27FC236}">
              <a16:creationId xmlns:a16="http://schemas.microsoft.com/office/drawing/2014/main" id="{D1542532-0944-448B-A2BB-B6D39304E241}"/>
            </a:ext>
          </a:extLst>
        </xdr:cNvPr>
        <xdr:cNvCxnSpPr/>
      </xdr:nvCxnSpPr>
      <xdr:spPr>
        <a:xfrm flipV="1">
          <a:off x="16179800" y="63865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5D77490E-E4CF-491A-AAB4-F64B46EF46D3}"/>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1E3383E3-242B-466A-87A1-D1711E5E1081}"/>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81534</xdr:rowOff>
    </xdr:to>
    <xdr:cxnSp macro="">
      <xdr:nvCxnSpPr>
        <xdr:cNvPr id="384" name="直線コネクタ 383">
          <a:extLst>
            <a:ext uri="{FF2B5EF4-FFF2-40B4-BE49-F238E27FC236}">
              <a16:creationId xmlns:a16="http://schemas.microsoft.com/office/drawing/2014/main" id="{81493BF2-83C5-49BC-A873-21B7B919BA63}"/>
            </a:ext>
          </a:extLst>
        </xdr:cNvPr>
        <xdr:cNvCxnSpPr/>
      </xdr:nvCxnSpPr>
      <xdr:spPr>
        <a:xfrm flipV="1">
          <a:off x="15290800" y="64058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AA795231-1EBE-46F7-92AA-81C428AEE83B}"/>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415B98BE-3A1B-45C6-A29E-5DCA4841E9FB}"/>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81534</xdr:rowOff>
    </xdr:to>
    <xdr:cxnSp macro="">
      <xdr:nvCxnSpPr>
        <xdr:cNvPr id="387" name="直線コネクタ 386">
          <a:extLst>
            <a:ext uri="{FF2B5EF4-FFF2-40B4-BE49-F238E27FC236}">
              <a16:creationId xmlns:a16="http://schemas.microsoft.com/office/drawing/2014/main" id="{1E2FDA6E-BCE4-431E-BE11-2C76C4ED1FBF}"/>
            </a:ext>
          </a:extLst>
        </xdr:cNvPr>
        <xdr:cNvCxnSpPr/>
      </xdr:nvCxnSpPr>
      <xdr:spPr>
        <a:xfrm>
          <a:off x="14401800" y="64058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8" name="フローチャート: 判断 387">
          <a:extLst>
            <a:ext uri="{FF2B5EF4-FFF2-40B4-BE49-F238E27FC236}">
              <a16:creationId xmlns:a16="http://schemas.microsoft.com/office/drawing/2014/main" id="{11B6C96E-4D27-46F2-966E-03B8976B4B0F}"/>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9" name="テキスト ボックス 388">
          <a:extLst>
            <a:ext uri="{FF2B5EF4-FFF2-40B4-BE49-F238E27FC236}">
              <a16:creationId xmlns:a16="http://schemas.microsoft.com/office/drawing/2014/main" id="{E5808217-CEA7-4A7D-A9F5-A21036CE1806}"/>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33274</xdr:rowOff>
    </xdr:from>
    <xdr:to>
      <xdr:col>68</xdr:col>
      <xdr:colOff>152400</xdr:colOff>
      <xdr:row>37</xdr:row>
      <xdr:rowOff>62230</xdr:rowOff>
    </xdr:to>
    <xdr:cxnSp macro="">
      <xdr:nvCxnSpPr>
        <xdr:cNvPr id="390" name="直線コネクタ 389">
          <a:extLst>
            <a:ext uri="{FF2B5EF4-FFF2-40B4-BE49-F238E27FC236}">
              <a16:creationId xmlns:a16="http://schemas.microsoft.com/office/drawing/2014/main" id="{8AC21619-E2BF-412A-9CA3-68C7A997B40B}"/>
            </a:ext>
          </a:extLst>
        </xdr:cNvPr>
        <xdr:cNvCxnSpPr/>
      </xdr:nvCxnSpPr>
      <xdr:spPr>
        <a:xfrm>
          <a:off x="13512800" y="637692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1" name="フローチャート: 判断 390">
          <a:extLst>
            <a:ext uri="{FF2B5EF4-FFF2-40B4-BE49-F238E27FC236}">
              <a16:creationId xmlns:a16="http://schemas.microsoft.com/office/drawing/2014/main" id="{6021C85D-71C7-4805-AA75-158395B4BF11}"/>
            </a:ext>
          </a:extLst>
        </xdr:cNvPr>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392" name="テキスト ボックス 391">
          <a:extLst>
            <a:ext uri="{FF2B5EF4-FFF2-40B4-BE49-F238E27FC236}">
              <a16:creationId xmlns:a16="http://schemas.microsoft.com/office/drawing/2014/main" id="{193F9CBF-84DD-4497-8A69-0CD27D25F9B1}"/>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93" name="フローチャート: 判断 392">
          <a:extLst>
            <a:ext uri="{FF2B5EF4-FFF2-40B4-BE49-F238E27FC236}">
              <a16:creationId xmlns:a16="http://schemas.microsoft.com/office/drawing/2014/main" id="{F9DD4F75-8939-4405-8734-5A8B2743F3A8}"/>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133621</xdr:rowOff>
    </xdr:from>
    <xdr:ext cx="762000" cy="259045"/>
    <xdr:sp macro="" textlink="">
      <xdr:nvSpPr>
        <xdr:cNvPr id="394" name="テキスト ボックス 393">
          <a:extLst>
            <a:ext uri="{FF2B5EF4-FFF2-40B4-BE49-F238E27FC236}">
              <a16:creationId xmlns:a16="http://schemas.microsoft.com/office/drawing/2014/main" id="{9DC75DDC-A9CB-4C08-8D2D-642FBDAF4C0A}"/>
            </a:ext>
          </a:extLst>
        </xdr:cNvPr>
        <xdr:cNvSpPr txBox="1"/>
      </xdr:nvSpPr>
      <xdr:spPr>
        <a:xfrm>
          <a:off x="13131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83BB17A3-8DCB-4361-92A6-09E4A262A84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36285D4-D755-4EEF-8C02-37416AD88EE3}"/>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B5BFD69D-4A20-4AC3-BE6C-29F22A444E0D}"/>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D346723E-C183-4E18-BCD6-A240EC80C54B}"/>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9B111F2A-6AE6-4CA7-BAD5-819698F6844B}"/>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163576</xdr:rowOff>
    </xdr:from>
    <xdr:to>
      <xdr:col>81</xdr:col>
      <xdr:colOff>95250</xdr:colOff>
      <xdr:row>37</xdr:row>
      <xdr:rowOff>93726</xdr:rowOff>
    </xdr:to>
    <xdr:sp macro="" textlink="">
      <xdr:nvSpPr>
        <xdr:cNvPr id="400" name="楕円 399">
          <a:extLst>
            <a:ext uri="{FF2B5EF4-FFF2-40B4-BE49-F238E27FC236}">
              <a16:creationId xmlns:a16="http://schemas.microsoft.com/office/drawing/2014/main" id="{465B4582-14A5-4368-B559-FFE54222E2CD}"/>
            </a:ext>
          </a:extLst>
        </xdr:cNvPr>
        <xdr:cNvSpPr/>
      </xdr:nvSpPr>
      <xdr:spPr>
        <a:xfrm>
          <a:off x="16967200" y="633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8653</xdr:rowOff>
    </xdr:from>
    <xdr:ext cx="762000" cy="259045"/>
    <xdr:sp macro="" textlink="">
      <xdr:nvSpPr>
        <xdr:cNvPr id="401" name="公債費負担の状況該当値テキスト">
          <a:extLst>
            <a:ext uri="{FF2B5EF4-FFF2-40B4-BE49-F238E27FC236}">
              <a16:creationId xmlns:a16="http://schemas.microsoft.com/office/drawing/2014/main" id="{73D0F279-20D1-4088-B29C-F9E394E043E4}"/>
            </a:ext>
          </a:extLst>
        </xdr:cNvPr>
        <xdr:cNvSpPr txBox="1"/>
      </xdr:nvSpPr>
      <xdr:spPr>
        <a:xfrm>
          <a:off x="17106900" y="6180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2" name="楕円 401">
          <a:extLst>
            <a:ext uri="{FF2B5EF4-FFF2-40B4-BE49-F238E27FC236}">
              <a16:creationId xmlns:a16="http://schemas.microsoft.com/office/drawing/2014/main" id="{069EAC60-8DA9-4685-A50B-0A4A561BE5BB}"/>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3" name="テキスト ボックス 402">
          <a:extLst>
            <a:ext uri="{FF2B5EF4-FFF2-40B4-BE49-F238E27FC236}">
              <a16:creationId xmlns:a16="http://schemas.microsoft.com/office/drawing/2014/main" id="{0C3126A8-8209-4AC9-8238-1ACCDEF5159A}"/>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30734</xdr:rowOff>
    </xdr:from>
    <xdr:to>
      <xdr:col>73</xdr:col>
      <xdr:colOff>44450</xdr:colOff>
      <xdr:row>37</xdr:row>
      <xdr:rowOff>132334</xdr:rowOff>
    </xdr:to>
    <xdr:sp macro="" textlink="">
      <xdr:nvSpPr>
        <xdr:cNvPr id="404" name="楕円 403">
          <a:extLst>
            <a:ext uri="{FF2B5EF4-FFF2-40B4-BE49-F238E27FC236}">
              <a16:creationId xmlns:a16="http://schemas.microsoft.com/office/drawing/2014/main" id="{EEC43BF2-B429-4FE5-B713-D14CD7AB3976}"/>
            </a:ext>
          </a:extLst>
        </xdr:cNvPr>
        <xdr:cNvSpPr/>
      </xdr:nvSpPr>
      <xdr:spPr>
        <a:xfrm>
          <a:off x="152400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142511</xdr:rowOff>
    </xdr:from>
    <xdr:ext cx="762000" cy="259045"/>
    <xdr:sp macro="" textlink="">
      <xdr:nvSpPr>
        <xdr:cNvPr id="405" name="テキスト ボックス 404">
          <a:extLst>
            <a:ext uri="{FF2B5EF4-FFF2-40B4-BE49-F238E27FC236}">
              <a16:creationId xmlns:a16="http://schemas.microsoft.com/office/drawing/2014/main" id="{B94D8CD6-A0D9-4887-8747-7306ACAC4BAB}"/>
            </a:ext>
          </a:extLst>
        </xdr:cNvPr>
        <xdr:cNvSpPr txBox="1"/>
      </xdr:nvSpPr>
      <xdr:spPr>
        <a:xfrm>
          <a:off x="14909800" y="614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06" name="楕円 405">
          <a:extLst>
            <a:ext uri="{FF2B5EF4-FFF2-40B4-BE49-F238E27FC236}">
              <a16:creationId xmlns:a16="http://schemas.microsoft.com/office/drawing/2014/main" id="{3D6CB0A1-72E4-42BA-8B85-03F946A873D5}"/>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123207</xdr:rowOff>
    </xdr:from>
    <xdr:ext cx="762000" cy="259045"/>
    <xdr:sp macro="" textlink="">
      <xdr:nvSpPr>
        <xdr:cNvPr id="407" name="テキスト ボックス 406">
          <a:extLst>
            <a:ext uri="{FF2B5EF4-FFF2-40B4-BE49-F238E27FC236}">
              <a16:creationId xmlns:a16="http://schemas.microsoft.com/office/drawing/2014/main" id="{5FA6DC8B-B5B2-4737-AC10-4897B9C5FD37}"/>
            </a:ext>
          </a:extLst>
        </xdr:cNvPr>
        <xdr:cNvSpPr txBox="1"/>
      </xdr:nvSpPr>
      <xdr:spPr>
        <a:xfrm>
          <a:off x="14020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153924</xdr:rowOff>
    </xdr:from>
    <xdr:to>
      <xdr:col>64</xdr:col>
      <xdr:colOff>152400</xdr:colOff>
      <xdr:row>37</xdr:row>
      <xdr:rowOff>84074</xdr:rowOff>
    </xdr:to>
    <xdr:sp macro="" textlink="">
      <xdr:nvSpPr>
        <xdr:cNvPr id="408" name="楕円 407">
          <a:extLst>
            <a:ext uri="{FF2B5EF4-FFF2-40B4-BE49-F238E27FC236}">
              <a16:creationId xmlns:a16="http://schemas.microsoft.com/office/drawing/2014/main" id="{BCF95CB7-91C5-460E-B308-B9E6B952A283}"/>
            </a:ext>
          </a:extLst>
        </xdr:cNvPr>
        <xdr:cNvSpPr/>
      </xdr:nvSpPr>
      <xdr:spPr>
        <a:xfrm>
          <a:off x="1346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94251</xdr:rowOff>
    </xdr:from>
    <xdr:ext cx="762000" cy="259045"/>
    <xdr:sp macro="" textlink="">
      <xdr:nvSpPr>
        <xdr:cNvPr id="409" name="テキスト ボックス 408">
          <a:extLst>
            <a:ext uri="{FF2B5EF4-FFF2-40B4-BE49-F238E27FC236}">
              <a16:creationId xmlns:a16="http://schemas.microsoft.com/office/drawing/2014/main" id="{61784C5A-EA3C-41F2-BBAD-257B43BF56BB}"/>
            </a:ext>
          </a:extLst>
        </xdr:cNvPr>
        <xdr:cNvSpPr txBox="1"/>
      </xdr:nvSpPr>
      <xdr:spPr>
        <a:xfrm>
          <a:off x="13131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69DF6A6A-2FC4-4F3E-9C1B-F15D334C5E4B}"/>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68E023B-5656-4B76-B4EB-3D77DEDBAF1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F5013C10-F0EC-48E5-8013-E526BE97083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17F084BF-B913-4F07-8E0F-7F73641CE63F}"/>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1301C9AE-DE86-4951-ABD8-DCA6BA1FC5D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9886D8EC-53A7-4A85-8B22-D44749B8553F}"/>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EE0BD363-F55E-422A-A0CF-ABF7AD16A81C}"/>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EF61B768-B891-47EA-924D-9A22D72EE9EA}"/>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837BEF5E-F7B6-4F72-8A9C-91BD8F27F0EB}"/>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CCE93EB9-302A-48F7-AD26-B1D46C9C5962}"/>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8052A76B-1882-41E0-9799-4CAEDB917565}"/>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8C72DCD-C8EF-4B39-806D-740484C9F262}"/>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7DBEEB1E-4229-443E-A3E6-D5D35A51F769}"/>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数値の好転要因である基準財政需要額見込額の減（△</a:t>
          </a:r>
          <a:r>
            <a:rPr kumimoji="1" lang="en-US" altLang="ja-JP" sz="1300">
              <a:latin typeface="ＭＳ Ｐゴシック" panose="020B0600070205080204" pitchFamily="50" charset="-128"/>
              <a:ea typeface="ＭＳ Ｐゴシック" panose="020B0600070205080204" pitchFamily="50" charset="-128"/>
            </a:rPr>
            <a:t>171</a:t>
          </a:r>
          <a:r>
            <a:rPr kumimoji="1" lang="ja-JP" altLang="en-US" sz="1300">
              <a:latin typeface="ＭＳ Ｐゴシック" panose="020B0600070205080204" pitchFamily="50" charset="-128"/>
              <a:ea typeface="ＭＳ Ｐゴシック" panose="020B0600070205080204" pitchFamily="50" charset="-128"/>
            </a:rPr>
            <a:t>百万円）となったが、地方債の現在高の減（△</a:t>
          </a:r>
          <a:r>
            <a:rPr kumimoji="1" lang="en-US" altLang="ja-JP" sz="1300">
              <a:latin typeface="ＭＳ Ｐゴシック" panose="020B0600070205080204" pitchFamily="50" charset="-128"/>
              <a:ea typeface="ＭＳ Ｐゴシック" panose="020B0600070205080204" pitchFamily="50" charset="-128"/>
            </a:rPr>
            <a:t>255</a:t>
          </a:r>
          <a:r>
            <a:rPr kumimoji="1" lang="ja-JP" altLang="en-US" sz="1300">
              <a:latin typeface="ＭＳ Ｐゴシック" panose="020B0600070205080204" pitchFamily="50" charset="-128"/>
              <a:ea typeface="ＭＳ Ｐゴシック" panose="020B0600070205080204" pitchFamily="50" charset="-128"/>
            </a:rPr>
            <a:t>百万円）や公営企業債等繰入見込額の減（△</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百万円）、退職手当負担見込額の減（△</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百万円）など将来負担額が大きく減少していること、並びに充当可能基金の増（</a:t>
          </a:r>
          <a:r>
            <a:rPr kumimoji="1" lang="en-US" altLang="ja-JP" sz="1300">
              <a:latin typeface="ＭＳ Ｐゴシック" panose="020B0600070205080204" pitchFamily="50" charset="-128"/>
              <a:ea typeface="ＭＳ Ｐゴシック" panose="020B0600070205080204" pitchFamily="50" charset="-128"/>
            </a:rPr>
            <a:t>+681</a:t>
          </a:r>
          <a:r>
            <a:rPr kumimoji="1" lang="ja-JP" altLang="en-US" sz="1300">
              <a:latin typeface="ＭＳ Ｐゴシック" panose="020B0600070205080204" pitchFamily="50" charset="-128"/>
              <a:ea typeface="ＭＳ Ｐゴシック" panose="020B0600070205080204" pitchFamily="50" charset="-128"/>
            </a:rPr>
            <a:t>百万円）など充当可能財源等が大きく増加しているため、前年度数値より改善となった。（</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178.4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205.1</a:t>
          </a:r>
          <a:r>
            <a:rPr kumimoji="1" lang="ja-JP" altLang="en-US" sz="1300">
              <a:latin typeface="ＭＳ Ｐゴシック" panose="020B0600070205080204" pitchFamily="50" charset="-128"/>
              <a:ea typeface="ＭＳ Ｐゴシック" panose="020B0600070205080204" pitchFamily="50" charset="-128"/>
            </a:rPr>
            <a:t>％）</a:t>
          </a:r>
        </a:p>
        <a:p>
          <a:r>
            <a:rPr kumimoji="1" lang="ja-JP" altLang="en-US" sz="1300">
              <a:latin typeface="ＭＳ Ｐゴシック" panose="020B0600070205080204" pitchFamily="50" charset="-128"/>
              <a:ea typeface="ＭＳ Ｐゴシック" panose="020B0600070205080204" pitchFamily="50" charset="-128"/>
            </a:rPr>
            <a:t>　今後も公債費等義務的経費の削減を中心に行財政改革を進め、財政の健全化に努める。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1377624E-6A4A-48FC-9CD2-81B2DED7C2A2}"/>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3EB5E929-4A6B-4CAF-9C02-F7C59D4A552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20B71995-862B-435B-AF4C-9585C94A5056}"/>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F9F8813E-61E9-44C9-8E69-6A9BBF6F8CE5}"/>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767AC9F4-AA71-4E59-9402-B5DF8622CB0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5D5467E5-B45C-4ACC-9141-1E656E48EBD9}"/>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AC8B42EA-BEC5-4F49-A169-CAA562794673}"/>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3BD21590-1068-48ED-9713-41DBB52F040D}"/>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7868C176-C782-4D3B-AAF8-003C57D967E2}"/>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216CC01-2D2F-4502-9FE0-DF814E6E5922}"/>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3B77F58E-9686-4AED-BCF1-6FB85692D9AA}"/>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C24F9520-70D0-4397-844A-9290096CADD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646D0373-91E5-43A0-AB18-2C1A13E1086C}"/>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F4507F8C-5461-46F6-837F-F7AA46D59A7A}"/>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4A151-D5B9-4C8D-BCC4-F5D2F08A0BEA}"/>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E2DD1AB-E7B9-4506-A49A-9C81B67E0D88}"/>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754AA8D3-EC07-4278-BE79-83C1CE31D3C8}"/>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EFBA814B-1470-41D0-A7B2-3307A7EA8DBC}"/>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E217CA41-EC54-48C5-A63D-F1FF58AC2DAC}"/>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51FA87E4-F448-4A6E-B70D-DA878666CCF3}"/>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3" name="将来負担の状況平均値テキスト">
          <a:extLst>
            <a:ext uri="{FF2B5EF4-FFF2-40B4-BE49-F238E27FC236}">
              <a16:creationId xmlns:a16="http://schemas.microsoft.com/office/drawing/2014/main" id="{7F23E259-BCED-49F3-99DB-114B8D8138A9}"/>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4" name="フローチャート: 判断 443">
          <a:extLst>
            <a:ext uri="{FF2B5EF4-FFF2-40B4-BE49-F238E27FC236}">
              <a16:creationId xmlns:a16="http://schemas.microsoft.com/office/drawing/2014/main" id="{EB79592C-9FD3-41F0-B4C6-90858E6F76EB}"/>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a:extLst>
            <a:ext uri="{FF2B5EF4-FFF2-40B4-BE49-F238E27FC236}">
              <a16:creationId xmlns:a16="http://schemas.microsoft.com/office/drawing/2014/main" id="{C978FB09-43A6-4083-9380-88167C57C816}"/>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a:extLst>
            <a:ext uri="{FF2B5EF4-FFF2-40B4-BE49-F238E27FC236}">
              <a16:creationId xmlns:a16="http://schemas.microsoft.com/office/drawing/2014/main" id="{49824ABD-A7B2-4F51-9904-3A91C1EA6483}"/>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id="{EAE34FC0-2238-43D0-88DD-ECC4BDB58329}"/>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BB378D93-6185-475F-8E5C-0731DE4ED51D}"/>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id="{6252BD85-D4CF-426D-8803-60417E1084F6}"/>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699375EB-240A-41C2-A0CB-58FDE28A1541}"/>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id="{70E28FAF-FCCE-4C94-A0B0-207E049D4BC2}"/>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id="{74FC665A-88AE-4684-8731-0FAAC99901D8}"/>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E2C8C73F-FF3F-4442-830D-A21018261CD4}"/>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5E0F7472-C5A9-440A-9A8A-83DFCFFD4822}"/>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A537196F-04F9-4E88-BE80-AF0BC5CF54FD}"/>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99D1B417-F632-452D-B9FA-D93DE52489B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7CEA2942-3743-4452-A22B-460AF5113089}"/>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これまでの定員適正化計画に基づき定員管理等に取り組んできた結果と今年度からの給食業務の外部委託による人件費の減少等により、人件費にかかる経常収支比率は低い水準であり、類似団体平均と比較すると</a:t>
          </a:r>
          <a:r>
            <a:rPr kumimoji="1" lang="en-US" altLang="ja-JP" sz="1200">
              <a:latin typeface="ＭＳ Ｐゴシック" panose="020B0600070205080204" pitchFamily="50" charset="-128"/>
              <a:ea typeface="ＭＳ Ｐゴシック" panose="020B0600070205080204" pitchFamily="50" charset="-128"/>
            </a:rPr>
            <a:t>4.6</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しかし、一部事務組合負担金に係る人件費に準ずる費用については、人口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人当たりの決算額が類似団体と比較して高い水準にあることから、これらを含めた人件費関係経費全体について、削減していく必要がある。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104140</xdr:rowOff>
    </xdr:from>
    <xdr:to>
      <xdr:col>24</xdr:col>
      <xdr:colOff>25400</xdr:colOff>
      <xdr:row>35</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33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104140</xdr:rowOff>
    </xdr:from>
    <xdr:to>
      <xdr:col>19</xdr:col>
      <xdr:colOff>187325</xdr:colOff>
      <xdr:row>35</xdr:row>
      <xdr:rowOff>115570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593344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54610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12460"/>
          <a:ext cx="889000" cy="4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87630</xdr:rowOff>
    </xdr:from>
    <xdr:to>
      <xdr:col>15</xdr:col>
      <xdr:colOff>149225</xdr:colOff>
      <xdr:row>38</xdr:row>
      <xdr:rowOff>17780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54610</xdr:rowOff>
    </xdr:from>
    <xdr:to>
      <xdr:col>11</xdr:col>
      <xdr:colOff>9525</xdr:colOff>
      <xdr:row>33</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712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137160</xdr:rowOff>
    </xdr:from>
    <xdr:to>
      <xdr:col>11</xdr:col>
      <xdr:colOff>60325</xdr:colOff>
      <xdr:row>37</xdr:row>
      <xdr:rowOff>67310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52087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13987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160020</xdr:rowOff>
    </xdr:from>
    <xdr:to>
      <xdr:col>24</xdr:col>
      <xdr:colOff>76200</xdr:colOff>
      <xdr:row>35</xdr:row>
      <xdr:rowOff>90170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5097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53340</xdr:rowOff>
    </xdr:from>
    <xdr:to>
      <xdr:col>20</xdr:col>
      <xdr:colOff>38100</xdr:colOff>
      <xdr:row>34</xdr:row>
      <xdr:rowOff>154940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165117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5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3810</xdr:rowOff>
    </xdr:from>
    <xdr:to>
      <xdr:col>11</xdr:col>
      <xdr:colOff>60325</xdr:colOff>
      <xdr:row>33</xdr:row>
      <xdr:rowOff>105410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115587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80010</xdr:rowOff>
    </xdr:from>
    <xdr:to>
      <xdr:col>6</xdr:col>
      <xdr:colOff>171450</xdr:colOff>
      <xdr:row>34</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0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。主な要因としては、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R3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年度から開始した給食業務の外部委託の影響によるものである。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今後も、海陽町行財政改革プランに基づき経費</a:t>
          </a:r>
          <a:r>
            <a:rPr kumimoji="1" lang="ja-JP" altLang="en-US" sz="1300">
              <a:latin typeface="ＭＳ Ｐゴシック" panose="020B0600070205080204" pitchFamily="50" charset="-128"/>
              <a:ea typeface="ＭＳ Ｐゴシック" panose="020B0600070205080204" pitchFamily="50" charset="-128"/>
            </a:rPr>
            <a:t>の節減に努め、より一層の適正化を図る。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91134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168148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87020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127000</xdr:rowOff>
    </xdr:from>
    <xdr:to>
      <xdr:col>73</xdr:col>
      <xdr:colOff>180975</xdr:colOff>
      <xdr:row>17</xdr:row>
      <xdr:rowOff>46990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8702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103632</xdr:rowOff>
    </xdr:from>
    <xdr:to>
      <xdr:col>74</xdr:col>
      <xdr:colOff>31750</xdr:colOff>
      <xdr:row>17</xdr:row>
      <xdr:rowOff>33782</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18559</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933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33274</xdr:rowOff>
    </xdr:from>
    <xdr:to>
      <xdr:col>69</xdr:col>
      <xdr:colOff>92075</xdr:colOff>
      <xdr:row>17</xdr:row>
      <xdr:rowOff>46990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29479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100855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14478</xdr:rowOff>
    </xdr:from>
    <xdr:to>
      <xdr:col>65</xdr:col>
      <xdr:colOff>53975</xdr:colOff>
      <xdr:row>17</xdr:row>
      <xdr:rowOff>116078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100855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163068</xdr:rowOff>
    </xdr:from>
    <xdr:to>
      <xdr:col>82</xdr:col>
      <xdr:colOff>158750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135145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7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76200</xdr:rowOff>
    </xdr:from>
    <xdr:to>
      <xdr:col>74</xdr:col>
      <xdr:colOff>31750</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167640</xdr:rowOff>
    </xdr:from>
    <xdr:to>
      <xdr:col>69</xdr:col>
      <xdr:colOff>142875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107967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153924</xdr:rowOff>
    </xdr:from>
    <xdr:to>
      <xdr:col>65</xdr:col>
      <xdr:colOff>53975</xdr:colOff>
      <xdr:row>17</xdr:row>
      <xdr:rowOff>84074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94251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年度末で高齢者比率</a:t>
          </a:r>
          <a:r>
            <a:rPr kumimoji="1" lang="en-US" altLang="ja-JP" sz="1300">
              <a:latin typeface="ＭＳ Ｐゴシック" panose="020B0600070205080204" pitchFamily="50" charset="-128"/>
              <a:ea typeface="ＭＳ Ｐゴシック" panose="020B0600070205080204" pitchFamily="50" charset="-128"/>
            </a:rPr>
            <a:t>46.8</a:t>
          </a:r>
          <a:r>
            <a:rPr kumimoji="1" lang="ja-JP" altLang="en-US" sz="1300">
              <a:latin typeface="ＭＳ Ｐゴシック" panose="020B0600070205080204" pitchFamily="50" charset="-128"/>
              <a:ea typeface="ＭＳ Ｐゴシック" panose="020B0600070205080204" pitchFamily="50" charset="-128"/>
            </a:rPr>
            <a:t>％と少子高齢化が進む本町であるが、扶助費の経常収支比率は類似団体平均より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　国レベルで社会保障関係経費の増加が見込まれるなか、本町では保健、医療、介護に関し包括的に取組を行っており、今後も更なる充実を図り、関係機関等と連携し扶助費の抑制に努める。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146050</xdr:rowOff>
    </xdr:from>
    <xdr:to>
      <xdr:col>24</xdr:col>
      <xdr:colOff>25400</xdr:colOff>
      <xdr:row>53</xdr:row>
      <xdr:rowOff>165100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2329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232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50800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290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165100</xdr:rowOff>
    </xdr:from>
    <xdr:to>
      <xdr:col>11</xdr:col>
      <xdr:colOff>9525</xdr:colOff>
      <xdr:row>54</xdr:row>
      <xdr:rowOff>50800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2519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114300</xdr:rowOff>
    </xdr:from>
    <xdr:to>
      <xdr:col>24</xdr:col>
      <xdr:colOff>76200</xdr:colOff>
      <xdr:row>54</xdr:row>
      <xdr:rowOff>44450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130827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114300</xdr:rowOff>
    </xdr:from>
    <xdr:to>
      <xdr:col>6</xdr:col>
      <xdr:colOff>171450</xdr:colOff>
      <xdr:row>54</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54627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ためにも、公営企業等においては独立採算の原則に立ち返った料金の改定による経営の健全化、国民健康保険及び介護保険においても保険料の適正化を図り、普通会計の負担額を減らしていく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168910</xdr:rowOff>
    </xdr:from>
    <xdr:to>
      <xdr:col>82</xdr:col>
      <xdr:colOff>107950</xdr:colOff>
      <xdr:row>56</xdr:row>
      <xdr:rowOff>5080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598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xdr:rowOff>
    </xdr:from>
    <xdr:to>
      <xdr:col>78</xdr:col>
      <xdr:colOff>69850</xdr:colOff>
      <xdr:row>56</xdr:row>
      <xdr:rowOff>66040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6062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66040</xdr:rowOff>
    </xdr:from>
    <xdr:to>
      <xdr:col>73</xdr:col>
      <xdr:colOff>180975</xdr:colOff>
      <xdr:row>57</xdr:row>
      <xdr:rowOff>1270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6672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xdr:rowOff>
    </xdr:from>
    <xdr:to>
      <xdr:col>69</xdr:col>
      <xdr:colOff>92075</xdr:colOff>
      <xdr:row>57</xdr:row>
      <xdr:rowOff>8890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7739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118110</xdr:rowOff>
    </xdr:from>
    <xdr:to>
      <xdr:col>82</xdr:col>
      <xdr:colOff>158750</xdr:colOff>
      <xdr:row>56</xdr:row>
      <xdr:rowOff>48260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134637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125730</xdr:rowOff>
    </xdr:from>
    <xdr:to>
      <xdr:col>78</xdr:col>
      <xdr:colOff>120650</xdr:colOff>
      <xdr:row>56</xdr:row>
      <xdr:rowOff>55880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66057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xdr:rowOff>
    </xdr:from>
    <xdr:to>
      <xdr:col>74</xdr:col>
      <xdr:colOff>31750</xdr:colOff>
      <xdr:row>56</xdr:row>
      <xdr:rowOff>116840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127017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129540</xdr:rowOff>
    </xdr:from>
    <xdr:to>
      <xdr:col>65</xdr:col>
      <xdr:colOff>53975</xdr:colOff>
      <xdr:row>57</xdr:row>
      <xdr:rowOff>59690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69867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補助費の経常収支比率は類似団体平均を</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ポイント上回り、</a:t>
          </a:r>
          <a:r>
            <a:rPr kumimoji="1" lang="en-US" altLang="ja-JP" sz="1300">
              <a:latin typeface="ＭＳ Ｐゴシック" panose="020B0600070205080204" pitchFamily="50" charset="-128"/>
              <a:ea typeface="ＭＳ Ｐゴシック" panose="020B0600070205080204" pitchFamily="50" charset="-128"/>
            </a:rPr>
            <a:t>19.4</a:t>
          </a:r>
          <a:r>
            <a:rPr kumimoji="1" lang="ja-JP" altLang="en-US" sz="1300">
              <a:latin typeface="ＭＳ Ｐゴシック" panose="020B0600070205080204" pitchFamily="50" charset="-128"/>
              <a:ea typeface="ＭＳ Ｐゴシック" panose="020B0600070205080204" pitchFamily="50" charset="-128"/>
            </a:rPr>
            <a:t>％の前年度と比べると</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ポイント高くなっている。類似団体を上回っている主な要因は病院事業会計への繰出金や広域で行っている消防組合、衛生処理事務組合などへの負担金の影響が考えられる。</a:t>
          </a:r>
        </a:p>
        <a:p>
          <a:r>
            <a:rPr kumimoji="1" lang="ja-JP" altLang="en-US" sz="1300">
              <a:latin typeface="ＭＳ Ｐゴシック" panose="020B0600070205080204" pitchFamily="50" charset="-128"/>
              <a:ea typeface="ＭＳ Ｐゴシック" panose="020B0600070205080204" pitchFamily="50" charset="-128"/>
            </a:rPr>
            <a:t>　今後は、病院事業の経営安定化や一部事務組合に対しても経費削減の努力を要請し、補助費の削減を図る。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38</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6146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38</xdr:row>
      <xdr:rowOff>154432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6146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154432</xdr:rowOff>
    </xdr:from>
    <xdr:to>
      <xdr:col>73</xdr:col>
      <xdr:colOff>180975</xdr:colOff>
      <xdr:row>39</xdr:row>
      <xdr:rowOff>1270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695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122428</xdr:rowOff>
    </xdr:from>
    <xdr:to>
      <xdr:col>69</xdr:col>
      <xdr:colOff>92075</xdr:colOff>
      <xdr:row>39</xdr:row>
      <xdr:rowOff>1270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37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94488</xdr:rowOff>
    </xdr:from>
    <xdr:to>
      <xdr:col>82</xdr:col>
      <xdr:colOff>158750</xdr:colOff>
      <xdr:row>39</xdr:row>
      <xdr:rowOff>24638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66565</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48768</xdr:rowOff>
    </xdr:from>
    <xdr:to>
      <xdr:col>78</xdr:col>
      <xdr:colOff>120650</xdr:colOff>
      <xdr:row>38</xdr:row>
      <xdr:rowOff>150368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135145</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650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103632</xdr:rowOff>
    </xdr:from>
    <xdr:to>
      <xdr:col>74</xdr:col>
      <xdr:colOff>31750</xdr:colOff>
      <xdr:row>39</xdr:row>
      <xdr:rowOff>33782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18559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121920</xdr:rowOff>
    </xdr:from>
    <xdr:to>
      <xdr:col>69</xdr:col>
      <xdr:colOff>142875</xdr:colOff>
      <xdr:row>39</xdr:row>
      <xdr:rowOff>52070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36847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71628</xdr:rowOff>
    </xdr:from>
    <xdr:to>
      <xdr:col>65</xdr:col>
      <xdr:colOff>53975</xdr:colOff>
      <xdr:row>39</xdr:row>
      <xdr:rowOff>1778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158005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令和元年度合併特例債（小中学校エアコン整備事業、道整備交付金事業（町道海南柿谷線）、海南庁舎</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ESCO</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事業等）の元金償還開始の影響などにより、前年度より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ポイント高くなっている。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今後も大型事業の償還開始が控えているため、事業の厳選や見直しによる新規発行地方債の管理に努めることで公債費負担の軽減を図る。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16511</xdr:rowOff>
    </xdr:from>
    <xdr:to>
      <xdr:col>24</xdr:col>
      <xdr:colOff>25400</xdr:colOff>
      <xdr:row>76</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046711"/>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16511</xdr:rowOff>
    </xdr:from>
    <xdr:to>
      <xdr:col>19</xdr:col>
      <xdr:colOff>187325</xdr:colOff>
      <xdr:row>76</xdr:row>
      <xdr:rowOff>77470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0467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92711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41911</xdr:rowOff>
    </xdr:from>
    <xdr:to>
      <xdr:col>15</xdr:col>
      <xdr:colOff>149225</xdr:colOff>
      <xdr:row>76</xdr:row>
      <xdr:rowOff>143511</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128288</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77470</xdr:rowOff>
    </xdr:from>
    <xdr:to>
      <xdr:col>11</xdr:col>
      <xdr:colOff>9525</xdr:colOff>
      <xdr:row>76</xdr:row>
      <xdr:rowOff>92711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1076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57150</xdr:rowOff>
    </xdr:from>
    <xdr:to>
      <xdr:col>11</xdr:col>
      <xdr:colOff>60325</xdr:colOff>
      <xdr:row>76</xdr:row>
      <xdr:rowOff>158750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143527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138447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16527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137160</xdr:rowOff>
    </xdr:from>
    <xdr:to>
      <xdr:col>20</xdr:col>
      <xdr:colOff>38100</xdr:colOff>
      <xdr:row>76</xdr:row>
      <xdr:rowOff>67311</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77487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764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41911</xdr:rowOff>
    </xdr:from>
    <xdr:to>
      <xdr:col>11</xdr:col>
      <xdr:colOff>60325</xdr:colOff>
      <xdr:row>76</xdr:row>
      <xdr:rowOff>143511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26670</xdr:rowOff>
    </xdr:from>
    <xdr:to>
      <xdr:col>6</xdr:col>
      <xdr:colOff>171450</xdr:colOff>
      <xdr:row>76</xdr:row>
      <xdr:rowOff>128270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113047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公債費を除いた経常収支比率は</a:t>
          </a:r>
          <a:r>
            <a:rPr kumimoji="1" lang="en-US" altLang="ja-JP" sz="1300">
              <a:latin typeface="ＭＳ Ｐゴシック" panose="020B0600070205080204" pitchFamily="50" charset="-128"/>
              <a:ea typeface="ＭＳ Ｐゴシック" panose="020B0600070205080204" pitchFamily="50" charset="-128"/>
            </a:rPr>
            <a:t>69.6</a:t>
          </a:r>
          <a:r>
            <a:rPr kumimoji="1" lang="ja-JP" altLang="en-US" sz="1300">
              <a:latin typeface="ＭＳ Ｐゴシック" panose="020B0600070205080204" pitchFamily="50" charset="-128"/>
              <a:ea typeface="ＭＳ Ｐゴシック" panose="020B0600070205080204" pitchFamily="50" charset="-128"/>
            </a:rPr>
            <a:t>％と前年度と比べると</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ポイント高くなっているが、類似団体平均、全国平均との比較ではともに下回っている。</a:t>
          </a:r>
        </a:p>
        <a:p>
          <a:r>
            <a:rPr kumimoji="1" lang="ja-JP" altLang="en-US" sz="1300">
              <a:latin typeface="ＭＳ Ｐゴシック" panose="020B0600070205080204" pitchFamily="50" charset="-128"/>
              <a:ea typeface="ＭＳ Ｐゴシック" panose="020B0600070205080204" pitchFamily="50" charset="-128"/>
            </a:rPr>
            <a:t>　今後も現在の水準を維持するため、引き続き経費削減に努める。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96520</xdr:rowOff>
    </xdr:from>
    <xdr:to>
      <xdr:col>82</xdr:col>
      <xdr:colOff>107950</xdr:colOff>
      <xdr:row>77</xdr:row>
      <xdr:rowOff>54611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126720"/>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10177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211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96520</xdr:rowOff>
    </xdr:from>
    <xdr:to>
      <xdr:col>78</xdr:col>
      <xdr:colOff>69850</xdr:colOff>
      <xdr:row>77</xdr:row>
      <xdr:rowOff>69850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1267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17797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16511</xdr:rowOff>
    </xdr:from>
    <xdr:to>
      <xdr:col>73</xdr:col>
      <xdr:colOff>180975</xdr:colOff>
      <xdr:row>77</xdr:row>
      <xdr:rowOff>69850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64770</xdr:rowOff>
    </xdr:from>
    <xdr:to>
      <xdr:col>74</xdr:col>
      <xdr:colOff>31750</xdr:colOff>
      <xdr:row>77</xdr:row>
      <xdr:rowOff>166370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151147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165100</xdr:rowOff>
    </xdr:from>
    <xdr:to>
      <xdr:col>69</xdr:col>
      <xdr:colOff>92075</xdr:colOff>
      <xdr:row>77</xdr:row>
      <xdr:rowOff>16511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1953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102870</xdr:rowOff>
    </xdr:from>
    <xdr:to>
      <xdr:col>69</xdr:col>
      <xdr:colOff>142875</xdr:colOff>
      <xdr:row>78</xdr:row>
      <xdr:rowOff>33020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17797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91439</xdr:rowOff>
    </xdr:from>
    <xdr:to>
      <xdr:col>65</xdr:col>
      <xdr:colOff>53975</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6366</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20338</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45720</xdr:rowOff>
    </xdr:from>
    <xdr:to>
      <xdr:col>78</xdr:col>
      <xdr:colOff>120650</xdr:colOff>
      <xdr:row>76</xdr:row>
      <xdr:rowOff>147320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157497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130827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137161</xdr:rowOff>
    </xdr:from>
    <xdr:to>
      <xdr:col>69</xdr:col>
      <xdr:colOff>142875</xdr:colOff>
      <xdr:row>77</xdr:row>
      <xdr:rowOff>67311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77487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54627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69347</xdr:rowOff>
    </xdr:from>
    <xdr:to>
      <xdr:col>29</xdr:col>
      <xdr:colOff>127000</xdr:colOff>
      <xdr:row>15</xdr:row>
      <xdr:rowOff>121575</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88722"/>
          <a:ext cx="647700" cy="52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54124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7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87163</xdr:rowOff>
    </xdr:from>
    <xdr:to>
      <xdr:col>26</xdr:col>
      <xdr:colOff>50800</xdr:colOff>
      <xdr:row>15</xdr:row>
      <xdr:rowOff>121575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06538"/>
          <a:ext cx="698500" cy="34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9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87163</xdr:rowOff>
    </xdr:from>
    <xdr:to>
      <xdr:col>22</xdr:col>
      <xdr:colOff>114300</xdr:colOff>
      <xdr:row>15</xdr:row>
      <xdr:rowOff>164346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06538"/>
          <a:ext cx="698500" cy="7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157239</xdr:rowOff>
    </xdr:from>
    <xdr:to>
      <xdr:col>22</xdr:col>
      <xdr:colOff>165100</xdr:colOff>
      <xdr:row>16</xdr:row>
      <xdr:rowOff>87389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766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72166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6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164346</xdr:rowOff>
    </xdr:from>
    <xdr:to>
      <xdr:col>18</xdr:col>
      <xdr:colOff>177800</xdr:colOff>
      <xdr:row>16</xdr:row>
      <xdr:rowOff>18362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83721"/>
          <a:ext cx="698500" cy="254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13251</xdr:rowOff>
    </xdr:from>
    <xdr:to>
      <xdr:col>19</xdr:col>
      <xdr:colOff>38100</xdr:colOff>
      <xdr:row>16</xdr:row>
      <xdr:rowOff>114851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04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99628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9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69647</xdr:rowOff>
    </xdr:from>
    <xdr:to>
      <xdr:col>15</xdr:col>
      <xdr:colOff>101600</xdr:colOff>
      <xdr:row>16</xdr:row>
      <xdr:rowOff>171247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0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6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18547</xdr:rowOff>
    </xdr:from>
    <xdr:to>
      <xdr:col>29</xdr:col>
      <xdr:colOff>177800</xdr:colOff>
      <xdr:row>15</xdr:row>
      <xdr:rowOff>120147</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37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35074</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70775</xdr:rowOff>
    </xdr:from>
    <xdr:to>
      <xdr:col>26</xdr:col>
      <xdr:colOff>101600</xdr:colOff>
      <xdr:row>16</xdr:row>
      <xdr:rowOff>925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90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11102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36363</xdr:rowOff>
    </xdr:from>
    <xdr:to>
      <xdr:col>22</xdr:col>
      <xdr:colOff>165100</xdr:colOff>
      <xdr:row>15</xdr:row>
      <xdr:rowOff>137963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55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148140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113546</xdr:rowOff>
    </xdr:from>
    <xdr:to>
      <xdr:col>19</xdr:col>
      <xdr:colOff>38100</xdr:colOff>
      <xdr:row>16</xdr:row>
      <xdr:rowOff>43696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732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53873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0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139012</xdr:rowOff>
    </xdr:from>
    <xdr:to>
      <xdr:col>15</xdr:col>
      <xdr:colOff>101600</xdr:colOff>
      <xdr:row>16</xdr:row>
      <xdr:rowOff>69162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26057</xdr:rowOff>
    </xdr:from>
    <xdr:to>
      <xdr:col>29</xdr:col>
      <xdr:colOff>127000</xdr:colOff>
      <xdr:row>38</xdr:row>
      <xdr:rowOff>74781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493657"/>
          <a:ext cx="647700" cy="487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38</xdr:row>
      <xdr:rowOff>35005</xdr:rowOff>
    </xdr:from>
    <xdr:to>
      <xdr:col>26</xdr:col>
      <xdr:colOff>50800</xdr:colOff>
      <xdr:row>38</xdr:row>
      <xdr:rowOff>74781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7502605"/>
          <a:ext cx="698500" cy="39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38</xdr:row>
      <xdr:rowOff>3278</xdr:rowOff>
    </xdr:from>
    <xdr:to>
      <xdr:col>22</xdr:col>
      <xdr:colOff>114300</xdr:colOff>
      <xdr:row>38</xdr:row>
      <xdr:rowOff>35005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a:off x="3606800" y="7470878"/>
          <a:ext cx="698500" cy="317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109788</xdr:rowOff>
    </xdr:from>
    <xdr:to>
      <xdr:col>22</xdr:col>
      <xdr:colOff>165100</xdr:colOff>
      <xdr:row>37</xdr:row>
      <xdr:rowOff>39938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63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221565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31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38</xdr:row>
      <xdr:rowOff>3278</xdr:rowOff>
    </xdr:from>
    <xdr:to>
      <xdr:col>18</xdr:col>
      <xdr:colOff>177800</xdr:colOff>
      <xdr:row>38</xdr:row>
      <xdr:rowOff>37388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70878"/>
          <a:ext cx="698500" cy="341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145645</xdr:rowOff>
    </xdr:from>
    <xdr:to>
      <xdr:col>19</xdr:col>
      <xdr:colOff>38100</xdr:colOff>
      <xdr:row>37</xdr:row>
      <xdr:rowOff>75795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98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257422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6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29272</xdr:rowOff>
    </xdr:from>
    <xdr:to>
      <xdr:col>15</xdr:col>
      <xdr:colOff>101600</xdr:colOff>
      <xdr:row>37</xdr:row>
      <xdr:rowOff>130872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312499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92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318157</xdr:rowOff>
    </xdr:from>
    <xdr:to>
      <xdr:col>29</xdr:col>
      <xdr:colOff>177800</xdr:colOff>
      <xdr:row>38</xdr:row>
      <xdr:rowOff>76857</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442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290234</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414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38</xdr:row>
      <xdr:rowOff>23981</xdr:rowOff>
    </xdr:from>
    <xdr:to>
      <xdr:col>26</xdr:col>
      <xdr:colOff>101600</xdr:colOff>
      <xdr:row>38</xdr:row>
      <xdr:rowOff>125581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491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110358</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577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327105</xdr:rowOff>
    </xdr:from>
    <xdr:to>
      <xdr:col>22</xdr:col>
      <xdr:colOff>165100</xdr:colOff>
      <xdr:row>38</xdr:row>
      <xdr:rowOff>85805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451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70582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53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295378</xdr:rowOff>
    </xdr:from>
    <xdr:to>
      <xdr:col>19</xdr:col>
      <xdr:colOff>38100</xdr:colOff>
      <xdr:row>38</xdr:row>
      <xdr:rowOff>54078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42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38855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506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329488</xdr:rowOff>
    </xdr:from>
    <xdr:to>
      <xdr:col>15</xdr:col>
      <xdr:colOff>101600</xdr:colOff>
      <xdr:row>38</xdr:row>
      <xdr:rowOff>88188</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454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72965</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540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136675</xdr:rowOff>
    </xdr:from>
    <xdr:to>
      <xdr:col>24</xdr:col>
      <xdr:colOff>63500</xdr:colOff>
      <xdr:row>35</xdr:row>
      <xdr:rowOff>170622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37425"/>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150391</xdr:rowOff>
    </xdr:from>
    <xdr:to>
      <xdr:col>19</xdr:col>
      <xdr:colOff>177800</xdr:colOff>
      <xdr:row>35</xdr:row>
      <xdr:rowOff>170622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151141"/>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150391</xdr:rowOff>
    </xdr:from>
    <xdr:to>
      <xdr:col>15</xdr:col>
      <xdr:colOff>50800</xdr:colOff>
      <xdr:row>37</xdr:row>
      <xdr:rowOff>106195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151141"/>
          <a:ext cx="889000" cy="298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58024</xdr:rowOff>
    </xdr:from>
    <xdr:to>
      <xdr:col>15</xdr:col>
      <xdr:colOff>101600</xdr:colOff>
      <xdr:row>35</xdr:row>
      <xdr:rowOff>159624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4701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86093</xdr:rowOff>
    </xdr:from>
    <xdr:to>
      <xdr:col>10</xdr:col>
      <xdr:colOff>114300</xdr:colOff>
      <xdr:row>37</xdr:row>
      <xdr:rowOff>106195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29743"/>
          <a:ext cx="889000" cy="20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13630</xdr:rowOff>
    </xdr:from>
    <xdr:to>
      <xdr:col>10</xdr:col>
      <xdr:colOff>165100</xdr:colOff>
      <xdr:row>36</xdr:row>
      <xdr:rowOff>115230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131757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68456</xdr:rowOff>
    </xdr:from>
    <xdr:to>
      <xdr:col>6</xdr:col>
      <xdr:colOff>38100</xdr:colOff>
      <xdr:row>36</xdr:row>
      <xdr:rowOff>170056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15133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85875</xdr:rowOff>
    </xdr:from>
    <xdr:to>
      <xdr:col>24</xdr:col>
      <xdr:colOff>114300</xdr:colOff>
      <xdr:row>36</xdr:row>
      <xdr:rowOff>16025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8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64302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65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119822</xdr:rowOff>
    </xdr:from>
    <xdr:to>
      <xdr:col>20</xdr:col>
      <xdr:colOff>38100</xdr:colOff>
      <xdr:row>36</xdr:row>
      <xdr:rowOff>49972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2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41099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13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99591</xdr:rowOff>
    </xdr:from>
    <xdr:to>
      <xdr:col>15</xdr:col>
      <xdr:colOff>101600</xdr:colOff>
      <xdr:row>36</xdr:row>
      <xdr:rowOff>29741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0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20868</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19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55395</xdr:rowOff>
    </xdr:from>
    <xdr:to>
      <xdr:col>10</xdr:col>
      <xdr:colOff>165100</xdr:colOff>
      <xdr:row>37</xdr:row>
      <xdr:rowOff>156995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9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148122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35293</xdr:rowOff>
    </xdr:from>
    <xdr:to>
      <xdr:col>6</xdr:col>
      <xdr:colOff>38100</xdr:colOff>
      <xdr:row>37</xdr:row>
      <xdr:rowOff>136893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128020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54545</xdr:rowOff>
    </xdr:from>
    <xdr:to>
      <xdr:col>24</xdr:col>
      <xdr:colOff>63500</xdr:colOff>
      <xdr:row>57</xdr:row>
      <xdr:rowOff>55387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27195"/>
          <a:ext cx="838200" cy="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31108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803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55387</xdr:rowOff>
    </xdr:from>
    <xdr:to>
      <xdr:col>19</xdr:col>
      <xdr:colOff>177800</xdr:colOff>
      <xdr:row>57</xdr:row>
      <xdr:rowOff>117053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28037"/>
          <a:ext cx="889000" cy="6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2319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94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66759</xdr:rowOff>
    </xdr:from>
    <xdr:to>
      <xdr:col>15</xdr:col>
      <xdr:colOff>50800</xdr:colOff>
      <xdr:row>57</xdr:row>
      <xdr:rowOff>117053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39409"/>
          <a:ext cx="889000" cy="5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121542</xdr:rowOff>
    </xdr:from>
    <xdr:to>
      <xdr:col>15</xdr:col>
      <xdr:colOff>101600</xdr:colOff>
      <xdr:row>58</xdr:row>
      <xdr:rowOff>51692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9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42819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98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66759</xdr:rowOff>
    </xdr:from>
    <xdr:to>
      <xdr:col>10</xdr:col>
      <xdr:colOff>114300</xdr:colOff>
      <xdr:row>57</xdr:row>
      <xdr:rowOff>78394</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39409"/>
          <a:ext cx="889000" cy="11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121108</xdr:rowOff>
    </xdr:from>
    <xdr:to>
      <xdr:col>10</xdr:col>
      <xdr:colOff>165100</xdr:colOff>
      <xdr:row>58</xdr:row>
      <xdr:rowOff>51258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9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42385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986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121782</xdr:rowOff>
    </xdr:from>
    <xdr:to>
      <xdr:col>6</xdr:col>
      <xdr:colOff>38100</xdr:colOff>
      <xdr:row>58</xdr:row>
      <xdr:rowOff>51932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9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43059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9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3745</xdr:rowOff>
    </xdr:from>
    <xdr:to>
      <xdr:col>24</xdr:col>
      <xdr:colOff>114300</xdr:colOff>
      <xdr:row>57</xdr:row>
      <xdr:rowOff>105345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7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26622</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2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4587</xdr:rowOff>
    </xdr:from>
    <xdr:to>
      <xdr:col>20</xdr:col>
      <xdr:colOff>38100</xdr:colOff>
      <xdr:row>57</xdr:row>
      <xdr:rowOff>106187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7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122714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552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66253</xdr:rowOff>
    </xdr:from>
    <xdr:to>
      <xdr:col>15</xdr:col>
      <xdr:colOff>101600</xdr:colOff>
      <xdr:row>57</xdr:row>
      <xdr:rowOff>167853</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3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12930</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614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15959</xdr:rowOff>
    </xdr:from>
    <xdr:to>
      <xdr:col>10</xdr:col>
      <xdr:colOff>165100</xdr:colOff>
      <xdr:row>57</xdr:row>
      <xdr:rowOff>117559</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134086</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56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27594</xdr:rowOff>
    </xdr:from>
    <xdr:to>
      <xdr:col>6</xdr:col>
      <xdr:colOff>38100</xdr:colOff>
      <xdr:row>57</xdr:row>
      <xdr:rowOff>129194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00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145721</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575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142824</xdr:rowOff>
    </xdr:from>
    <xdr:to>
      <xdr:col>24</xdr:col>
      <xdr:colOff>63500</xdr:colOff>
      <xdr:row>78</xdr:row>
      <xdr:rowOff>143033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3797300" y="13515924"/>
          <a:ext cx="838200" cy="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133227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3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142787</xdr:rowOff>
    </xdr:from>
    <xdr:to>
      <xdr:col>19</xdr:col>
      <xdr:colOff>177800</xdr:colOff>
      <xdr:row>78</xdr:row>
      <xdr:rowOff>142824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15887"/>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141776</xdr:rowOff>
    </xdr:from>
    <xdr:to>
      <xdr:col>15</xdr:col>
      <xdr:colOff>50800</xdr:colOff>
      <xdr:row>78</xdr:row>
      <xdr:rowOff>142787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14876"/>
          <a:ext cx="8890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53715</xdr:rowOff>
    </xdr:from>
    <xdr:to>
      <xdr:col>15</xdr:col>
      <xdr:colOff>101600</xdr:colOff>
      <xdr:row>77</xdr:row>
      <xdr:rowOff>155315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120422</xdr:rowOff>
    </xdr:from>
    <xdr:to>
      <xdr:col>10</xdr:col>
      <xdr:colOff>114300</xdr:colOff>
      <xdr:row>78</xdr:row>
      <xdr:rowOff>141776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493522"/>
          <a:ext cx="889000" cy="2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150413</xdr:rowOff>
    </xdr:from>
    <xdr:to>
      <xdr:col>10</xdr:col>
      <xdr:colOff>165100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127572</xdr:rowOff>
    </xdr:from>
    <xdr:to>
      <xdr:col>6</xdr:col>
      <xdr:colOff>38100</xdr:colOff>
      <xdr:row>78</xdr:row>
      <xdr:rowOff>57722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74249</xdr:rowOff>
    </xdr:from>
    <xdr:ext cx="534377"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63111" y="1310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92233</xdr:rowOff>
    </xdr:from>
    <xdr:to>
      <xdr:col>24</xdr:col>
      <xdr:colOff>114300</xdr:colOff>
      <xdr:row>79</xdr:row>
      <xdr:rowOff>22383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6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7160</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380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92024</xdr:rowOff>
    </xdr:from>
    <xdr:to>
      <xdr:col>20</xdr:col>
      <xdr:colOff>38100</xdr:colOff>
      <xdr:row>79</xdr:row>
      <xdr:rowOff>22174</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6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13301</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5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91987</xdr:rowOff>
    </xdr:from>
    <xdr:to>
      <xdr:col>15</xdr:col>
      <xdr:colOff>101600</xdr:colOff>
      <xdr:row>79</xdr:row>
      <xdr:rowOff>22137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65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13264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57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90976</xdr:rowOff>
    </xdr:from>
    <xdr:to>
      <xdr:col>10</xdr:col>
      <xdr:colOff>165100</xdr:colOff>
      <xdr:row>79</xdr:row>
      <xdr:rowOff>21126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6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12253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56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69622</xdr:rowOff>
    </xdr:from>
    <xdr:to>
      <xdr:col>6</xdr:col>
      <xdr:colOff>38100</xdr:colOff>
      <xdr:row>78</xdr:row>
      <xdr:rowOff>171222</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162349</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90835</xdr:rowOff>
    </xdr:from>
    <xdr:to>
      <xdr:col>24</xdr:col>
      <xdr:colOff>63500</xdr:colOff>
      <xdr:row>97</xdr:row>
      <xdr:rowOff>60964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50035"/>
          <a:ext cx="838200" cy="14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90835</xdr:rowOff>
    </xdr:from>
    <xdr:to>
      <xdr:col>19</xdr:col>
      <xdr:colOff>177800</xdr:colOff>
      <xdr:row>98</xdr:row>
      <xdr:rowOff>34925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50035"/>
          <a:ext cx="889000" cy="28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34925</xdr:rowOff>
    </xdr:from>
    <xdr:to>
      <xdr:col>15</xdr:col>
      <xdr:colOff>50800</xdr:colOff>
      <xdr:row>98</xdr:row>
      <xdr:rowOff>52473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37025"/>
          <a:ext cx="889000" cy="1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42973</xdr:rowOff>
    </xdr:from>
    <xdr:to>
      <xdr:col>15</xdr:col>
      <xdr:colOff>101600</xdr:colOff>
      <xdr:row>97</xdr:row>
      <xdr:rowOff>144573</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161100</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52473</xdr:rowOff>
    </xdr:from>
    <xdr:to>
      <xdr:col>10</xdr:col>
      <xdr:colOff>114300</xdr:colOff>
      <xdr:row>98</xdr:row>
      <xdr:rowOff>61530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4573"/>
          <a:ext cx="88900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69208</xdr:rowOff>
    </xdr:from>
    <xdr:to>
      <xdr:col>10</xdr:col>
      <xdr:colOff>165100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77502</xdr:rowOff>
    </xdr:from>
    <xdr:to>
      <xdr:col>6</xdr:col>
      <xdr:colOff>38100</xdr:colOff>
      <xdr:row>98</xdr:row>
      <xdr:rowOff>7652</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7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24179</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4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10164</xdr:rowOff>
    </xdr:from>
    <xdr:to>
      <xdr:col>24</xdr:col>
      <xdr:colOff>114300</xdr:colOff>
      <xdr:row>97</xdr:row>
      <xdr:rowOff>111764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160041</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40035</xdr:rowOff>
    </xdr:from>
    <xdr:to>
      <xdr:col>20</xdr:col>
      <xdr:colOff>38100</xdr:colOff>
      <xdr:row>96</xdr:row>
      <xdr:rowOff>141635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9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132762</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9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155575</xdr:rowOff>
    </xdr:from>
    <xdr:to>
      <xdr:col>15</xdr:col>
      <xdr:colOff>101600</xdr:colOff>
      <xdr:row>98</xdr:row>
      <xdr:rowOff>85725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8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76852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78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xdr:rowOff>
    </xdr:from>
    <xdr:to>
      <xdr:col>10</xdr:col>
      <xdr:colOff>165100</xdr:colOff>
      <xdr:row>98</xdr:row>
      <xdr:rowOff>103273</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94400</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10730</xdr:rowOff>
    </xdr:from>
    <xdr:to>
      <xdr:col>6</xdr:col>
      <xdr:colOff>38100</xdr:colOff>
      <xdr:row>98</xdr:row>
      <xdr:rowOff>112330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1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103457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0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61904</xdr:rowOff>
    </xdr:from>
    <xdr:to>
      <xdr:col>55</xdr:col>
      <xdr:colOff>0</xdr:colOff>
      <xdr:row>36</xdr:row>
      <xdr:rowOff>70914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34104"/>
          <a:ext cx="838200" cy="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59670</xdr:rowOff>
    </xdr:from>
    <xdr:to>
      <xdr:col>50</xdr:col>
      <xdr:colOff>114300</xdr:colOff>
      <xdr:row>36</xdr:row>
      <xdr:rowOff>70914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888970"/>
          <a:ext cx="889000" cy="35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59670</xdr:rowOff>
    </xdr:from>
    <xdr:to>
      <xdr:col>45</xdr:col>
      <xdr:colOff>177800</xdr:colOff>
      <xdr:row>36</xdr:row>
      <xdr:rowOff>121272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888970"/>
          <a:ext cx="889000" cy="4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134261</xdr:rowOff>
    </xdr:from>
    <xdr:to>
      <xdr:col>46</xdr:col>
      <xdr:colOff>38100</xdr:colOff>
      <xdr:row>35</xdr:row>
      <xdr:rowOff>64411</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55538</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5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121272</xdr:rowOff>
    </xdr:from>
    <xdr:to>
      <xdr:col>41</xdr:col>
      <xdr:colOff>50800</xdr:colOff>
      <xdr:row>36</xdr:row>
      <xdr:rowOff>140330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293472"/>
          <a:ext cx="889000" cy="1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62885</xdr:rowOff>
    </xdr:from>
    <xdr:to>
      <xdr:col>41</xdr:col>
      <xdr:colOff>101600</xdr:colOff>
      <xdr:row>37</xdr:row>
      <xdr:rowOff>164485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40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155612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9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71050</xdr:rowOff>
    </xdr:from>
    <xdr:to>
      <xdr:col>36</xdr:col>
      <xdr:colOff>165100</xdr:colOff>
      <xdr:row>38</xdr:row>
      <xdr:rowOff>1200</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41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163777</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11104</xdr:rowOff>
    </xdr:from>
    <xdr:to>
      <xdr:col>55</xdr:col>
      <xdr:colOff>50800</xdr:colOff>
      <xdr:row>36</xdr:row>
      <xdr:rowOff>112704</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8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33981</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3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20114</xdr:rowOff>
    </xdr:from>
    <xdr:to>
      <xdr:col>50</xdr:col>
      <xdr:colOff>165100</xdr:colOff>
      <xdr:row>36</xdr:row>
      <xdr:rowOff>121714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1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138241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6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8870</xdr:rowOff>
    </xdr:from>
    <xdr:to>
      <xdr:col>46</xdr:col>
      <xdr:colOff>38100</xdr:colOff>
      <xdr:row>34</xdr:row>
      <xdr:rowOff>110470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83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126997</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613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70472</xdr:rowOff>
    </xdr:from>
    <xdr:to>
      <xdr:col>41</xdr:col>
      <xdr:colOff>101600</xdr:colOff>
      <xdr:row>37</xdr:row>
      <xdr:rowOff>622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24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17149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017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89530</xdr:rowOff>
    </xdr:from>
    <xdr:to>
      <xdr:col>36</xdr:col>
      <xdr:colOff>165100</xdr:colOff>
      <xdr:row>37</xdr:row>
      <xdr:rowOff>19680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26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36207</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03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64940</xdr:rowOff>
    </xdr:from>
    <xdr:to>
      <xdr:col>55</xdr:col>
      <xdr:colOff>0</xdr:colOff>
      <xdr:row>58</xdr:row>
      <xdr:rowOff>77353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09040"/>
          <a:ext cx="838200" cy="1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60309</xdr:rowOff>
    </xdr:from>
    <xdr:to>
      <xdr:col>50</xdr:col>
      <xdr:colOff>114300</xdr:colOff>
      <xdr:row>58</xdr:row>
      <xdr:rowOff>77353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04409"/>
          <a:ext cx="889000" cy="17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13146</xdr:rowOff>
    </xdr:from>
    <xdr:to>
      <xdr:col>45</xdr:col>
      <xdr:colOff>177800</xdr:colOff>
      <xdr:row>58</xdr:row>
      <xdr:rowOff>60309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957246"/>
          <a:ext cx="889000" cy="4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4413</xdr:rowOff>
    </xdr:from>
    <xdr:to>
      <xdr:col>46</xdr:col>
      <xdr:colOff>38100</xdr:colOff>
      <xdr:row>58</xdr:row>
      <xdr:rowOff>106013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122540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3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13146</xdr:rowOff>
    </xdr:from>
    <xdr:to>
      <xdr:col>41</xdr:col>
      <xdr:colOff>50800</xdr:colOff>
      <xdr:row>58</xdr:row>
      <xdr:rowOff>57986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957246"/>
          <a:ext cx="889000" cy="4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4747</xdr:rowOff>
    </xdr:from>
    <xdr:to>
      <xdr:col>41</xdr:col>
      <xdr:colOff>101600</xdr:colOff>
      <xdr:row>58</xdr:row>
      <xdr:rowOff>106347</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97474</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10041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19317</xdr:rowOff>
    </xdr:from>
    <xdr:to>
      <xdr:col>36</xdr:col>
      <xdr:colOff>165100</xdr:colOff>
      <xdr:row>58</xdr:row>
      <xdr:rowOff>120917</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63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112044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10056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14140</xdr:rowOff>
    </xdr:from>
    <xdr:to>
      <xdr:col>55</xdr:col>
      <xdr:colOff>50800</xdr:colOff>
      <xdr:row>58</xdr:row>
      <xdr:rowOff>115740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5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164017</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3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26553</xdr:rowOff>
    </xdr:from>
    <xdr:to>
      <xdr:col>50</xdr:col>
      <xdr:colOff>165100</xdr:colOff>
      <xdr:row>58</xdr:row>
      <xdr:rowOff>128153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97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119280</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10063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9509</xdr:rowOff>
    </xdr:from>
    <xdr:to>
      <xdr:col>46</xdr:col>
      <xdr:colOff>38100</xdr:colOff>
      <xdr:row>58</xdr:row>
      <xdr:rowOff>111109</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95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102236</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10046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133796</xdr:rowOff>
    </xdr:from>
    <xdr:to>
      <xdr:col>41</xdr:col>
      <xdr:colOff>101600</xdr:colOff>
      <xdr:row>58</xdr:row>
      <xdr:rowOff>63946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9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80473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68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7186</xdr:rowOff>
    </xdr:from>
    <xdr:to>
      <xdr:col>36</xdr:col>
      <xdr:colOff>165100</xdr:colOff>
      <xdr:row>58</xdr:row>
      <xdr:rowOff>108786</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5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125313</xdr:rowOff>
    </xdr:from>
    <xdr:ext cx="59901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672795" y="9726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29522</xdr:rowOff>
    </xdr:from>
    <xdr:to>
      <xdr:col>55</xdr:col>
      <xdr:colOff>0</xdr:colOff>
      <xdr:row>79</xdr:row>
      <xdr:rowOff>31750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3574072"/>
          <a:ext cx="8382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29522</xdr:rowOff>
    </xdr:from>
    <xdr:to>
      <xdr:col>50</xdr:col>
      <xdr:colOff>114300</xdr:colOff>
      <xdr:row>79</xdr:row>
      <xdr:rowOff>33660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7407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33420</xdr:rowOff>
    </xdr:from>
    <xdr:to>
      <xdr:col>45</xdr:col>
      <xdr:colOff>177800</xdr:colOff>
      <xdr:row>79</xdr:row>
      <xdr:rowOff>33660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577970"/>
          <a:ext cx="8890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119557</xdr:rowOff>
    </xdr:from>
    <xdr:to>
      <xdr:col>46</xdr:col>
      <xdr:colOff>38100</xdr:colOff>
      <xdr:row>79</xdr:row>
      <xdr:rowOff>49707</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66234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33420</xdr:rowOff>
    </xdr:from>
    <xdr:to>
      <xdr:col>41</xdr:col>
      <xdr:colOff>50800</xdr:colOff>
      <xdr:row>79</xdr:row>
      <xdr:rowOff>38204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577970"/>
          <a:ext cx="889000" cy="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113770</xdr:rowOff>
    </xdr:from>
    <xdr:to>
      <xdr:col>41</xdr:col>
      <xdr:colOff>101600</xdr:colOff>
      <xdr:row>79</xdr:row>
      <xdr:rowOff>43920</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60447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120520</xdr:rowOff>
    </xdr:from>
    <xdr:to>
      <xdr:col>36</xdr:col>
      <xdr:colOff>165100</xdr:colOff>
      <xdr:row>79</xdr:row>
      <xdr:rowOff>50670</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67197</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152400</xdr:rowOff>
    </xdr:from>
    <xdr:to>
      <xdr:col>55</xdr:col>
      <xdr:colOff>50800</xdr:colOff>
      <xdr:row>79</xdr:row>
      <xdr:rowOff>82550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72263</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150172</xdr:rowOff>
    </xdr:from>
    <xdr:to>
      <xdr:col>50</xdr:col>
      <xdr:colOff>165100</xdr:colOff>
      <xdr:row>79</xdr:row>
      <xdr:rowOff>80322</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71449</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6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154310</xdr:rowOff>
    </xdr:from>
    <xdr:to>
      <xdr:col>46</xdr:col>
      <xdr:colOff>38100</xdr:colOff>
      <xdr:row>79</xdr:row>
      <xdr:rowOff>84460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2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75587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0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154070</xdr:rowOff>
    </xdr:from>
    <xdr:to>
      <xdr:col>41</xdr:col>
      <xdr:colOff>101600</xdr:colOff>
      <xdr:row>79</xdr:row>
      <xdr:rowOff>84220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2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75347</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1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158854</xdr:rowOff>
    </xdr:from>
    <xdr:to>
      <xdr:col>36</xdr:col>
      <xdr:colOff>165100</xdr:colOff>
      <xdr:row>79</xdr:row>
      <xdr:rowOff>89004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80131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4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42628</xdr:rowOff>
    </xdr:from>
    <xdr:to>
      <xdr:col>55</xdr:col>
      <xdr:colOff>0</xdr:colOff>
      <xdr:row>97</xdr:row>
      <xdr:rowOff>133714</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673278"/>
          <a:ext cx="838200" cy="9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64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116512</xdr:rowOff>
    </xdr:from>
    <xdr:to>
      <xdr:col>50</xdr:col>
      <xdr:colOff>114300</xdr:colOff>
      <xdr:row>97</xdr:row>
      <xdr:rowOff>133714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747162"/>
          <a:ext cx="889000" cy="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119275</xdr:rowOff>
    </xdr:from>
    <xdr:to>
      <xdr:col>45</xdr:col>
      <xdr:colOff>177800</xdr:colOff>
      <xdr:row>97</xdr:row>
      <xdr:rowOff>116512</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7861300" y="16578475"/>
          <a:ext cx="889000" cy="16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67187</xdr:rowOff>
    </xdr:from>
    <xdr:to>
      <xdr:col>46</xdr:col>
      <xdr:colOff>38100</xdr:colOff>
      <xdr:row>97</xdr:row>
      <xdr:rowOff>168787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159914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7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119275</xdr:rowOff>
    </xdr:from>
    <xdr:to>
      <xdr:col>41</xdr:col>
      <xdr:colOff>50800</xdr:colOff>
      <xdr:row>97</xdr:row>
      <xdr:rowOff>138374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6972300" y="16578475"/>
          <a:ext cx="889000" cy="19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65305</xdr:rowOff>
    </xdr:from>
    <xdr:to>
      <xdr:col>41</xdr:col>
      <xdr:colOff>101600</xdr:colOff>
      <xdr:row>97</xdr:row>
      <xdr:rowOff>166905</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158032</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78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92935</xdr:rowOff>
    </xdr:from>
    <xdr:to>
      <xdr:col>36</xdr:col>
      <xdr:colOff>165100</xdr:colOff>
      <xdr:row>98</xdr:row>
      <xdr:rowOff>23085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2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14212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81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163278</xdr:rowOff>
    </xdr:from>
    <xdr:to>
      <xdr:col>55</xdr:col>
      <xdr:colOff>50800</xdr:colOff>
      <xdr:row>97</xdr:row>
      <xdr:rowOff>93428</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6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14705</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4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82914</xdr:rowOff>
    </xdr:from>
    <xdr:to>
      <xdr:col>50</xdr:col>
      <xdr:colOff>165100</xdr:colOff>
      <xdr:row>98</xdr:row>
      <xdr:rowOff>13064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71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4191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80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65712</xdr:rowOff>
    </xdr:from>
    <xdr:to>
      <xdr:col>46</xdr:col>
      <xdr:colOff>38100</xdr:colOff>
      <xdr:row>97</xdr:row>
      <xdr:rowOff>167312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69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12389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47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68475</xdr:rowOff>
    </xdr:from>
    <xdr:to>
      <xdr:col>41</xdr:col>
      <xdr:colOff>101600</xdr:colOff>
      <xdr:row>96</xdr:row>
      <xdr:rowOff>170075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5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15152</xdr:rowOff>
    </xdr:from>
    <xdr:ext cx="59901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61795" y="16302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87574</xdr:rowOff>
    </xdr:from>
    <xdr:to>
      <xdr:col>36</xdr:col>
      <xdr:colOff>165100</xdr:colOff>
      <xdr:row>98</xdr:row>
      <xdr:rowOff>17724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7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34251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49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158621</xdr:rowOff>
    </xdr:from>
    <xdr:to>
      <xdr:col>85</xdr:col>
      <xdr:colOff>127000</xdr:colOff>
      <xdr:row>39</xdr:row>
      <xdr:rowOff>24981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73721"/>
          <a:ext cx="838200" cy="37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158621</xdr:rowOff>
    </xdr:from>
    <xdr:to>
      <xdr:col>81</xdr:col>
      <xdr:colOff>50800</xdr:colOff>
      <xdr:row>38</xdr:row>
      <xdr:rowOff>164953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673721"/>
          <a:ext cx="889000" cy="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164953</xdr:rowOff>
    </xdr:from>
    <xdr:to>
      <xdr:col>76</xdr:col>
      <xdr:colOff>114300</xdr:colOff>
      <xdr:row>39</xdr:row>
      <xdr:rowOff>14130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80053"/>
          <a:ext cx="889000" cy="20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86286</xdr:rowOff>
    </xdr:from>
    <xdr:to>
      <xdr:col>76</xdr:col>
      <xdr:colOff>165100</xdr:colOff>
      <xdr:row>39</xdr:row>
      <xdr:rowOff>16436</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601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32963</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76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132606</xdr:rowOff>
    </xdr:from>
    <xdr:to>
      <xdr:col>71</xdr:col>
      <xdr:colOff>177800</xdr:colOff>
      <xdr:row>39</xdr:row>
      <xdr:rowOff>14130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7706"/>
          <a:ext cx="889000" cy="5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98341</xdr:rowOff>
    </xdr:from>
    <xdr:to>
      <xdr:col>72</xdr:col>
      <xdr:colOff>38100</xdr:colOff>
      <xdr:row>39</xdr:row>
      <xdr:rowOff>28491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45018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8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90949</xdr:rowOff>
    </xdr:from>
    <xdr:to>
      <xdr:col>67</xdr:col>
      <xdr:colOff>101600</xdr:colOff>
      <xdr:row>39</xdr:row>
      <xdr:rowOff>21099</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06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12226</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69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145631</xdr:rowOff>
    </xdr:from>
    <xdr:to>
      <xdr:col>85</xdr:col>
      <xdr:colOff>177800</xdr:colOff>
      <xdr:row>39</xdr:row>
      <xdr:rowOff>75781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6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80022</xdr:rowOff>
    </xdr:from>
    <xdr:ext cx="469744"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107821</xdr:rowOff>
    </xdr:from>
    <xdr:to>
      <xdr:col>81</xdr:col>
      <xdr:colOff>101600</xdr:colOff>
      <xdr:row>39</xdr:row>
      <xdr:rowOff>37971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22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29098</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46428" y="671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114153</xdr:rowOff>
    </xdr:from>
    <xdr:to>
      <xdr:col>76</xdr:col>
      <xdr:colOff>165100</xdr:colOff>
      <xdr:row>39</xdr:row>
      <xdr:rowOff>44303</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2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35430</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21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134780</xdr:rowOff>
    </xdr:from>
    <xdr:to>
      <xdr:col>72</xdr:col>
      <xdr:colOff>38100</xdr:colOff>
      <xdr:row>39</xdr:row>
      <xdr:rowOff>64930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56057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42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81806</xdr:rowOff>
    </xdr:from>
    <xdr:to>
      <xdr:col>67</xdr:col>
      <xdr:colOff>101600</xdr:colOff>
      <xdr:row>39</xdr:row>
      <xdr:rowOff>11956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28483</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372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167368</xdr:rowOff>
    </xdr:from>
    <xdr:to>
      <xdr:col>85</xdr:col>
      <xdr:colOff>127000</xdr:colOff>
      <xdr:row>77</xdr:row>
      <xdr:rowOff>7333</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197568"/>
          <a:ext cx="8382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154309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8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1260</xdr:rowOff>
    </xdr:from>
    <xdr:to>
      <xdr:col>81</xdr:col>
      <xdr:colOff>50800</xdr:colOff>
      <xdr:row>77</xdr:row>
      <xdr:rowOff>7333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4592300" y="13202910"/>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109504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3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154727</xdr:rowOff>
    </xdr:from>
    <xdr:to>
      <xdr:col>76</xdr:col>
      <xdr:colOff>114300</xdr:colOff>
      <xdr:row>77</xdr:row>
      <xdr:rowOff>1260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184927"/>
          <a:ext cx="889000" cy="17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43039</xdr:rowOff>
    </xdr:from>
    <xdr:to>
      <xdr:col>76</xdr:col>
      <xdr:colOff>165100</xdr:colOff>
      <xdr:row>77</xdr:row>
      <xdr:rowOff>144639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135766</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33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154727</xdr:rowOff>
    </xdr:from>
    <xdr:to>
      <xdr:col>71</xdr:col>
      <xdr:colOff>177800</xdr:colOff>
      <xdr:row>77</xdr:row>
      <xdr:rowOff>48191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184927"/>
          <a:ext cx="889000" cy="6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50473</xdr:rowOff>
    </xdr:from>
    <xdr:to>
      <xdr:col>72</xdr:col>
      <xdr:colOff>38100</xdr:colOff>
      <xdr:row>77</xdr:row>
      <xdr:rowOff>152073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143200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34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74064</xdr:rowOff>
    </xdr:from>
    <xdr:to>
      <xdr:col>67</xdr:col>
      <xdr:colOff>101600</xdr:colOff>
      <xdr:row>78</xdr:row>
      <xdr:rowOff>4214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166791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36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116568</xdr:rowOff>
    </xdr:from>
    <xdr:to>
      <xdr:col>85</xdr:col>
      <xdr:colOff>177800</xdr:colOff>
      <xdr:row>77</xdr:row>
      <xdr:rowOff>46718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4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139445</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99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127983</xdr:rowOff>
    </xdr:from>
    <xdr:to>
      <xdr:col>81</xdr:col>
      <xdr:colOff>101600</xdr:colOff>
      <xdr:row>77</xdr:row>
      <xdr:rowOff>58133</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74660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93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121910</xdr:rowOff>
    </xdr:from>
    <xdr:to>
      <xdr:col>76</xdr:col>
      <xdr:colOff>165100</xdr:colOff>
      <xdr:row>77</xdr:row>
      <xdr:rowOff>52060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5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68587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2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103927</xdr:rowOff>
    </xdr:from>
    <xdr:to>
      <xdr:col>72</xdr:col>
      <xdr:colOff>38100</xdr:colOff>
      <xdr:row>77</xdr:row>
      <xdr:rowOff>34077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3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50604</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0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168841</xdr:rowOff>
    </xdr:from>
    <xdr:to>
      <xdr:col>67</xdr:col>
      <xdr:colOff>101600</xdr:colOff>
      <xdr:row>77</xdr:row>
      <xdr:rowOff>98991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115518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974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36509</xdr:rowOff>
    </xdr:from>
    <xdr:to>
      <xdr:col>85</xdr:col>
      <xdr:colOff>127000</xdr:colOff>
      <xdr:row>98</xdr:row>
      <xdr:rowOff>38995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38609"/>
          <a:ext cx="838200" cy="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2100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804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36509</xdr:rowOff>
    </xdr:from>
    <xdr:to>
      <xdr:col>81</xdr:col>
      <xdr:colOff>50800</xdr:colOff>
      <xdr:row>98</xdr:row>
      <xdr:rowOff>162482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838609"/>
          <a:ext cx="889000" cy="125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105574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90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162482</xdr:rowOff>
    </xdr:from>
    <xdr:to>
      <xdr:col>76</xdr:col>
      <xdr:colOff>114300</xdr:colOff>
      <xdr:row>99</xdr:row>
      <xdr:rowOff>1556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64582"/>
          <a:ext cx="889000" cy="1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77594</xdr:rowOff>
    </xdr:from>
    <xdr:to>
      <xdr:col>76</xdr:col>
      <xdr:colOff>165100</xdr:colOff>
      <xdr:row>99</xdr:row>
      <xdr:rowOff>7744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7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24271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1556</xdr:rowOff>
    </xdr:from>
    <xdr:to>
      <xdr:col>71</xdr:col>
      <xdr:colOff>177800</xdr:colOff>
      <xdr:row>99</xdr:row>
      <xdr:rowOff>15036</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6975106"/>
          <a:ext cx="889000" cy="1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106687</xdr:rowOff>
    </xdr:from>
    <xdr:to>
      <xdr:col>72</xdr:col>
      <xdr:colOff>38100</xdr:colOff>
      <xdr:row>99</xdr:row>
      <xdr:rowOff>36837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53364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104005</xdr:rowOff>
    </xdr:from>
    <xdr:to>
      <xdr:col>67</xdr:col>
      <xdr:colOff>101600</xdr:colOff>
      <xdr:row>99</xdr:row>
      <xdr:rowOff>34155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0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50682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159645</xdr:rowOff>
    </xdr:from>
    <xdr:to>
      <xdr:col>85</xdr:col>
      <xdr:colOff>177800</xdr:colOff>
      <xdr:row>98</xdr:row>
      <xdr:rowOff>89795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79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11072</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64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157159</xdr:rowOff>
    </xdr:from>
    <xdr:to>
      <xdr:col>81</xdr:col>
      <xdr:colOff>101600</xdr:colOff>
      <xdr:row>98</xdr:row>
      <xdr:rowOff>87309</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8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103836</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56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111682</xdr:rowOff>
    </xdr:from>
    <xdr:to>
      <xdr:col>76</xdr:col>
      <xdr:colOff>165100</xdr:colOff>
      <xdr:row>99</xdr:row>
      <xdr:rowOff>41832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1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32959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700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122206</xdr:rowOff>
    </xdr:from>
    <xdr:to>
      <xdr:col>72</xdr:col>
      <xdr:colOff>38100</xdr:colOff>
      <xdr:row>99</xdr:row>
      <xdr:rowOff>52356</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2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43483</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36111" y="17017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135686</xdr:rowOff>
    </xdr:from>
    <xdr:to>
      <xdr:col>67</xdr:col>
      <xdr:colOff>101600</xdr:colOff>
      <xdr:row>99</xdr:row>
      <xdr:rowOff>65836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3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56963</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47111" y="1703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24709</xdr:rowOff>
    </xdr:from>
    <xdr:to>
      <xdr:col>107</xdr:col>
      <xdr:colOff>101600</xdr:colOff>
      <xdr:row>38</xdr:row>
      <xdr:rowOff>126309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36757</xdr:rowOff>
    </xdr:from>
    <xdr:to>
      <xdr:col>102</xdr:col>
      <xdr:colOff>165100</xdr:colOff>
      <xdr:row>38</xdr:row>
      <xdr:rowOff>138357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154883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38197</xdr:rowOff>
    </xdr:from>
    <xdr:to>
      <xdr:col>98</xdr:col>
      <xdr:colOff>38100</xdr:colOff>
      <xdr:row>38</xdr:row>
      <xdr:rowOff>139797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5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156324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28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81546</xdr:rowOff>
    </xdr:from>
    <xdr:to>
      <xdr:col>107</xdr:col>
      <xdr:colOff>101600</xdr:colOff>
      <xdr:row>59</xdr:row>
      <xdr:rowOff>11696</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28223</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82721</xdr:rowOff>
    </xdr:from>
    <xdr:to>
      <xdr:col>102</xdr:col>
      <xdr:colOff>165100</xdr:colOff>
      <xdr:row>59</xdr:row>
      <xdr:rowOff>12871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29398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82689</xdr:rowOff>
    </xdr:from>
    <xdr:to>
      <xdr:col>98</xdr:col>
      <xdr:colOff>38100</xdr:colOff>
      <xdr:row>59</xdr:row>
      <xdr:rowOff>12839</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29366</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95276</xdr:rowOff>
    </xdr:from>
    <xdr:to>
      <xdr:col>116</xdr:col>
      <xdr:colOff>63500</xdr:colOff>
      <xdr:row>71</xdr:row>
      <xdr:rowOff>127241</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268226"/>
          <a:ext cx="838200" cy="3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61689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577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127241</xdr:rowOff>
    </xdr:from>
    <xdr:to>
      <xdr:col>111</xdr:col>
      <xdr:colOff>177800</xdr:colOff>
      <xdr:row>72</xdr:row>
      <xdr:rowOff>7772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300191"/>
          <a:ext cx="889000" cy="5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24134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711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155181</xdr:rowOff>
    </xdr:from>
    <xdr:to>
      <xdr:col>107</xdr:col>
      <xdr:colOff>50800</xdr:colOff>
      <xdr:row>72</xdr:row>
      <xdr:rowOff>7772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2328131"/>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127267</xdr:rowOff>
    </xdr:from>
    <xdr:to>
      <xdr:col>107</xdr:col>
      <xdr:colOff>101600</xdr:colOff>
      <xdr:row>74</xdr:row>
      <xdr:rowOff>57417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6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48544</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73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155181</xdr:rowOff>
    </xdr:from>
    <xdr:to>
      <xdr:col>102</xdr:col>
      <xdr:colOff>114300</xdr:colOff>
      <xdr:row>72</xdr:row>
      <xdr:rowOff>29616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2328131"/>
          <a:ext cx="889000" cy="4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90005</xdr:rowOff>
    </xdr:from>
    <xdr:to>
      <xdr:col>102</xdr:col>
      <xdr:colOff>165100</xdr:colOff>
      <xdr:row>74</xdr:row>
      <xdr:rowOff>20155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6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11282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69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103251</xdr:rowOff>
    </xdr:from>
    <xdr:to>
      <xdr:col>98</xdr:col>
      <xdr:colOff>38100</xdr:colOff>
      <xdr:row>74</xdr:row>
      <xdr:rowOff>33401</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61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24528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1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44476</xdr:rowOff>
    </xdr:from>
    <xdr:to>
      <xdr:col>116</xdr:col>
      <xdr:colOff>114300</xdr:colOff>
      <xdr:row>71</xdr:row>
      <xdr:rowOff>146076</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2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67353</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068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76441</xdr:rowOff>
    </xdr:from>
    <xdr:to>
      <xdr:col>112</xdr:col>
      <xdr:colOff>38100</xdr:colOff>
      <xdr:row>72</xdr:row>
      <xdr:rowOff>6591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24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23118</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024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128422</xdr:rowOff>
    </xdr:from>
    <xdr:to>
      <xdr:col>107</xdr:col>
      <xdr:colOff>101600</xdr:colOff>
      <xdr:row>72</xdr:row>
      <xdr:rowOff>58572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30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75099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07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104381</xdr:rowOff>
    </xdr:from>
    <xdr:to>
      <xdr:col>102</xdr:col>
      <xdr:colOff>165100</xdr:colOff>
      <xdr:row>72</xdr:row>
      <xdr:rowOff>34531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27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51058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05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150266</xdr:rowOff>
    </xdr:from>
    <xdr:to>
      <xdr:col>98</xdr:col>
      <xdr:colOff>38100</xdr:colOff>
      <xdr:row>72</xdr:row>
      <xdr:rowOff>80416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3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96943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0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歳出決算総額は、住民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961,249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繰出金は、類似団体と比較すると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30,054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円上回っており、前年度と比較しても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％）している。令和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年度は繰出金自身の増加（</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百万円）及び人口減（△</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人）による影響で住民</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人当たりのコストが増加となった。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扶助費が大きく減少となっているのは、国の臨時給付金事業（住民税非課税世帯及び子育て世帯）の減によるものである。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15,568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円上回っているが、令和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年度に実施した地方債繰上償還（</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百万円）の影響によるものである。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77978</xdr:rowOff>
    </xdr:from>
    <xdr:to>
      <xdr:col>24</xdr:col>
      <xdr:colOff>63500</xdr:colOff>
      <xdr:row>37</xdr:row>
      <xdr:rowOff>84265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21628"/>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84265</xdr:rowOff>
    </xdr:from>
    <xdr:to>
      <xdr:col>19</xdr:col>
      <xdr:colOff>177800</xdr:colOff>
      <xdr:row>37</xdr:row>
      <xdr:rowOff>102934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27915"/>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102934</xdr:rowOff>
    </xdr:from>
    <xdr:to>
      <xdr:col>15</xdr:col>
      <xdr:colOff>50800</xdr:colOff>
      <xdr:row>37</xdr:row>
      <xdr:rowOff>158369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446584"/>
          <a:ext cx="889000" cy="5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50419</xdr:rowOff>
    </xdr:from>
    <xdr:to>
      <xdr:col>15</xdr:col>
      <xdr:colOff>101600</xdr:colOff>
      <xdr:row>35</xdr:row>
      <xdr:rowOff>152019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5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168546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158369</xdr:rowOff>
    </xdr:from>
    <xdr:to>
      <xdr:col>10</xdr:col>
      <xdr:colOff>114300</xdr:colOff>
      <xdr:row>38</xdr:row>
      <xdr:rowOff>17399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502019"/>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166434</xdr:rowOff>
    </xdr:from>
    <xdr:to>
      <xdr:col>10</xdr:col>
      <xdr:colOff>165100</xdr:colOff>
      <xdr:row>35</xdr:row>
      <xdr:rowOff>96584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113111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7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53086</xdr:rowOff>
    </xdr:from>
    <xdr:to>
      <xdr:col>6</xdr:col>
      <xdr:colOff>38100</xdr:colOff>
      <xdr:row>35</xdr:row>
      <xdr:rowOff>154686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171213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27178</xdr:rowOff>
    </xdr:from>
    <xdr:to>
      <xdr:col>24</xdr:col>
      <xdr:colOff>114300</xdr:colOff>
      <xdr:row>37</xdr:row>
      <xdr:rowOff>128778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37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5605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4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33465</xdr:rowOff>
    </xdr:from>
    <xdr:to>
      <xdr:col>20</xdr:col>
      <xdr:colOff>38100</xdr:colOff>
      <xdr:row>37</xdr:row>
      <xdr:rowOff>135065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7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126192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6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52134</xdr:rowOff>
    </xdr:from>
    <xdr:to>
      <xdr:col>15</xdr:col>
      <xdr:colOff>101600</xdr:colOff>
      <xdr:row>37</xdr:row>
      <xdr:rowOff>153734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144860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107569</xdr:rowOff>
    </xdr:from>
    <xdr:to>
      <xdr:col>10</xdr:col>
      <xdr:colOff>165100</xdr:colOff>
      <xdr:row>38</xdr:row>
      <xdr:rowOff>37719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5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28846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138049</xdr:rowOff>
    </xdr:from>
    <xdr:to>
      <xdr:col>6</xdr:col>
      <xdr:colOff>38100</xdr:colOff>
      <xdr:row>38</xdr:row>
      <xdr:rowOff>68199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59326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50780</xdr:rowOff>
    </xdr:from>
    <xdr:to>
      <xdr:col>24</xdr:col>
      <xdr:colOff>63500</xdr:colOff>
      <xdr:row>58</xdr:row>
      <xdr:rowOff>69087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994880"/>
          <a:ext cx="8382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21419</xdr:rowOff>
    </xdr:from>
    <xdr:to>
      <xdr:col>19</xdr:col>
      <xdr:colOff>177800</xdr:colOff>
      <xdr:row>58</xdr:row>
      <xdr:rowOff>69087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65519"/>
          <a:ext cx="889000" cy="47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21419</xdr:rowOff>
    </xdr:from>
    <xdr:to>
      <xdr:col>15</xdr:col>
      <xdr:colOff>50800</xdr:colOff>
      <xdr:row>58</xdr:row>
      <xdr:rowOff>100593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65519"/>
          <a:ext cx="889000" cy="7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136568</xdr:rowOff>
    </xdr:from>
    <xdr:to>
      <xdr:col>15</xdr:col>
      <xdr:colOff>101600</xdr:colOff>
      <xdr:row>58</xdr:row>
      <xdr:rowOff>66718</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9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83245</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84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100593</xdr:rowOff>
    </xdr:from>
    <xdr:to>
      <xdr:col>10</xdr:col>
      <xdr:colOff>114300</xdr:colOff>
      <xdr:row>58</xdr:row>
      <xdr:rowOff>116934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44693"/>
          <a:ext cx="889000" cy="1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67227</xdr:rowOff>
    </xdr:from>
    <xdr:to>
      <xdr:col>10</xdr:col>
      <xdr:colOff>165100</xdr:colOff>
      <xdr:row>58</xdr:row>
      <xdr:rowOff>168827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159954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67227</xdr:rowOff>
    </xdr:from>
    <xdr:to>
      <xdr:col>6</xdr:col>
      <xdr:colOff>38100</xdr:colOff>
      <xdr:row>58</xdr:row>
      <xdr:rowOff>168827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100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159954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10104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171430</xdr:rowOff>
    </xdr:from>
    <xdr:to>
      <xdr:col>24</xdr:col>
      <xdr:colOff>114300</xdr:colOff>
      <xdr:row>58</xdr:row>
      <xdr:rowOff>101580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4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132266</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18287</xdr:rowOff>
    </xdr:from>
    <xdr:to>
      <xdr:col>20</xdr:col>
      <xdr:colOff>38100</xdr:colOff>
      <xdr:row>58</xdr:row>
      <xdr:rowOff>119887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111014</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142069</xdr:rowOff>
    </xdr:from>
    <xdr:to>
      <xdr:col>15</xdr:col>
      <xdr:colOff>101600</xdr:colOff>
      <xdr:row>58</xdr:row>
      <xdr:rowOff>72219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1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63346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49793</xdr:rowOff>
    </xdr:from>
    <xdr:to>
      <xdr:col>10</xdr:col>
      <xdr:colOff>165100</xdr:colOff>
      <xdr:row>58</xdr:row>
      <xdr:rowOff>151393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9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167920</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76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66134</xdr:rowOff>
    </xdr:from>
    <xdr:to>
      <xdr:col>6</xdr:col>
      <xdr:colOff>38100</xdr:colOff>
      <xdr:row>58</xdr:row>
      <xdr:rowOff>167734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1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12811</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785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64863</xdr:rowOff>
    </xdr:from>
    <xdr:to>
      <xdr:col>24</xdr:col>
      <xdr:colOff>62865</xdr:colOff>
      <xdr:row>78</xdr:row>
      <xdr:rowOff>111503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237813"/>
          <a:ext cx="1270" cy="1246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115330</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8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111503</xdr:rowOff>
    </xdr:from>
    <xdr:to>
      <xdr:col>24</xdr:col>
      <xdr:colOff>152400</xdr:colOff>
      <xdr:row>78</xdr:row>
      <xdr:rowOff>111503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8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11540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201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64863</xdr:rowOff>
    </xdr:from>
    <xdr:to>
      <xdr:col>24</xdr:col>
      <xdr:colOff>152400</xdr:colOff>
      <xdr:row>71</xdr:row>
      <xdr:rowOff>64863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237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136499</xdr:rowOff>
    </xdr:from>
    <xdr:to>
      <xdr:col>24</xdr:col>
      <xdr:colOff>63500</xdr:colOff>
      <xdr:row>75</xdr:row>
      <xdr:rowOff>19261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2823799"/>
          <a:ext cx="838200" cy="54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95347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540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116920</xdr:rowOff>
    </xdr:from>
    <xdr:to>
      <xdr:col>24</xdr:col>
      <xdr:colOff>114300</xdr:colOff>
      <xdr:row>76</xdr:row>
      <xdr:rowOff>47070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136499</xdr:rowOff>
    </xdr:from>
    <xdr:to>
      <xdr:col>19</xdr:col>
      <xdr:colOff>177800</xdr:colOff>
      <xdr:row>76</xdr:row>
      <xdr:rowOff>34936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823799"/>
          <a:ext cx="889000" cy="24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60051</xdr:rowOff>
    </xdr:from>
    <xdr:to>
      <xdr:col>20</xdr:col>
      <xdr:colOff>38100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152778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01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34936</xdr:rowOff>
    </xdr:from>
    <xdr:to>
      <xdr:col>15</xdr:col>
      <xdr:colOff>50800</xdr:colOff>
      <xdr:row>76</xdr:row>
      <xdr:rowOff>71963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65136"/>
          <a:ext cx="889000" cy="3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120486</xdr:rowOff>
    </xdr:from>
    <xdr:to>
      <xdr:col>15</xdr:col>
      <xdr:colOff>101600</xdr:colOff>
      <xdr:row>77</xdr:row>
      <xdr:rowOff>50636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15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41763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243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71963</xdr:rowOff>
    </xdr:from>
    <xdr:to>
      <xdr:col>10</xdr:col>
      <xdr:colOff>114300</xdr:colOff>
      <xdr:row>76</xdr:row>
      <xdr:rowOff>143221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02163"/>
          <a:ext cx="889000" cy="7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149303</xdr:rowOff>
    </xdr:from>
    <xdr:to>
      <xdr:col>10</xdr:col>
      <xdr:colOff>165100</xdr:colOff>
      <xdr:row>77</xdr:row>
      <xdr:rowOff>79453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79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70580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27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31280</xdr:rowOff>
    </xdr:from>
    <xdr:to>
      <xdr:col>6</xdr:col>
      <xdr:colOff>38100</xdr:colOff>
      <xdr:row>77</xdr:row>
      <xdr:rowOff>132880</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2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124007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32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139911</xdr:rowOff>
    </xdr:from>
    <xdr:to>
      <xdr:col>24</xdr:col>
      <xdr:colOff>114300</xdr:colOff>
      <xdr:row>75</xdr:row>
      <xdr:rowOff>70061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2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162788</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7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85699</xdr:rowOff>
    </xdr:from>
    <xdr:to>
      <xdr:col>20</xdr:col>
      <xdr:colOff>38100</xdr:colOff>
      <xdr:row>75</xdr:row>
      <xdr:rowOff>15849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77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32376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548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155586</xdr:rowOff>
    </xdr:from>
    <xdr:to>
      <xdr:col>15</xdr:col>
      <xdr:colOff>101600</xdr:colOff>
      <xdr:row>76</xdr:row>
      <xdr:rowOff>85736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102263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789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21163</xdr:rowOff>
    </xdr:from>
    <xdr:to>
      <xdr:col>10</xdr:col>
      <xdr:colOff>165100</xdr:colOff>
      <xdr:row>76</xdr:row>
      <xdr:rowOff>122763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05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139289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826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92421</xdr:rowOff>
    </xdr:from>
    <xdr:to>
      <xdr:col>6</xdr:col>
      <xdr:colOff>38100</xdr:colOff>
      <xdr:row>77</xdr:row>
      <xdr:rowOff>22571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1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39098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97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103733</xdr:rowOff>
    </xdr:from>
    <xdr:to>
      <xdr:col>24</xdr:col>
      <xdr:colOff>63500</xdr:colOff>
      <xdr:row>98</xdr:row>
      <xdr:rowOff>111212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905833"/>
          <a:ext cx="8382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68894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103733</xdr:rowOff>
    </xdr:from>
    <xdr:to>
      <xdr:col>19</xdr:col>
      <xdr:colOff>177800</xdr:colOff>
      <xdr:row>98</xdr:row>
      <xdr:rowOff>121638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905833"/>
          <a:ext cx="889000" cy="1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148003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95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116278</xdr:rowOff>
    </xdr:from>
    <xdr:to>
      <xdr:col>15</xdr:col>
      <xdr:colOff>50800</xdr:colOff>
      <xdr:row>98</xdr:row>
      <xdr:rowOff>121638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918378"/>
          <a:ext cx="889000" cy="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77651</xdr:rowOff>
    </xdr:from>
    <xdr:to>
      <xdr:col>15</xdr:col>
      <xdr:colOff>101600</xdr:colOff>
      <xdr:row>99</xdr:row>
      <xdr:rowOff>7801</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7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170378</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9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116278</xdr:rowOff>
    </xdr:from>
    <xdr:to>
      <xdr:col>10</xdr:col>
      <xdr:colOff>114300</xdr:colOff>
      <xdr:row>98</xdr:row>
      <xdr:rowOff>119980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18378"/>
          <a:ext cx="889000" cy="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83178</xdr:rowOff>
    </xdr:from>
    <xdr:to>
      <xdr:col>10</xdr:col>
      <xdr:colOff>165100</xdr:colOff>
      <xdr:row>99</xdr:row>
      <xdr:rowOff>13328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8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4455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978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89991</xdr:rowOff>
    </xdr:from>
    <xdr:to>
      <xdr:col>6</xdr:col>
      <xdr:colOff>38100</xdr:colOff>
      <xdr:row>99</xdr:row>
      <xdr:rowOff>20141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11268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98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60412</xdr:rowOff>
    </xdr:from>
    <xdr:to>
      <xdr:col>24</xdr:col>
      <xdr:colOff>114300</xdr:colOff>
      <xdr:row>98</xdr:row>
      <xdr:rowOff>162012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6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24445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82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52933</xdr:rowOff>
    </xdr:from>
    <xdr:to>
      <xdr:col>20</xdr:col>
      <xdr:colOff>38100</xdr:colOff>
      <xdr:row>98</xdr:row>
      <xdr:rowOff>154533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171060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3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70838</xdr:rowOff>
    </xdr:from>
    <xdr:to>
      <xdr:col>15</xdr:col>
      <xdr:colOff>101600</xdr:colOff>
      <xdr:row>99</xdr:row>
      <xdr:rowOff>988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7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17515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8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65478</xdr:rowOff>
    </xdr:from>
    <xdr:to>
      <xdr:col>10</xdr:col>
      <xdr:colOff>165100</xdr:colOff>
      <xdr:row>98</xdr:row>
      <xdr:rowOff>167078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6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12155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4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69180</xdr:rowOff>
    </xdr:from>
    <xdr:to>
      <xdr:col>6</xdr:col>
      <xdr:colOff>38100</xdr:colOff>
      <xdr:row>98</xdr:row>
      <xdr:rowOff>170780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7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15857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4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69697</xdr:rowOff>
    </xdr:from>
    <xdr:to>
      <xdr:col>46</xdr:col>
      <xdr:colOff>38100</xdr:colOff>
      <xdr:row>38</xdr:row>
      <xdr:rowOff>171297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8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16375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60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71298</xdr:rowOff>
    </xdr:from>
    <xdr:to>
      <xdr:col>41</xdr:col>
      <xdr:colOff>101600</xdr:colOff>
      <xdr:row>39</xdr:row>
      <xdr:rowOff>1448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17975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361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70703</xdr:rowOff>
    </xdr:from>
    <xdr:to>
      <xdr:col>36</xdr:col>
      <xdr:colOff>165100</xdr:colOff>
      <xdr:row>39</xdr:row>
      <xdr:rowOff>853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17380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61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155340</xdr:rowOff>
    </xdr:from>
    <xdr:to>
      <xdr:col>55</xdr:col>
      <xdr:colOff>0</xdr:colOff>
      <xdr:row>58</xdr:row>
      <xdr:rowOff>715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27990"/>
          <a:ext cx="8382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133453</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06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139049</xdr:rowOff>
    </xdr:from>
    <xdr:to>
      <xdr:col>50</xdr:col>
      <xdr:colOff>114300</xdr:colOff>
      <xdr:row>57</xdr:row>
      <xdr:rowOff>155340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9911699"/>
          <a:ext cx="889000" cy="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64466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1000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138572</xdr:rowOff>
    </xdr:from>
    <xdr:to>
      <xdr:col>45</xdr:col>
      <xdr:colOff>177800</xdr:colOff>
      <xdr:row>57</xdr:row>
      <xdr:rowOff>139049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11222"/>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130433</xdr:rowOff>
    </xdr:from>
    <xdr:to>
      <xdr:col>46</xdr:col>
      <xdr:colOff>38100</xdr:colOff>
      <xdr:row>58</xdr:row>
      <xdr:rowOff>60583</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0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51710</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99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80596</xdr:rowOff>
    </xdr:from>
    <xdr:to>
      <xdr:col>41</xdr:col>
      <xdr:colOff>50800</xdr:colOff>
      <xdr:row>57</xdr:row>
      <xdr:rowOff>138572</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853246"/>
          <a:ext cx="889000" cy="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139428</xdr:rowOff>
    </xdr:from>
    <xdr:to>
      <xdr:col>41</xdr:col>
      <xdr:colOff>101600</xdr:colOff>
      <xdr:row>58</xdr:row>
      <xdr:rowOff>69578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1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60705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1000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158417</xdr:rowOff>
    </xdr:from>
    <xdr:to>
      <xdr:col>36</xdr:col>
      <xdr:colOff>165100</xdr:colOff>
      <xdr:row>58</xdr:row>
      <xdr:rowOff>88567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3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79694</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1002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121365</xdr:rowOff>
    </xdr:from>
    <xdr:to>
      <xdr:col>55</xdr:col>
      <xdr:colOff>50800</xdr:colOff>
      <xdr:row>58</xdr:row>
      <xdr:rowOff>51515</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9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144242</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4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104540</xdr:rowOff>
    </xdr:from>
    <xdr:to>
      <xdr:col>50</xdr:col>
      <xdr:colOff>165100</xdr:colOff>
      <xdr:row>58</xdr:row>
      <xdr:rowOff>34690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51217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65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88249</xdr:rowOff>
    </xdr:from>
    <xdr:to>
      <xdr:col>46</xdr:col>
      <xdr:colOff>38100</xdr:colOff>
      <xdr:row>58</xdr:row>
      <xdr:rowOff>18399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34926</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63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87772</xdr:rowOff>
    </xdr:from>
    <xdr:to>
      <xdr:col>41</xdr:col>
      <xdr:colOff>101600</xdr:colOff>
      <xdr:row>58</xdr:row>
      <xdr:rowOff>17922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34449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63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29796</xdr:rowOff>
    </xdr:from>
    <xdr:to>
      <xdr:col>36</xdr:col>
      <xdr:colOff>165100</xdr:colOff>
      <xdr:row>57</xdr:row>
      <xdr:rowOff>131396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80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147923</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57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21160</xdr:rowOff>
    </xdr:from>
    <xdr:to>
      <xdr:col>55</xdr:col>
      <xdr:colOff>0</xdr:colOff>
      <xdr:row>78</xdr:row>
      <xdr:rowOff>44035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94260"/>
          <a:ext cx="838200" cy="2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21160</xdr:rowOff>
    </xdr:from>
    <xdr:to>
      <xdr:col>50</xdr:col>
      <xdr:colOff>114300</xdr:colOff>
      <xdr:row>78</xdr:row>
      <xdr:rowOff>60144</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3394260"/>
          <a:ext cx="889000" cy="3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60144</xdr:rowOff>
    </xdr:from>
    <xdr:to>
      <xdr:col>45</xdr:col>
      <xdr:colOff>177800</xdr:colOff>
      <xdr:row>78</xdr:row>
      <xdr:rowOff>133383</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433244"/>
          <a:ext cx="889000" cy="7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44841</xdr:rowOff>
    </xdr:from>
    <xdr:to>
      <xdr:col>46</xdr:col>
      <xdr:colOff>38100</xdr:colOff>
      <xdr:row>78</xdr:row>
      <xdr:rowOff>146441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41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137568</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5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133383</xdr:rowOff>
    </xdr:from>
    <xdr:to>
      <xdr:col>41</xdr:col>
      <xdr:colOff>50800</xdr:colOff>
      <xdr:row>78</xdr:row>
      <xdr:rowOff>151656</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506483"/>
          <a:ext cx="889000" cy="1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95727</xdr:rowOff>
    </xdr:from>
    <xdr:to>
      <xdr:col>41</xdr:col>
      <xdr:colOff>101600</xdr:colOff>
      <xdr:row>79</xdr:row>
      <xdr:rowOff>25877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4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17004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56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94672</xdr:rowOff>
    </xdr:from>
    <xdr:to>
      <xdr:col>36</xdr:col>
      <xdr:colOff>165100</xdr:colOff>
      <xdr:row>79</xdr:row>
      <xdr:rowOff>24822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41349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164685</xdr:rowOff>
    </xdr:from>
    <xdr:to>
      <xdr:col>55</xdr:col>
      <xdr:colOff>50800</xdr:colOff>
      <xdr:row>78</xdr:row>
      <xdr:rowOff>94835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143112</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34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141810</xdr:rowOff>
    </xdr:from>
    <xdr:to>
      <xdr:col>50</xdr:col>
      <xdr:colOff>165100</xdr:colOff>
      <xdr:row>78</xdr:row>
      <xdr:rowOff>71960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4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88487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11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9344</xdr:rowOff>
    </xdr:from>
    <xdr:to>
      <xdr:col>46</xdr:col>
      <xdr:colOff>38100</xdr:colOff>
      <xdr:row>78</xdr:row>
      <xdr:rowOff>110944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8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127471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15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82583</xdr:rowOff>
    </xdr:from>
    <xdr:to>
      <xdr:col>41</xdr:col>
      <xdr:colOff>101600</xdr:colOff>
      <xdr:row>79</xdr:row>
      <xdr:rowOff>12733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45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29260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23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100856</xdr:rowOff>
    </xdr:from>
    <xdr:to>
      <xdr:col>36</xdr:col>
      <xdr:colOff>165100</xdr:colOff>
      <xdr:row>79</xdr:row>
      <xdr:rowOff>31006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47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22133</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56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169157</xdr:rowOff>
    </xdr:from>
    <xdr:to>
      <xdr:col>55</xdr:col>
      <xdr:colOff>0</xdr:colOff>
      <xdr:row>96</xdr:row>
      <xdr:rowOff>73512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456907"/>
          <a:ext cx="838200" cy="7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35447</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494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169157</xdr:rowOff>
    </xdr:from>
    <xdr:to>
      <xdr:col>50</xdr:col>
      <xdr:colOff>114300</xdr:colOff>
      <xdr:row>96</xdr:row>
      <xdr:rowOff>94492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456907"/>
          <a:ext cx="889000" cy="96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146121</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60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468</xdr:rowOff>
    </xdr:from>
    <xdr:to>
      <xdr:col>45</xdr:col>
      <xdr:colOff>177800</xdr:colOff>
      <xdr:row>96</xdr:row>
      <xdr:rowOff>94492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7861300" y="16459668"/>
          <a:ext cx="889000" cy="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15049</xdr:rowOff>
    </xdr:from>
    <xdr:to>
      <xdr:col>46</xdr:col>
      <xdr:colOff>38100</xdr:colOff>
      <xdr:row>96</xdr:row>
      <xdr:rowOff>116649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7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133176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249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468</xdr:rowOff>
    </xdr:from>
    <xdr:to>
      <xdr:col>41</xdr:col>
      <xdr:colOff>50800</xdr:colOff>
      <xdr:row>96</xdr:row>
      <xdr:rowOff>111953</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459668"/>
          <a:ext cx="889000" cy="11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30835</xdr:rowOff>
    </xdr:from>
    <xdr:to>
      <xdr:col>41</xdr:col>
      <xdr:colOff>101600</xdr:colOff>
      <xdr:row>96</xdr:row>
      <xdr:rowOff>132435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9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123562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8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167370</xdr:rowOff>
    </xdr:from>
    <xdr:to>
      <xdr:col>36</xdr:col>
      <xdr:colOff>165100</xdr:colOff>
      <xdr:row>96</xdr:row>
      <xdr:rowOff>97520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5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114047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230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22712</xdr:rowOff>
    </xdr:from>
    <xdr:to>
      <xdr:col>55</xdr:col>
      <xdr:colOff>50800</xdr:colOff>
      <xdr:row>96</xdr:row>
      <xdr:rowOff>124312</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48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45589</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33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118357</xdr:rowOff>
    </xdr:from>
    <xdr:to>
      <xdr:col>50</xdr:col>
      <xdr:colOff>165100</xdr:colOff>
      <xdr:row>96</xdr:row>
      <xdr:rowOff>48507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65034</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181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43692</xdr:rowOff>
    </xdr:from>
    <xdr:to>
      <xdr:col>46</xdr:col>
      <xdr:colOff>38100</xdr:colOff>
      <xdr:row>96</xdr:row>
      <xdr:rowOff>145292</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50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136419</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59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121118</xdr:rowOff>
    </xdr:from>
    <xdr:to>
      <xdr:col>41</xdr:col>
      <xdr:colOff>101600</xdr:colOff>
      <xdr:row>96</xdr:row>
      <xdr:rowOff>51268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40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67795</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8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61153</xdr:rowOff>
    </xdr:from>
    <xdr:to>
      <xdr:col>36</xdr:col>
      <xdr:colOff>165100</xdr:colOff>
      <xdr:row>96</xdr:row>
      <xdr:rowOff>162753</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5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153880</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6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67405</xdr:rowOff>
    </xdr:from>
    <xdr:to>
      <xdr:col>85</xdr:col>
      <xdr:colOff>127000</xdr:colOff>
      <xdr:row>36</xdr:row>
      <xdr:rowOff>29686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5896705"/>
          <a:ext cx="838200" cy="30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164865</xdr:rowOff>
    </xdr:from>
    <xdr:to>
      <xdr:col>81</xdr:col>
      <xdr:colOff>50800</xdr:colOff>
      <xdr:row>36</xdr:row>
      <xdr:rowOff>29686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6165615"/>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158407</xdr:rowOff>
    </xdr:from>
    <xdr:to>
      <xdr:col>76</xdr:col>
      <xdr:colOff>114300</xdr:colOff>
      <xdr:row>35</xdr:row>
      <xdr:rowOff>164865</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159157"/>
          <a:ext cx="889000" cy="6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111913</xdr:rowOff>
    </xdr:from>
    <xdr:to>
      <xdr:col>76</xdr:col>
      <xdr:colOff>165100</xdr:colOff>
      <xdr:row>37</xdr:row>
      <xdr:rowOff>42063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8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33190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7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132404</xdr:rowOff>
    </xdr:from>
    <xdr:to>
      <xdr:col>71</xdr:col>
      <xdr:colOff>177800</xdr:colOff>
      <xdr:row>35</xdr:row>
      <xdr:rowOff>158407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133154"/>
          <a:ext cx="889000" cy="2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39618</xdr:rowOff>
    </xdr:from>
    <xdr:to>
      <xdr:col>72</xdr:col>
      <xdr:colOff>38100</xdr:colOff>
      <xdr:row>37</xdr:row>
      <xdr:rowOff>141218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132345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103664</xdr:rowOff>
    </xdr:from>
    <xdr:to>
      <xdr:col>67</xdr:col>
      <xdr:colOff>101600</xdr:colOff>
      <xdr:row>38</xdr:row>
      <xdr:rowOff>33813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24940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5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16605</xdr:rowOff>
    </xdr:from>
    <xdr:to>
      <xdr:col>85</xdr:col>
      <xdr:colOff>177800</xdr:colOff>
      <xdr:row>34</xdr:row>
      <xdr:rowOff>118205</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584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39482</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569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150336</xdr:rowOff>
    </xdr:from>
    <xdr:to>
      <xdr:col>81</xdr:col>
      <xdr:colOff>101600</xdr:colOff>
      <xdr:row>36</xdr:row>
      <xdr:rowOff>80486</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15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97013</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592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114065</xdr:rowOff>
    </xdr:from>
    <xdr:to>
      <xdr:col>76</xdr:col>
      <xdr:colOff>165100</xdr:colOff>
      <xdr:row>36</xdr:row>
      <xdr:rowOff>44215</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11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60742</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89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107607</xdr:rowOff>
    </xdr:from>
    <xdr:to>
      <xdr:col>72</xdr:col>
      <xdr:colOff>38100</xdr:colOff>
      <xdr:row>36</xdr:row>
      <xdr:rowOff>37757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1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54284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8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81604</xdr:rowOff>
    </xdr:from>
    <xdr:to>
      <xdr:col>67</xdr:col>
      <xdr:colOff>101600</xdr:colOff>
      <xdr:row>36</xdr:row>
      <xdr:rowOff>11754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08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28281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85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93382</xdr:rowOff>
    </xdr:from>
    <xdr:to>
      <xdr:col>85</xdr:col>
      <xdr:colOff>127000</xdr:colOff>
      <xdr:row>57</xdr:row>
      <xdr:rowOff>119050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866032"/>
          <a:ext cx="8382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85602</xdr:rowOff>
    </xdr:from>
    <xdr:to>
      <xdr:col>81</xdr:col>
      <xdr:colOff>50800</xdr:colOff>
      <xdr:row>57</xdr:row>
      <xdr:rowOff>119050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4592300" y="9858252"/>
          <a:ext cx="889000" cy="3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85602</xdr:rowOff>
    </xdr:from>
    <xdr:to>
      <xdr:col>76</xdr:col>
      <xdr:colOff>114300</xdr:colOff>
      <xdr:row>57</xdr:row>
      <xdr:rowOff>86764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858252"/>
          <a:ext cx="889000" cy="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33304</xdr:rowOff>
    </xdr:from>
    <xdr:to>
      <xdr:col>76</xdr:col>
      <xdr:colOff>165100</xdr:colOff>
      <xdr:row>57</xdr:row>
      <xdr:rowOff>134904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151431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8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86764</xdr:rowOff>
    </xdr:from>
    <xdr:to>
      <xdr:col>71</xdr:col>
      <xdr:colOff>177800</xdr:colOff>
      <xdr:row>57</xdr:row>
      <xdr:rowOff>113281</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859414"/>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56686</xdr:rowOff>
    </xdr:from>
    <xdr:to>
      <xdr:col>72</xdr:col>
      <xdr:colOff>38100</xdr:colOff>
      <xdr:row>57</xdr:row>
      <xdr:rowOff>158286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9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149413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5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2797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4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42582</xdr:rowOff>
    </xdr:from>
    <xdr:to>
      <xdr:col>85</xdr:col>
      <xdr:colOff>177800</xdr:colOff>
      <xdr:row>57</xdr:row>
      <xdr:rowOff>144182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81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21009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79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68250</xdr:rowOff>
    </xdr:from>
    <xdr:to>
      <xdr:col>81</xdr:col>
      <xdr:colOff>101600</xdr:colOff>
      <xdr:row>57</xdr:row>
      <xdr:rowOff>169850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8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160977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93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34802</xdr:rowOff>
    </xdr:from>
    <xdr:to>
      <xdr:col>76</xdr:col>
      <xdr:colOff>165100</xdr:colOff>
      <xdr:row>57</xdr:row>
      <xdr:rowOff>136402</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127529</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90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35964</xdr:rowOff>
    </xdr:from>
    <xdr:to>
      <xdr:col>72</xdr:col>
      <xdr:colOff>38100</xdr:colOff>
      <xdr:row>57</xdr:row>
      <xdr:rowOff>137564</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80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154091</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58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62481</xdr:rowOff>
    </xdr:from>
    <xdr:to>
      <xdr:col>67</xdr:col>
      <xdr:colOff>101600</xdr:colOff>
      <xdr:row>57</xdr:row>
      <xdr:rowOff>164081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83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9158</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6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158620</xdr:rowOff>
    </xdr:from>
    <xdr:to>
      <xdr:col>85</xdr:col>
      <xdr:colOff>127000</xdr:colOff>
      <xdr:row>79</xdr:row>
      <xdr:rowOff>24981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31720"/>
          <a:ext cx="838200" cy="3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158620</xdr:rowOff>
    </xdr:from>
    <xdr:to>
      <xdr:col>81</xdr:col>
      <xdr:colOff>50800</xdr:colOff>
      <xdr:row>78</xdr:row>
      <xdr:rowOff>160389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31720"/>
          <a:ext cx="889000" cy="1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160389</xdr:rowOff>
    </xdr:from>
    <xdr:to>
      <xdr:col>76</xdr:col>
      <xdr:colOff>114300</xdr:colOff>
      <xdr:row>79</xdr:row>
      <xdr:rowOff>14129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33489"/>
          <a:ext cx="889000" cy="2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86210</xdr:rowOff>
    </xdr:from>
    <xdr:to>
      <xdr:col>76</xdr:col>
      <xdr:colOff>165100</xdr:colOff>
      <xdr:row>79</xdr:row>
      <xdr:rowOff>16360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59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32887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23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132606</xdr:rowOff>
    </xdr:from>
    <xdr:to>
      <xdr:col>71</xdr:col>
      <xdr:colOff>177800</xdr:colOff>
      <xdr:row>79</xdr:row>
      <xdr:rowOff>14129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05706"/>
          <a:ext cx="889000" cy="5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98341</xdr:rowOff>
    </xdr:from>
    <xdr:to>
      <xdr:col>72</xdr:col>
      <xdr:colOff>38100</xdr:colOff>
      <xdr:row>79</xdr:row>
      <xdr:rowOff>28491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7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45018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4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90949</xdr:rowOff>
    </xdr:from>
    <xdr:to>
      <xdr:col>67</xdr:col>
      <xdr:colOff>101600</xdr:colOff>
      <xdr:row>79</xdr:row>
      <xdr:rowOff>21099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6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12226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55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145631</xdr:rowOff>
    </xdr:from>
    <xdr:to>
      <xdr:col>85</xdr:col>
      <xdr:colOff>177800</xdr:colOff>
      <xdr:row>79</xdr:row>
      <xdr:rowOff>75781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51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80022</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53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107820</xdr:rowOff>
    </xdr:from>
    <xdr:to>
      <xdr:col>81</xdr:col>
      <xdr:colOff>101600</xdr:colOff>
      <xdr:row>79</xdr:row>
      <xdr:rowOff>37970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29097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57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109589</xdr:rowOff>
    </xdr:from>
    <xdr:to>
      <xdr:col>76</xdr:col>
      <xdr:colOff>165100</xdr:colOff>
      <xdr:row>79</xdr:row>
      <xdr:rowOff>39739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82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30866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57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134779</xdr:rowOff>
    </xdr:from>
    <xdr:to>
      <xdr:col>72</xdr:col>
      <xdr:colOff>38100</xdr:colOff>
      <xdr:row>79</xdr:row>
      <xdr:rowOff>64929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07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56056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600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81806</xdr:rowOff>
    </xdr:from>
    <xdr:to>
      <xdr:col>67</xdr:col>
      <xdr:colOff>101600</xdr:colOff>
      <xdr:row>79</xdr:row>
      <xdr:rowOff>11956</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28483</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323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167368</xdr:rowOff>
    </xdr:from>
    <xdr:to>
      <xdr:col>85</xdr:col>
      <xdr:colOff>127000</xdr:colOff>
      <xdr:row>97</xdr:row>
      <xdr:rowOff>7333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626568"/>
          <a:ext cx="838200" cy="1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154309</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613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1260</xdr:rowOff>
    </xdr:from>
    <xdr:to>
      <xdr:col>81</xdr:col>
      <xdr:colOff>50800</xdr:colOff>
      <xdr:row>97</xdr:row>
      <xdr:rowOff>7333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631910"/>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109504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74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154628</xdr:rowOff>
    </xdr:from>
    <xdr:to>
      <xdr:col>76</xdr:col>
      <xdr:colOff>114300</xdr:colOff>
      <xdr:row>97</xdr:row>
      <xdr:rowOff>1260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613828"/>
          <a:ext cx="889000" cy="1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42875</xdr:rowOff>
    </xdr:from>
    <xdr:to>
      <xdr:col>76</xdr:col>
      <xdr:colOff>165100</xdr:colOff>
      <xdr:row>97</xdr:row>
      <xdr:rowOff>144475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135602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76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154628</xdr:rowOff>
    </xdr:from>
    <xdr:to>
      <xdr:col>71</xdr:col>
      <xdr:colOff>177800</xdr:colOff>
      <xdr:row>97</xdr:row>
      <xdr:rowOff>48191</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613828"/>
          <a:ext cx="889000" cy="65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50457</xdr:rowOff>
    </xdr:from>
    <xdr:to>
      <xdr:col>72</xdr:col>
      <xdr:colOff>38100</xdr:colOff>
      <xdr:row>97</xdr:row>
      <xdr:rowOff>152057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143184</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74064</xdr:rowOff>
    </xdr:from>
    <xdr:to>
      <xdr:col>67</xdr:col>
      <xdr:colOff>101600</xdr:colOff>
      <xdr:row>98</xdr:row>
      <xdr:rowOff>4214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166791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79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116568</xdr:rowOff>
    </xdr:from>
    <xdr:to>
      <xdr:col>85</xdr:col>
      <xdr:colOff>177800</xdr:colOff>
      <xdr:row>97</xdr:row>
      <xdr:rowOff>46718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5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139445</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427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127983</xdr:rowOff>
    </xdr:from>
    <xdr:to>
      <xdr:col>81</xdr:col>
      <xdr:colOff>101600</xdr:colOff>
      <xdr:row>97</xdr:row>
      <xdr:rowOff>58133</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58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74660</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6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121910</xdr:rowOff>
    </xdr:from>
    <xdr:to>
      <xdr:col>76</xdr:col>
      <xdr:colOff>165100</xdr:colOff>
      <xdr:row>97</xdr:row>
      <xdr:rowOff>52060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58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68587</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35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103828</xdr:rowOff>
    </xdr:from>
    <xdr:to>
      <xdr:col>72</xdr:col>
      <xdr:colOff>38100</xdr:colOff>
      <xdr:row>97</xdr:row>
      <xdr:rowOff>33978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5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50505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33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168841</xdr:rowOff>
    </xdr:from>
    <xdr:to>
      <xdr:col>67</xdr:col>
      <xdr:colOff>101600</xdr:colOff>
      <xdr:row>97</xdr:row>
      <xdr:rowOff>98991</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62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115518</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4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159439</xdr:rowOff>
    </xdr:from>
    <xdr:to>
      <xdr:col>107</xdr:col>
      <xdr:colOff>101600</xdr:colOff>
      <xdr:row>39</xdr:row>
      <xdr:rowOff>89589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106116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4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12646</xdr:rowOff>
    </xdr:from>
    <xdr:to>
      <xdr:col>102</xdr:col>
      <xdr:colOff>165100</xdr:colOff>
      <xdr:row>39</xdr:row>
      <xdr:rowOff>114246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130773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6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8563</xdr:rowOff>
    </xdr:from>
    <xdr:to>
      <xdr:col>98</xdr:col>
      <xdr:colOff>38100</xdr:colOff>
      <xdr:row>39</xdr:row>
      <xdr:rowOff>110163</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126690</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961,249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+24,025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円となっている。主な理由は、鉄道経営安定基金積立金負担金（対前年度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百万円）及び公共施設整備保全基金積立金（対前年度△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6,004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円となっている。主な理由は、地元商品券配布事業（対前年度△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百万円）などの新型コロナウイルス感染症対策事業の減による影響である。</a:t>
          </a: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土木費が、前年度と比較して△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16,580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円となっている。主な理由は、千年のいのちを守るまちづくり基金積立金（対前年度△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百万円）及び海南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B</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G</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海洋センター大規模改修事業（対前年度△</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83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百万円）による影響である。　</a:t>
          </a:r>
        </a:p>
        <a:p>
          <a:r>
            <a:rPr kumimoji="1" lang="ja-JP" altLang="en-US" sz="1300">
              <a:latin typeface="ＭＳ Ｐゴシック" panose="020B0600070205080204" pitchFamily="50" charset="-128"/>
              <a:ea typeface="ＭＳ Ｐゴシック" panose="020B0600070205080204" pitchFamily="50" charset="-128"/>
            </a:rPr>
            <a:t>　消防費が、前年度と比較して</a:t>
          </a:r>
          <a:r>
            <a:rPr kumimoji="1" lang="en-US" altLang="ja-JP" sz="1300">
              <a:latin typeface="ＭＳ Ｐゴシック" panose="020B0600070205080204" pitchFamily="50" charset="-128"/>
              <a:ea typeface="ＭＳ Ｐゴシック" panose="020B0600070205080204" pitchFamily="50" charset="-128"/>
            </a:rPr>
            <a:t>+16,020</a:t>
          </a:r>
          <a:r>
            <a:rPr kumimoji="1" lang="ja-JP" altLang="en-US" sz="1300">
              <a:latin typeface="ＭＳ Ｐゴシック" panose="020B0600070205080204" pitchFamily="50" charset="-128"/>
              <a:ea typeface="ＭＳ Ｐゴシック" panose="020B0600070205080204" pitchFamily="50" charset="-128"/>
            </a:rPr>
            <a:t>円となっている。主な理由は、中里農業構造改善センター耐震補強及び改修事業（対前年度</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百万円）による影響である。　</a:t>
          </a:r>
        </a:p>
        <a:p>
          <a:r>
            <a:rPr kumimoji="1" lang="ja-JP" altLang="en-US" sz="1300">
              <a:latin typeface="ＭＳ Ｐゴシック" panose="020B0600070205080204" pitchFamily="50" charset="-128"/>
              <a:ea typeface="ＭＳ Ｐゴシック" panose="020B0600070205080204" pitchFamily="50" charset="-128"/>
            </a:rPr>
            <a:t>　公債費については、類似団体と比較して</a:t>
          </a:r>
          <a:r>
            <a:rPr kumimoji="1" lang="en-US" altLang="ja-JP" sz="1300">
              <a:latin typeface="ＭＳ Ｐゴシック" panose="020B0600070205080204" pitchFamily="50" charset="-128"/>
              <a:ea typeface="ＭＳ Ｐゴシック" panose="020B0600070205080204" pitchFamily="50" charset="-128"/>
            </a:rPr>
            <a:t>15,568</a:t>
          </a:r>
          <a:r>
            <a:rPr kumimoji="1" lang="ja-JP" altLang="en-US" sz="1300">
              <a:latin typeface="ＭＳ Ｐゴシック" panose="020B0600070205080204" pitchFamily="50" charset="-128"/>
              <a:ea typeface="ＭＳ Ｐゴシック" panose="020B0600070205080204" pitchFamily="50" charset="-128"/>
            </a:rPr>
            <a:t>円上回っているが、令和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年度に実施した地方債繰上償還（</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百万円）の影響によるものである。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定員適正化計画に基づく人件費の抑制、行財政改革の実行による徹底した経費削減により、財政調整基金残高は令和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年度末で</a:t>
          </a:r>
          <a:r>
            <a:rPr kumimoji="1" lang="en-US" altLang="ja-JP" sz="1400">
              <a:latin typeface="ＭＳ ゴシック" pitchFamily="49" charset="-128"/>
              <a:ea typeface="ＭＳ ゴシック" pitchFamily="49" charset="-128"/>
            </a:rPr>
            <a:t>3,948</a:t>
          </a:r>
          <a:r>
            <a:rPr kumimoji="1" lang="ja-JP" altLang="en-US" sz="1400">
              <a:latin typeface="ＭＳ ゴシック" pitchFamily="49" charset="-128"/>
              <a:ea typeface="ＭＳ ゴシック" pitchFamily="49" charset="-128"/>
            </a:rPr>
            <a:t>百万円となっており将来に備えての財源確保もできている。しかし、今後、大規模事業（宍喰地区防災公園、防災行政無線システム、衛生組合ごみ処理施設整備事業等）が控えているため、より一層の行財政改革の実行等により、経費削減に努める必要があ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全ての会計において資金不足は生じていない。健全に運営されているといえる。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繰上償還額を除いた元利償還金は、対前年度</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百万円増の</a:t>
          </a:r>
          <a:r>
            <a:rPr kumimoji="1" lang="en-US" altLang="ja-JP" sz="1400">
              <a:latin typeface="ＭＳ ゴシック" pitchFamily="49" charset="-128"/>
              <a:ea typeface="ＭＳ ゴシック" pitchFamily="49" charset="-128"/>
            </a:rPr>
            <a:t>746</a:t>
          </a:r>
          <a:r>
            <a:rPr kumimoji="1" lang="ja-JP" altLang="en-US" sz="1400">
              <a:latin typeface="ＭＳ ゴシック" pitchFamily="49" charset="-128"/>
              <a:ea typeface="ＭＳ ゴシック" pitchFamily="49" charset="-128"/>
            </a:rPr>
            <a:t>百万円となっている。主な要因は、平成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令和元年度合併特例債（小中学校エアコン整備事業、道整備交付金事業（町道海南柿谷線）、海南庁舎</a:t>
          </a:r>
          <a:r>
            <a:rPr kumimoji="1" lang="en-US" altLang="ja-JP" sz="1400">
              <a:latin typeface="ＭＳ ゴシック" pitchFamily="49" charset="-128"/>
              <a:ea typeface="ＭＳ ゴシック" pitchFamily="49" charset="-128"/>
            </a:rPr>
            <a:t>ESCO</a:t>
          </a:r>
          <a:r>
            <a:rPr kumimoji="1" lang="ja-JP" altLang="en-US" sz="1400">
              <a:latin typeface="ＭＳ ゴシック" pitchFamily="49" charset="-128"/>
              <a:ea typeface="ＭＳ ゴシック" pitchFamily="49" charset="-128"/>
            </a:rPr>
            <a:t>事業等）の元金償還開始によるものである。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徳島県海陽町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地方債の現在高の減（△</a:t>
          </a:r>
          <a:r>
            <a:rPr kumimoji="1" lang="en-US" altLang="ja-JP" sz="1400">
              <a:latin typeface="ＭＳ ゴシック" pitchFamily="49" charset="-128"/>
              <a:ea typeface="ＭＳ ゴシック" pitchFamily="49" charset="-128"/>
            </a:rPr>
            <a:t>255</a:t>
          </a:r>
          <a:r>
            <a:rPr kumimoji="1" lang="ja-JP" altLang="en-US" sz="1400">
              <a:latin typeface="ＭＳ ゴシック" pitchFamily="49" charset="-128"/>
              <a:ea typeface="ＭＳ ゴシック" pitchFamily="49" charset="-128"/>
            </a:rPr>
            <a:t>百万円）や公営企業債等繰入見込額の減（△</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百万円）、退職手当負担見込額の減（△</a:t>
          </a:r>
          <a:r>
            <a:rPr kumimoji="1" lang="en-US" altLang="ja-JP" sz="1400">
              <a:latin typeface="ＭＳ ゴシック" pitchFamily="49" charset="-128"/>
              <a:ea typeface="ＭＳ ゴシック" pitchFamily="49" charset="-128"/>
            </a:rPr>
            <a:t>53</a:t>
          </a:r>
          <a:r>
            <a:rPr kumimoji="1" lang="ja-JP" altLang="en-US" sz="1400">
              <a:latin typeface="ＭＳ ゴシック" pitchFamily="49" charset="-128"/>
              <a:ea typeface="ＭＳ ゴシック" pitchFamily="49" charset="-128"/>
            </a:rPr>
            <a:t>百万円）など将来負担額が大きく減少していること、並びに充当可能基金の増（</a:t>
          </a:r>
          <a:r>
            <a:rPr kumimoji="1" lang="en-US" altLang="ja-JP" sz="1400">
              <a:latin typeface="ＭＳ ゴシック" pitchFamily="49" charset="-128"/>
              <a:ea typeface="ＭＳ ゴシック" pitchFamily="49" charset="-128"/>
            </a:rPr>
            <a:t>+681</a:t>
          </a:r>
          <a:r>
            <a:rPr kumimoji="1" lang="ja-JP" altLang="en-US" sz="1400">
              <a:latin typeface="ＭＳ ゴシック" pitchFamily="49" charset="-128"/>
              <a:ea typeface="ＭＳ ゴシック" pitchFamily="49" charset="-128"/>
            </a:rPr>
            <a:t>百万円）など充当可能財源等が大きく増加しているため、前年度数値より改善となった。（</a:t>
          </a:r>
          <a:r>
            <a:rPr kumimoji="1" lang="en-US" altLang="ja-JP" sz="1400">
              <a:latin typeface="ＭＳ ゴシック" pitchFamily="49" charset="-128"/>
              <a:ea typeface="ＭＳ ゴシック" pitchFamily="49" charset="-128"/>
            </a:rPr>
            <a:t>R3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178.4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205.1</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徳島県海陽町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鉄道経営安定基金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百万円、子どもあゆみ基金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百万円等の取崩を行ったが、鉄道経営安定基金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百万円、公共施設整備保全基金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百万円、子どもあゆみ基金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百万円、ふるさとづくり寄附基金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百万円、財政調整基金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百万円等の基金積立により、対前年度</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697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百万円増の</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10,230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今後、大型事業（宍喰地区防災公園整備事業（総事業費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百万円）、防災行政無線システム（総事業費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百万円）、衛生組合ごみ処理施設整備事業等）を行う予定であり、中長期的には減少していく見込みである。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海陽町千年のいのちを守るまちづくり基金：地震津波災害に強いまちづくりに要する経費　</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海陽町子どもあゆみ基金：子どもを安心して生み育てられる環境整備に要する経費</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海陽町公共施設整備保全基金：公共施設の整備、維持及び更新に要する経費</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海陽町特定施設振興整備基金：住民の健康の保持促進・幼児の健全なる育成・地域振興等魅力ある地域づくりの推進整備に要する経費</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海陽町鉄道経営安定基金：地域公共交通の確保を図るために要する経費</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海陽町子どもあゆみ基金：子どもあゆみ事業（医療費助成、多子世帯保育料軽減等）</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百万円による基金取崩及び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百万円の基金積立により、基金残高が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1,059</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海陽町鉄道経営安定基金：阿佐海岸鉄道㈱補助金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百万円による基金取崩及び</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296</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百万円の基金積立により、基金残高が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海陽町公共施設整備保全基金：</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百万円の基金積立により、基金残高は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海陽町千年のいのちを守るまちづくり基金：宍喰地区防災公園整備事業（総事業費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百万円）を実施するため今後取崩予定である。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定員適正化計画に基づく人件費の抑制、行財政改革の実行による徹底した経費削減等により</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百万円を積立て基金残高が</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3,948</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百万円となっている。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今後、大型事業（宍喰地区防災公園整備事業（総事業費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百万円）、防災行政無線システム（総事業費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百万円）、衛生組合ごみ処理施設整備事業等）を行う予定であり、中長期的には減少していく見込みである。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基金預金利子収入</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192</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千円により、基金残高は</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1,897</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1,897,043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R4</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1,897,235</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千円）となっている。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　今後、大型事業（宍喰地区防災公園整備事業（総事業費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3,560</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百万円）、防災行政無線システム（総事業費</a:t>
          </a:r>
          <a:r>
            <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rPr>
            <a:t>943</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百万円）、衛生組合ごみ処理施設整備事業等）を行う予定であり、中長期的には減少していく見込みである。</a:t>
          </a:r>
        </a:p>
        <a:p>
          <a:endParaRPr kumimoji="1" lang="en-US" altLang="ja-JP" sz="1300">
            <a:solidFill>
              <a:schemeClr val="tx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6F8C7F7-B89C-4B6C-852A-6D9738CF6B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13EDC2F-61FA-4794-87F7-234AC6D600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300CBBE2-C3D2-43FC-98B1-C98AA3C1BE8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3D272C9-2293-42EB-B92A-70EBAE45F03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ED9B9A8-6DE0-475E-B6AC-B18A57D12E8E}"/>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85B7540-AB08-42E6-A47D-C4637667511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C73B6E6-227D-42B8-A15A-605AA1404624}"/>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94009500-06AE-429B-B50F-B3491218C6B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71BE5D48-B8DA-4B27-9FDD-BDCCF3F0187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A9297FD9-2E18-4A1C-B117-5344C07237DA}"/>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C9DA48D8-1D64-4087-B273-9AA8EA8F6CC1}"/>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AA4D0AF-E3F8-4C7A-9507-E5F1B847EB2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8B85CB4D-A771-4B43-BFC1-BD1EDE171721}"/>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172BA4F-3C16-46F7-B654-7AF2D36AE785}"/>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A13D910-9C52-4ECC-ABD6-CC1F82349B0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1265F453-9740-4624-995D-8A2C50ACB333}"/>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672E4E30-7E61-4A24-BB9B-029B65C44807}"/>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30060BD-3DA4-446F-957D-247DA672C1E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AC6B7EF8-D021-4A83-9261-880DE1D58B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D109D481-2858-43F4-8123-341BF966DE0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3F7A514-729B-4102-A387-DDFD7D1552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E154CB46-B79A-4766-B5C9-5654A39F47A8}"/>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C053BD3F-3B04-4B93-B797-21C6CC14E73F}"/>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1AA6F8B7-5DF3-47A1-AF24-DFDD591394BE}"/>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941A1CA4-F46C-4EAC-A424-FB65F67F95B3}"/>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504E1FAD-D70C-4D9E-9B1A-B8A5299B68F1}"/>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593E806-2BC0-43B2-BA09-3BD35A88A9B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67975888-90A1-4507-B24A-9BE16A1F1B4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A152ED1B-E465-484E-996B-22102A0F7A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6BC16A98-32B0-4337-8D9B-EEA237B494B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A4370DBC-D58F-4B7A-B87B-49DBC961459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13E5E753-15D4-4A07-ACDD-88B145EB880B}"/>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9B2B2FEE-339F-4C4E-9734-FE15FE34909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4FCE27C-3F98-4C2D-A18B-25EC1BC3D14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BC6C2D4-F8AD-458B-932C-D5B3FD2C42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7BB35A6-981B-4E86-8013-85750173267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3FA59D55-DBF2-4882-8697-F93946DD36E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D210EB94-B526-437C-A01B-34B779B9FC6E}"/>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5C738F19-2672-4368-871E-1BFF05A5B7C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E0FCBBDA-0C75-4EB5-886B-4B3D468805E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7C1DB97E-921E-4029-B06F-518F139FA83F}"/>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172ADB66-7F27-446D-ACDC-C045EFBD1F15}"/>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E9A273C5-F524-49D5-BCDF-1432C1518938}"/>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8AD80A1A-FD71-4085-8879-2C4F2D02CCB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7D36201-817B-4D12-A9E3-3E70FBCC4B2E}"/>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44F3CC09-1FEA-4EB3-AF8A-4CA86227325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9F845744-55E1-488A-80F5-2A58B4D509F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F2CCD529-47EF-47A2-9A26-7FD7969C3F0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2EA9478C-F181-4920-A9C3-D4E7615AE63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4BF1F34F-838E-4BBA-B9D9-5E9E000DED9A}"/>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2BC9EA98-1C17-4B5D-9398-77118C7E253D}"/>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A87D37D3-749A-445B-94C5-21D09558651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6FB0BB36-17BE-4545-B21F-853C7536DA7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5D91852D-B03A-4620-9DE0-92F8F2AEC79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23E18FC1-DF77-4B99-B1E8-5BE3F276FCE9}"/>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8962B9C-705C-4EB8-866A-B5CA57B653E5}"/>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F6FC9D42-1A41-46D9-8C68-4A4137A89F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年度に改訂した公共施設等総合管理計画に基づいた公共施設の維持管理及び老朽化対策等を適切に進めていく。</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21B94FF3-29FB-459C-BC90-1FC1541C4EE2}"/>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CC13FF4-05C1-4D12-93A9-AA6A9B26F86A}"/>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E68AD5D-9945-4EC5-9D86-51A79E8091F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2DAE157B-ED5D-4558-A812-78F082CC36D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634164FE-FCBC-43DB-8594-0A4D6715C09F}"/>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3EB5CD47-A08C-4F13-93CD-D61A51E930BB}"/>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5AE62FF3-D18B-438A-85DF-5C3603B5ED42}"/>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3DBE616A-6E97-4556-AD2E-1067A775D61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EA00C38-8369-42B3-ACCE-19A8E0E48167}"/>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DE9D749E-8603-402E-9AB1-3E6102D241D9}"/>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42A021C3-BD14-4844-9A16-8828AD49C11D}"/>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46F04025-1E75-4EDB-87A2-21C21EF6A9AC}"/>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AD5FA0C2-134D-4889-942D-E10EB533C0FD}"/>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80825ACE-BEA2-43A3-A6A6-C760B086A502}"/>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692BBAD8-6F2C-438B-B760-62645459F6C9}"/>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B85ED75-3B69-4ABB-A01D-1628AFD8981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75" name="直線コネクタ 74">
          <a:extLst>
            <a:ext uri="{FF2B5EF4-FFF2-40B4-BE49-F238E27FC236}">
              <a16:creationId xmlns:a16="http://schemas.microsoft.com/office/drawing/2014/main" id="{2C3C2AC7-2E73-40D6-B6AA-E03F7E396EEF}"/>
            </a:ext>
          </a:extLst>
        </xdr:cNvPr>
        <xdr:cNvCxnSpPr/>
      </xdr:nvCxnSpPr>
      <xdr:spPr>
        <a:xfrm flipV="1">
          <a:off x="4760595" y="5204883"/>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76" name="有形固定資産減価償却率最小値テキスト">
          <a:extLst>
            <a:ext uri="{FF2B5EF4-FFF2-40B4-BE49-F238E27FC236}">
              <a16:creationId xmlns:a16="http://schemas.microsoft.com/office/drawing/2014/main" id="{1B818BAA-7600-4FFB-9B42-E739E84FF212}"/>
            </a:ext>
          </a:extLst>
        </xdr:cNvPr>
        <xdr:cNvSpPr txBox="1"/>
      </xdr:nvSpPr>
      <xdr:spPr>
        <a:xfrm>
          <a:off x="4813300" y="6817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77" name="直線コネクタ 76">
          <a:extLst>
            <a:ext uri="{FF2B5EF4-FFF2-40B4-BE49-F238E27FC236}">
              <a16:creationId xmlns:a16="http://schemas.microsoft.com/office/drawing/2014/main" id="{DC580FAA-3908-4BF7-AC3B-EC7E1BBD3A75}"/>
            </a:ext>
          </a:extLst>
        </xdr:cNvPr>
        <xdr:cNvCxnSpPr/>
      </xdr:nvCxnSpPr>
      <xdr:spPr>
        <a:xfrm>
          <a:off x="4673600" y="6813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78" name="有形固定資産減価償却率最大値テキスト">
          <a:extLst>
            <a:ext uri="{FF2B5EF4-FFF2-40B4-BE49-F238E27FC236}">
              <a16:creationId xmlns:a16="http://schemas.microsoft.com/office/drawing/2014/main" id="{F8BF67E3-3293-4771-A38B-C3D854EBCFEA}"/>
            </a:ext>
          </a:extLst>
        </xdr:cNvPr>
        <xdr:cNvSpPr txBox="1"/>
      </xdr:nvSpPr>
      <xdr:spPr>
        <a:xfrm>
          <a:off x="4813300" y="498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79" name="直線コネクタ 78">
          <a:extLst>
            <a:ext uri="{FF2B5EF4-FFF2-40B4-BE49-F238E27FC236}">
              <a16:creationId xmlns:a16="http://schemas.microsoft.com/office/drawing/2014/main" id="{CF98A151-4AAF-4754-8DC1-39750A23EB1F}"/>
            </a:ext>
          </a:extLst>
        </xdr:cNvPr>
        <xdr:cNvCxnSpPr/>
      </xdr:nvCxnSpPr>
      <xdr:spPr>
        <a:xfrm>
          <a:off x="4673600" y="520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26052</xdr:rowOff>
    </xdr:from>
    <xdr:ext cx="405111" cy="259045"/>
    <xdr:sp macro="" textlink="">
      <xdr:nvSpPr>
        <xdr:cNvPr id="80" name="有形固定資産減価償却率平均値テキスト">
          <a:extLst>
            <a:ext uri="{FF2B5EF4-FFF2-40B4-BE49-F238E27FC236}">
              <a16:creationId xmlns:a16="http://schemas.microsoft.com/office/drawing/2014/main" id="{BF295B65-1761-467D-9E7B-3FA1C730C1A0}"/>
            </a:ext>
          </a:extLst>
        </xdr:cNvPr>
        <xdr:cNvSpPr txBox="1"/>
      </xdr:nvSpPr>
      <xdr:spPr>
        <a:xfrm>
          <a:off x="4813300" y="5941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81" name="フローチャート: 判断 80">
          <a:extLst>
            <a:ext uri="{FF2B5EF4-FFF2-40B4-BE49-F238E27FC236}">
              <a16:creationId xmlns:a16="http://schemas.microsoft.com/office/drawing/2014/main" id="{E2478121-0FC4-4113-9CB8-95882116B1AD}"/>
            </a:ext>
          </a:extLst>
        </xdr:cNvPr>
        <xdr:cNvSpPr/>
      </xdr:nvSpPr>
      <xdr:spPr>
        <a:xfrm>
          <a:off x="47117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id="{8BD7FA7D-ECED-4735-85DD-F6D5632FE942}"/>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39158</xdr:rowOff>
    </xdr:from>
    <xdr:to>
      <xdr:col>15</xdr:col>
      <xdr:colOff>187325</xdr:colOff>
      <xdr:row>31</xdr:row>
      <xdr:rowOff>140758</xdr:rowOff>
    </xdr:to>
    <xdr:sp macro="" textlink="">
      <xdr:nvSpPr>
        <xdr:cNvPr id="83" name="フローチャート: 判断 82">
          <a:extLst>
            <a:ext uri="{FF2B5EF4-FFF2-40B4-BE49-F238E27FC236}">
              <a16:creationId xmlns:a16="http://schemas.microsoft.com/office/drawing/2014/main" id="{D4493B02-DB01-4587-ACD2-FE79B929CE5C}"/>
            </a:ext>
          </a:extLst>
        </xdr:cNvPr>
        <xdr:cNvSpPr/>
      </xdr:nvSpPr>
      <xdr:spPr>
        <a:xfrm>
          <a:off x="3238500" y="612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167428</xdr:rowOff>
    </xdr:from>
    <xdr:to>
      <xdr:col>11</xdr:col>
      <xdr:colOff>187325</xdr:colOff>
      <xdr:row>31</xdr:row>
      <xdr:rowOff>97578</xdr:rowOff>
    </xdr:to>
    <xdr:sp macro="" textlink="">
      <xdr:nvSpPr>
        <xdr:cNvPr id="84" name="フローチャート: 判断 83">
          <a:extLst>
            <a:ext uri="{FF2B5EF4-FFF2-40B4-BE49-F238E27FC236}">
              <a16:creationId xmlns:a16="http://schemas.microsoft.com/office/drawing/2014/main" id="{DAD1A19E-C915-4785-9C49-3B4235B985A5}"/>
            </a:ext>
          </a:extLst>
        </xdr:cNvPr>
        <xdr:cNvSpPr/>
      </xdr:nvSpPr>
      <xdr:spPr>
        <a:xfrm>
          <a:off x="2476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109855</xdr:rowOff>
    </xdr:from>
    <xdr:to>
      <xdr:col>7</xdr:col>
      <xdr:colOff>187325</xdr:colOff>
      <xdr:row>31</xdr:row>
      <xdr:rowOff>40005</xdr:rowOff>
    </xdr:to>
    <xdr:sp macro="" textlink="">
      <xdr:nvSpPr>
        <xdr:cNvPr id="85" name="フローチャート: 判断 84">
          <a:extLst>
            <a:ext uri="{FF2B5EF4-FFF2-40B4-BE49-F238E27FC236}">
              <a16:creationId xmlns:a16="http://schemas.microsoft.com/office/drawing/2014/main" id="{B0724409-6AE0-43F1-BCC4-DB68C3885FD2}"/>
            </a:ext>
          </a:extLst>
        </xdr:cNvPr>
        <xdr:cNvSpPr/>
      </xdr:nvSpPr>
      <xdr:spPr>
        <a:xfrm>
          <a:off x="1714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4B2CC4C2-8391-4D80-81E3-A46897222B41}"/>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A055048-3BD8-466C-8B2B-817DC49C2FC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5D3A980-E34A-4879-A7AE-E547FD8DB6E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2A1B5388-13CE-40A9-9F9A-051F174E3E77}"/>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7DE21F22-4E6E-4B62-B111-61DDBAF2664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91" name="楕円 90">
          <a:extLst>
            <a:ext uri="{FF2B5EF4-FFF2-40B4-BE49-F238E27FC236}">
              <a16:creationId xmlns:a16="http://schemas.microsoft.com/office/drawing/2014/main" id="{95960331-EC01-49CF-A1DB-28E2E4009AC4}"/>
            </a:ext>
          </a:extLst>
        </xdr:cNvPr>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92" name="有形固定資産減価償却率該当値テキスト">
          <a:extLst>
            <a:ext uri="{FF2B5EF4-FFF2-40B4-BE49-F238E27FC236}">
              <a16:creationId xmlns:a16="http://schemas.microsoft.com/office/drawing/2014/main" id="{15E2A672-6EEA-41DF-B426-C6359345B830}"/>
            </a:ext>
          </a:extLst>
        </xdr:cNvPr>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168698</xdr:rowOff>
    </xdr:from>
    <xdr:to>
      <xdr:col>19</xdr:col>
      <xdr:colOff>187325</xdr:colOff>
      <xdr:row>32</xdr:row>
      <xdr:rowOff>98848</xdr:rowOff>
    </xdr:to>
    <xdr:sp macro="" textlink="">
      <xdr:nvSpPr>
        <xdr:cNvPr id="93" name="楕円 92">
          <a:extLst>
            <a:ext uri="{FF2B5EF4-FFF2-40B4-BE49-F238E27FC236}">
              <a16:creationId xmlns:a16="http://schemas.microsoft.com/office/drawing/2014/main" id="{25C9D6F6-D9F0-4B99-907D-EB1BA1A87021}"/>
            </a:ext>
          </a:extLst>
        </xdr:cNvPr>
        <xdr:cNvSpPr/>
      </xdr:nvSpPr>
      <xdr:spPr>
        <a:xfrm>
          <a:off x="4000500" y="625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48048</xdr:rowOff>
    </xdr:from>
    <xdr:to>
      <xdr:col>23</xdr:col>
      <xdr:colOff>85725</xdr:colOff>
      <xdr:row>32</xdr:row>
      <xdr:rowOff>98425</xdr:rowOff>
    </xdr:to>
    <xdr:cxnSp macro="">
      <xdr:nvCxnSpPr>
        <xdr:cNvPr id="94" name="直線コネクタ 93">
          <a:extLst>
            <a:ext uri="{FF2B5EF4-FFF2-40B4-BE49-F238E27FC236}">
              <a16:creationId xmlns:a16="http://schemas.microsoft.com/office/drawing/2014/main" id="{B3FCFEDF-4541-4BF0-BA1C-C4F2EA08F169}"/>
            </a:ext>
          </a:extLst>
        </xdr:cNvPr>
        <xdr:cNvCxnSpPr/>
      </xdr:nvCxnSpPr>
      <xdr:spPr>
        <a:xfrm>
          <a:off x="4051300" y="6305973"/>
          <a:ext cx="7112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121920</xdr:rowOff>
    </xdr:from>
    <xdr:to>
      <xdr:col>15</xdr:col>
      <xdr:colOff>187325</xdr:colOff>
      <xdr:row>32</xdr:row>
      <xdr:rowOff>52070</xdr:rowOff>
    </xdr:to>
    <xdr:sp macro="" textlink="">
      <xdr:nvSpPr>
        <xdr:cNvPr id="95" name="楕円 94">
          <a:extLst>
            <a:ext uri="{FF2B5EF4-FFF2-40B4-BE49-F238E27FC236}">
              <a16:creationId xmlns:a16="http://schemas.microsoft.com/office/drawing/2014/main" id="{962BCA96-0CF9-4BEE-9A71-4F8AC775DFC2}"/>
            </a:ext>
          </a:extLst>
        </xdr:cNvPr>
        <xdr:cNvSpPr/>
      </xdr:nvSpPr>
      <xdr:spPr>
        <a:xfrm>
          <a:off x="3238500" y="620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1270</xdr:rowOff>
    </xdr:from>
    <xdr:to>
      <xdr:col>19</xdr:col>
      <xdr:colOff>136525</xdr:colOff>
      <xdr:row>32</xdr:row>
      <xdr:rowOff>48048</xdr:rowOff>
    </xdr:to>
    <xdr:cxnSp macro="">
      <xdr:nvCxnSpPr>
        <xdr:cNvPr id="96" name="直線コネクタ 95">
          <a:extLst>
            <a:ext uri="{FF2B5EF4-FFF2-40B4-BE49-F238E27FC236}">
              <a16:creationId xmlns:a16="http://schemas.microsoft.com/office/drawing/2014/main" id="{257F853E-3251-46E6-9028-E0EE4825AA37}"/>
            </a:ext>
          </a:extLst>
        </xdr:cNvPr>
        <xdr:cNvCxnSpPr/>
      </xdr:nvCxnSpPr>
      <xdr:spPr>
        <a:xfrm>
          <a:off x="3289300" y="6259195"/>
          <a:ext cx="762000" cy="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78740</xdr:rowOff>
    </xdr:from>
    <xdr:to>
      <xdr:col>11</xdr:col>
      <xdr:colOff>187325</xdr:colOff>
      <xdr:row>32</xdr:row>
      <xdr:rowOff>8890</xdr:rowOff>
    </xdr:to>
    <xdr:sp macro="" textlink="">
      <xdr:nvSpPr>
        <xdr:cNvPr id="97" name="楕円 96">
          <a:extLst>
            <a:ext uri="{FF2B5EF4-FFF2-40B4-BE49-F238E27FC236}">
              <a16:creationId xmlns:a16="http://schemas.microsoft.com/office/drawing/2014/main" id="{CC167AA4-B899-4806-8573-BA51FEBB24FA}"/>
            </a:ext>
          </a:extLst>
        </xdr:cNvPr>
        <xdr:cNvSpPr/>
      </xdr:nvSpPr>
      <xdr:spPr>
        <a:xfrm>
          <a:off x="2476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129540</xdr:rowOff>
    </xdr:from>
    <xdr:to>
      <xdr:col>15</xdr:col>
      <xdr:colOff>136525</xdr:colOff>
      <xdr:row>32</xdr:row>
      <xdr:rowOff>1270</xdr:rowOff>
    </xdr:to>
    <xdr:cxnSp macro="">
      <xdr:nvCxnSpPr>
        <xdr:cNvPr id="98" name="直線コネクタ 97">
          <a:extLst>
            <a:ext uri="{FF2B5EF4-FFF2-40B4-BE49-F238E27FC236}">
              <a16:creationId xmlns:a16="http://schemas.microsoft.com/office/drawing/2014/main" id="{63986AB5-F144-408E-90CF-60F2C6D292D5}"/>
            </a:ext>
          </a:extLst>
        </xdr:cNvPr>
        <xdr:cNvCxnSpPr/>
      </xdr:nvCxnSpPr>
      <xdr:spPr>
        <a:xfrm>
          <a:off x="2527300" y="6216015"/>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82338</xdr:rowOff>
    </xdr:from>
    <xdr:to>
      <xdr:col>7</xdr:col>
      <xdr:colOff>187325</xdr:colOff>
      <xdr:row>32</xdr:row>
      <xdr:rowOff>12488</xdr:rowOff>
    </xdr:to>
    <xdr:sp macro="" textlink="">
      <xdr:nvSpPr>
        <xdr:cNvPr id="99" name="楕円 98">
          <a:extLst>
            <a:ext uri="{FF2B5EF4-FFF2-40B4-BE49-F238E27FC236}">
              <a16:creationId xmlns:a16="http://schemas.microsoft.com/office/drawing/2014/main" id="{F699640F-267B-4D41-AC48-504D270075B6}"/>
            </a:ext>
          </a:extLst>
        </xdr:cNvPr>
        <xdr:cNvSpPr/>
      </xdr:nvSpPr>
      <xdr:spPr>
        <a:xfrm>
          <a:off x="1714500" y="616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129540</xdr:rowOff>
    </xdr:from>
    <xdr:to>
      <xdr:col>11</xdr:col>
      <xdr:colOff>136525</xdr:colOff>
      <xdr:row>31</xdr:row>
      <xdr:rowOff>133138</xdr:rowOff>
    </xdr:to>
    <xdr:cxnSp macro="">
      <xdr:nvCxnSpPr>
        <xdr:cNvPr id="100" name="直線コネクタ 99">
          <a:extLst>
            <a:ext uri="{FF2B5EF4-FFF2-40B4-BE49-F238E27FC236}">
              <a16:creationId xmlns:a16="http://schemas.microsoft.com/office/drawing/2014/main" id="{0B84896B-D06B-4A42-8825-64677EA9370D}"/>
            </a:ext>
          </a:extLst>
        </xdr:cNvPr>
        <xdr:cNvCxnSpPr/>
      </xdr:nvCxnSpPr>
      <xdr:spPr>
        <a:xfrm flipV="1">
          <a:off x="1765300" y="6216015"/>
          <a:ext cx="762000" cy="3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id="{3454F2A8-E061-4E94-AEFC-CACF0D8DA3C4}"/>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157285</xdr:rowOff>
    </xdr:from>
    <xdr:ext cx="405111" cy="259045"/>
    <xdr:sp macro="" textlink="">
      <xdr:nvSpPr>
        <xdr:cNvPr id="102" name="n_2aveValue有形固定資産減価償却率">
          <a:extLst>
            <a:ext uri="{FF2B5EF4-FFF2-40B4-BE49-F238E27FC236}">
              <a16:creationId xmlns:a16="http://schemas.microsoft.com/office/drawing/2014/main" id="{B987DB94-08AB-40BE-81FC-C1073142751D}"/>
            </a:ext>
          </a:extLst>
        </xdr:cNvPr>
        <xdr:cNvSpPr txBox="1"/>
      </xdr:nvSpPr>
      <xdr:spPr>
        <a:xfrm>
          <a:off x="3086744" y="5900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114105</xdr:rowOff>
    </xdr:from>
    <xdr:ext cx="405111" cy="259045"/>
    <xdr:sp macro="" textlink="">
      <xdr:nvSpPr>
        <xdr:cNvPr id="103" name="n_3aveValue有形固定資産減価償却率">
          <a:extLst>
            <a:ext uri="{FF2B5EF4-FFF2-40B4-BE49-F238E27FC236}">
              <a16:creationId xmlns:a16="http://schemas.microsoft.com/office/drawing/2014/main" id="{5FA77FF2-C09B-4997-8A11-7F5618468C2A}"/>
            </a:ext>
          </a:extLst>
        </xdr:cNvPr>
        <xdr:cNvSpPr txBox="1"/>
      </xdr:nvSpPr>
      <xdr:spPr>
        <a:xfrm>
          <a:off x="23247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56532</xdr:rowOff>
    </xdr:from>
    <xdr:ext cx="405111" cy="259045"/>
    <xdr:sp macro="" textlink="">
      <xdr:nvSpPr>
        <xdr:cNvPr id="104" name="n_4aveValue有形固定資産減価償却率">
          <a:extLst>
            <a:ext uri="{FF2B5EF4-FFF2-40B4-BE49-F238E27FC236}">
              <a16:creationId xmlns:a16="http://schemas.microsoft.com/office/drawing/2014/main" id="{97481E35-70F2-4166-8900-7C7459B83F9B}"/>
            </a:ext>
          </a:extLst>
        </xdr:cNvPr>
        <xdr:cNvSpPr txBox="1"/>
      </xdr:nvSpPr>
      <xdr:spPr>
        <a:xfrm>
          <a:off x="1562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89975</xdr:rowOff>
    </xdr:from>
    <xdr:ext cx="405111" cy="259045"/>
    <xdr:sp macro="" textlink="">
      <xdr:nvSpPr>
        <xdr:cNvPr id="105" name="n_1mainValue有形固定資産減価償却率">
          <a:extLst>
            <a:ext uri="{FF2B5EF4-FFF2-40B4-BE49-F238E27FC236}">
              <a16:creationId xmlns:a16="http://schemas.microsoft.com/office/drawing/2014/main" id="{727362AE-91EA-4971-AB6F-A21BC58DE177}"/>
            </a:ext>
          </a:extLst>
        </xdr:cNvPr>
        <xdr:cNvSpPr txBox="1"/>
      </xdr:nvSpPr>
      <xdr:spPr>
        <a:xfrm>
          <a:off x="3836044"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43197</xdr:rowOff>
    </xdr:from>
    <xdr:ext cx="405111" cy="259045"/>
    <xdr:sp macro="" textlink="">
      <xdr:nvSpPr>
        <xdr:cNvPr id="106" name="n_2mainValue有形固定資産減価償却率">
          <a:extLst>
            <a:ext uri="{FF2B5EF4-FFF2-40B4-BE49-F238E27FC236}">
              <a16:creationId xmlns:a16="http://schemas.microsoft.com/office/drawing/2014/main" id="{ABD5A7C3-6279-4C4A-A3FA-B2EB27563BB8}"/>
            </a:ext>
          </a:extLst>
        </xdr:cNvPr>
        <xdr:cNvSpPr txBox="1"/>
      </xdr:nvSpPr>
      <xdr:spPr>
        <a:xfrm>
          <a:off x="3086744" y="6301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17</xdr:rowOff>
    </xdr:from>
    <xdr:ext cx="405111" cy="259045"/>
    <xdr:sp macro="" textlink="">
      <xdr:nvSpPr>
        <xdr:cNvPr id="107" name="n_3mainValue有形固定資産減価償却率">
          <a:extLst>
            <a:ext uri="{FF2B5EF4-FFF2-40B4-BE49-F238E27FC236}">
              <a16:creationId xmlns:a16="http://schemas.microsoft.com/office/drawing/2014/main" id="{49973C83-5740-4B3E-BCD4-55D4C659F415}"/>
            </a:ext>
          </a:extLst>
        </xdr:cNvPr>
        <xdr:cNvSpPr txBox="1"/>
      </xdr:nvSpPr>
      <xdr:spPr>
        <a:xfrm>
          <a:off x="2324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3615</xdr:rowOff>
    </xdr:from>
    <xdr:ext cx="405111" cy="259045"/>
    <xdr:sp macro="" textlink="">
      <xdr:nvSpPr>
        <xdr:cNvPr id="108" name="n_4mainValue有形固定資産減価償却率">
          <a:extLst>
            <a:ext uri="{FF2B5EF4-FFF2-40B4-BE49-F238E27FC236}">
              <a16:creationId xmlns:a16="http://schemas.microsoft.com/office/drawing/2014/main" id="{0A301A3F-DBBE-463F-8A8D-47EB746AFC52}"/>
            </a:ext>
          </a:extLst>
        </xdr:cNvPr>
        <xdr:cNvSpPr txBox="1"/>
      </xdr:nvSpPr>
      <xdr:spPr>
        <a:xfrm>
          <a:off x="1562744" y="6261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ED42DCF3-3360-42F9-844E-9BA3C2B5450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FFE7776D-FF8E-431A-A39E-599524CCAA83}"/>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a:extLst>
            <a:ext uri="{FF2B5EF4-FFF2-40B4-BE49-F238E27FC236}">
              <a16:creationId xmlns:a16="http://schemas.microsoft.com/office/drawing/2014/main" id="{FBF09D67-6A76-4357-A08C-624F6D51247A}"/>
            </a:ext>
          </a:extLst>
        </xdr:cNvPr>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7723F371-AC98-40C4-938C-47A00666F79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3DF1C2A-AA44-4D2C-A047-DD0BED9FCF35}"/>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D13BB31-198A-4462-9017-17384BCBD3B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E886AA33-67BE-4609-8560-4C3BDEFE111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32B388AA-9235-4DDC-A4B9-0903030BDED2}"/>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7A73FE7C-F489-4F89-B38F-64A897102D65}"/>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42D2FFE6-92AD-4BBD-B7E3-0021AA248EBE}"/>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1D174A6-32CD-4B54-A689-F1A76B50BF4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BD7E7F6A-09E0-4BCC-91D3-59D63F9AB2D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B1F4BF4F-3263-4C96-8D67-3D32C435842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債務償還比率は類似団体と比較して低い水準である。これは類似団体よりも積立金残高を多く有しているため、債務償還能力が高いこととなる。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FC2D7A6-49A6-47D5-B13C-663BC741EA1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90610761-CE58-4041-A236-F671BF49842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D1A0B546-DFF4-49B2-B88E-5DE6B1FA4C2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id="{5F795A12-0A16-4D57-B22A-9CCD1AA2850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id="{9C2109FC-9E0D-413C-B2A3-33FFF2CE9BF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id="{21ACC25D-B57E-470B-9A08-F2EBB852747C}"/>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id="{ADC510DE-A633-49EB-9539-182C08AFDA40}"/>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id="{9D518D39-FF50-4773-AFB0-B3BDDAC817C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id="{6717E330-80F3-495E-98E3-8D43331C7DB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id="{FA2AC1AA-4F52-445C-991F-A0645DE916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id="{EDD2F84D-4AB7-4B56-A10C-2412F3B7E1F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id="{A055A106-AD34-45DB-9992-EC302BEC620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id="{B109C9FE-908C-4012-AB93-B04FE82230F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id="{8B20FF18-39A6-43C6-BEB2-C9E73F2A342D}"/>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id="{4F9B3708-0DF8-4D3D-8205-6A4FDAD51D7C}"/>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2CDB4F63-19E8-4505-9D1C-5FBEAA154E26}"/>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id="{FDA861BD-560C-4EEE-B503-6550502DBF8D}"/>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39" name="直線コネクタ 138">
          <a:extLst>
            <a:ext uri="{FF2B5EF4-FFF2-40B4-BE49-F238E27FC236}">
              <a16:creationId xmlns:a16="http://schemas.microsoft.com/office/drawing/2014/main" id="{28277B17-B652-44FA-A653-0D15BBD57553}"/>
            </a:ext>
          </a:extLst>
        </xdr:cNvPr>
        <xdr:cNvCxnSpPr/>
      </xdr:nvCxnSpPr>
      <xdr:spPr>
        <a:xfrm flipV="1">
          <a:off x="14793595" y="5261428"/>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40" name="債務償還比率最小値テキスト">
          <a:extLst>
            <a:ext uri="{FF2B5EF4-FFF2-40B4-BE49-F238E27FC236}">
              <a16:creationId xmlns:a16="http://schemas.microsoft.com/office/drawing/2014/main" id="{99A57716-67A5-4610-8BF2-39CEFA60A6AE}"/>
            </a:ext>
          </a:extLst>
        </xdr:cNvPr>
        <xdr:cNvSpPr txBox="1"/>
      </xdr:nvSpPr>
      <xdr:spPr>
        <a:xfrm>
          <a:off x="14846300" y="67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41" name="直線コネクタ 140">
          <a:extLst>
            <a:ext uri="{FF2B5EF4-FFF2-40B4-BE49-F238E27FC236}">
              <a16:creationId xmlns:a16="http://schemas.microsoft.com/office/drawing/2014/main" id="{D3B77A79-DFD3-43A3-816F-E71002305838}"/>
            </a:ext>
          </a:extLst>
        </xdr:cNvPr>
        <xdr:cNvCxnSpPr/>
      </xdr:nvCxnSpPr>
      <xdr:spPr>
        <a:xfrm>
          <a:off x="14706600" y="6740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a:extLst>
            <a:ext uri="{FF2B5EF4-FFF2-40B4-BE49-F238E27FC236}">
              <a16:creationId xmlns:a16="http://schemas.microsoft.com/office/drawing/2014/main" id="{BFD4FDF8-C636-4194-99C1-8BFC82D9F79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a:extLst>
            <a:ext uri="{FF2B5EF4-FFF2-40B4-BE49-F238E27FC236}">
              <a16:creationId xmlns:a16="http://schemas.microsoft.com/office/drawing/2014/main" id="{639B31E1-BCBB-4A8C-8963-7FAC6CDE369A}"/>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151437</xdr:rowOff>
    </xdr:from>
    <xdr:ext cx="469744" cy="259045"/>
    <xdr:sp macro="" textlink="">
      <xdr:nvSpPr>
        <xdr:cNvPr id="144" name="債務償還比率平均値テキスト">
          <a:extLst>
            <a:ext uri="{FF2B5EF4-FFF2-40B4-BE49-F238E27FC236}">
              <a16:creationId xmlns:a16="http://schemas.microsoft.com/office/drawing/2014/main" id="{5EC6E1F6-19FA-4EE3-B2F4-B0315D6C51C6}"/>
            </a:ext>
          </a:extLst>
        </xdr:cNvPr>
        <xdr:cNvSpPr txBox="1"/>
      </xdr:nvSpPr>
      <xdr:spPr>
        <a:xfrm>
          <a:off x="14846300" y="5723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45" name="フローチャート: 判断 144">
          <a:extLst>
            <a:ext uri="{FF2B5EF4-FFF2-40B4-BE49-F238E27FC236}">
              <a16:creationId xmlns:a16="http://schemas.microsoft.com/office/drawing/2014/main" id="{275371B1-C365-4F76-A2D9-D8948FA7BF5F}"/>
            </a:ext>
          </a:extLst>
        </xdr:cNvPr>
        <xdr:cNvSpPr/>
      </xdr:nvSpPr>
      <xdr:spPr>
        <a:xfrm>
          <a:off x="14744700" y="57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46" name="フローチャート: 判断 145">
          <a:extLst>
            <a:ext uri="{FF2B5EF4-FFF2-40B4-BE49-F238E27FC236}">
              <a16:creationId xmlns:a16="http://schemas.microsoft.com/office/drawing/2014/main" id="{03A01E77-811A-455E-B5E5-8FD2A2DA6863}"/>
            </a:ext>
          </a:extLst>
        </xdr:cNvPr>
        <xdr:cNvSpPr/>
      </xdr:nvSpPr>
      <xdr:spPr>
        <a:xfrm>
          <a:off x="14033500" y="574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140816</xdr:rowOff>
    </xdr:from>
    <xdr:to>
      <xdr:col>68</xdr:col>
      <xdr:colOff>123825</xdr:colOff>
      <xdr:row>30</xdr:row>
      <xdr:rowOff>70966</xdr:rowOff>
    </xdr:to>
    <xdr:sp macro="" textlink="">
      <xdr:nvSpPr>
        <xdr:cNvPr id="147" name="フローチャート: 判断 146">
          <a:extLst>
            <a:ext uri="{FF2B5EF4-FFF2-40B4-BE49-F238E27FC236}">
              <a16:creationId xmlns:a16="http://schemas.microsoft.com/office/drawing/2014/main" id="{8A193D92-5524-4880-9A07-3287567C857A}"/>
            </a:ext>
          </a:extLst>
        </xdr:cNvPr>
        <xdr:cNvSpPr/>
      </xdr:nvSpPr>
      <xdr:spPr>
        <a:xfrm>
          <a:off x="13271500" y="588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25346</xdr:rowOff>
    </xdr:from>
    <xdr:to>
      <xdr:col>64</xdr:col>
      <xdr:colOff>123825</xdr:colOff>
      <xdr:row>30</xdr:row>
      <xdr:rowOff>126946</xdr:rowOff>
    </xdr:to>
    <xdr:sp macro="" textlink="">
      <xdr:nvSpPr>
        <xdr:cNvPr id="148" name="フローチャート: 判断 147">
          <a:extLst>
            <a:ext uri="{FF2B5EF4-FFF2-40B4-BE49-F238E27FC236}">
              <a16:creationId xmlns:a16="http://schemas.microsoft.com/office/drawing/2014/main" id="{3160888C-F2DE-4864-90EA-9EF14814B976}"/>
            </a:ext>
          </a:extLst>
        </xdr:cNvPr>
        <xdr:cNvSpPr/>
      </xdr:nvSpPr>
      <xdr:spPr>
        <a:xfrm>
          <a:off x="12509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8999</xdr:rowOff>
    </xdr:from>
    <xdr:to>
      <xdr:col>60</xdr:col>
      <xdr:colOff>123825</xdr:colOff>
      <xdr:row>30</xdr:row>
      <xdr:rowOff>110599</xdr:rowOff>
    </xdr:to>
    <xdr:sp macro="" textlink="">
      <xdr:nvSpPr>
        <xdr:cNvPr id="149" name="フローチャート: 判断 148">
          <a:extLst>
            <a:ext uri="{FF2B5EF4-FFF2-40B4-BE49-F238E27FC236}">
              <a16:creationId xmlns:a16="http://schemas.microsoft.com/office/drawing/2014/main" id="{91837A05-74B2-4669-A2A6-3C5F458F8DD5}"/>
            </a:ext>
          </a:extLst>
        </xdr:cNvPr>
        <xdr:cNvSpPr/>
      </xdr:nvSpPr>
      <xdr:spPr>
        <a:xfrm>
          <a:off x="11747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1A6D001-01EC-4BAB-B601-C4FB8B31ED6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63B88347-C9AE-4BB7-AE59-711611A3605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694D17ED-3357-4C59-A674-712A5C5D351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560DDA51-113D-4CA6-B650-866B11FD20A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69050D42-F7FC-4286-842C-9F131E4CC989}"/>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22225</xdr:colOff>
      <xdr:row>26</xdr:row>
      <xdr:rowOff>27051</xdr:rowOff>
    </xdr:from>
    <xdr:to>
      <xdr:col>68</xdr:col>
      <xdr:colOff>123825</xdr:colOff>
      <xdr:row>26</xdr:row>
      <xdr:rowOff>128651</xdr:rowOff>
    </xdr:to>
    <xdr:sp macro="" textlink="">
      <xdr:nvSpPr>
        <xdr:cNvPr id="155" name="楕円 154">
          <a:extLst>
            <a:ext uri="{FF2B5EF4-FFF2-40B4-BE49-F238E27FC236}">
              <a16:creationId xmlns:a16="http://schemas.microsoft.com/office/drawing/2014/main" id="{2E38E628-A3E8-491F-8735-3E6BCD407569}"/>
            </a:ext>
          </a:extLst>
        </xdr:cNvPr>
        <xdr:cNvSpPr/>
      </xdr:nvSpPr>
      <xdr:spPr>
        <a:xfrm>
          <a:off x="13271500" y="525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26</xdr:row>
      <xdr:rowOff>82105</xdr:rowOff>
    </xdr:from>
    <xdr:to>
      <xdr:col>64</xdr:col>
      <xdr:colOff>123825</xdr:colOff>
      <xdr:row>27</xdr:row>
      <xdr:rowOff>12255</xdr:rowOff>
    </xdr:to>
    <xdr:sp macro="" textlink="">
      <xdr:nvSpPr>
        <xdr:cNvPr id="156" name="楕円 155">
          <a:extLst>
            <a:ext uri="{FF2B5EF4-FFF2-40B4-BE49-F238E27FC236}">
              <a16:creationId xmlns:a16="http://schemas.microsoft.com/office/drawing/2014/main" id="{9648545B-B521-4FE6-8214-C491C1405892}"/>
            </a:ext>
          </a:extLst>
        </xdr:cNvPr>
        <xdr:cNvSpPr/>
      </xdr:nvSpPr>
      <xdr:spPr>
        <a:xfrm>
          <a:off x="12509500" y="531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77851</xdr:rowOff>
    </xdr:from>
    <xdr:to>
      <xdr:col>68</xdr:col>
      <xdr:colOff>73025</xdr:colOff>
      <xdr:row>26</xdr:row>
      <xdr:rowOff>132905</xdr:rowOff>
    </xdr:to>
    <xdr:cxnSp macro="">
      <xdr:nvCxnSpPr>
        <xdr:cNvPr id="157" name="直線コネクタ 156">
          <a:extLst>
            <a:ext uri="{FF2B5EF4-FFF2-40B4-BE49-F238E27FC236}">
              <a16:creationId xmlns:a16="http://schemas.microsoft.com/office/drawing/2014/main" id="{A3B15AFA-5AD5-4FCB-8F9D-FF4B5B7347E2}"/>
            </a:ext>
          </a:extLst>
        </xdr:cNvPr>
        <xdr:cNvCxnSpPr/>
      </xdr:nvCxnSpPr>
      <xdr:spPr>
        <a:xfrm flipV="1">
          <a:off x="12560300" y="5307076"/>
          <a:ext cx="762000" cy="5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88737</xdr:rowOff>
    </xdr:from>
    <xdr:to>
      <xdr:col>60</xdr:col>
      <xdr:colOff>123825</xdr:colOff>
      <xdr:row>27</xdr:row>
      <xdr:rowOff>18887</xdr:rowOff>
    </xdr:to>
    <xdr:sp macro="" textlink="">
      <xdr:nvSpPr>
        <xdr:cNvPr id="158" name="楕円 157">
          <a:extLst>
            <a:ext uri="{FF2B5EF4-FFF2-40B4-BE49-F238E27FC236}">
              <a16:creationId xmlns:a16="http://schemas.microsoft.com/office/drawing/2014/main" id="{6B1289CA-4BD9-4867-BFF9-691BE592C364}"/>
            </a:ext>
          </a:extLst>
        </xdr:cNvPr>
        <xdr:cNvSpPr/>
      </xdr:nvSpPr>
      <xdr:spPr>
        <a:xfrm>
          <a:off x="11747500" y="531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132905</xdr:rowOff>
    </xdr:from>
    <xdr:to>
      <xdr:col>64</xdr:col>
      <xdr:colOff>73025</xdr:colOff>
      <xdr:row>26</xdr:row>
      <xdr:rowOff>139537</xdr:rowOff>
    </xdr:to>
    <xdr:cxnSp macro="">
      <xdr:nvCxnSpPr>
        <xdr:cNvPr id="159" name="直線コネクタ 158">
          <a:extLst>
            <a:ext uri="{FF2B5EF4-FFF2-40B4-BE49-F238E27FC236}">
              <a16:creationId xmlns:a16="http://schemas.microsoft.com/office/drawing/2014/main" id="{54A55343-60DF-4E2B-B5E2-F94A68B09DC1}"/>
            </a:ext>
          </a:extLst>
        </xdr:cNvPr>
        <xdr:cNvCxnSpPr/>
      </xdr:nvCxnSpPr>
      <xdr:spPr>
        <a:xfrm flipV="1">
          <a:off x="11798300" y="5362130"/>
          <a:ext cx="762000" cy="6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60" name="n_1aveValue債務償還比率">
          <a:extLst>
            <a:ext uri="{FF2B5EF4-FFF2-40B4-BE49-F238E27FC236}">
              <a16:creationId xmlns:a16="http://schemas.microsoft.com/office/drawing/2014/main" id="{616762A9-63DD-4AF7-98B6-79F967E949FF}"/>
            </a:ext>
          </a:extLst>
        </xdr:cNvPr>
        <xdr:cNvSpPr txBox="1"/>
      </xdr:nvSpPr>
      <xdr:spPr>
        <a:xfrm>
          <a:off x="13836727" y="5515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62093</xdr:rowOff>
    </xdr:from>
    <xdr:ext cx="469744" cy="259045"/>
    <xdr:sp macro="" textlink="">
      <xdr:nvSpPr>
        <xdr:cNvPr id="161" name="n_2aveValue債務償還比率">
          <a:extLst>
            <a:ext uri="{FF2B5EF4-FFF2-40B4-BE49-F238E27FC236}">
              <a16:creationId xmlns:a16="http://schemas.microsoft.com/office/drawing/2014/main" id="{91E116DB-3085-4C1A-A72C-E88DDA64F2F0}"/>
            </a:ext>
          </a:extLst>
        </xdr:cNvPr>
        <xdr:cNvSpPr txBox="1"/>
      </xdr:nvSpPr>
      <xdr:spPr>
        <a:xfrm>
          <a:off x="13087427" y="5977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118073</xdr:rowOff>
    </xdr:from>
    <xdr:ext cx="469744" cy="259045"/>
    <xdr:sp macro="" textlink="">
      <xdr:nvSpPr>
        <xdr:cNvPr id="162" name="n_3aveValue債務償還比率">
          <a:extLst>
            <a:ext uri="{FF2B5EF4-FFF2-40B4-BE49-F238E27FC236}">
              <a16:creationId xmlns:a16="http://schemas.microsoft.com/office/drawing/2014/main" id="{9354E05B-203A-4C77-B375-CF883424B782}"/>
            </a:ext>
          </a:extLst>
        </xdr:cNvPr>
        <xdr:cNvSpPr txBox="1"/>
      </xdr:nvSpPr>
      <xdr:spPr>
        <a:xfrm>
          <a:off x="123254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101726</xdr:rowOff>
    </xdr:from>
    <xdr:ext cx="469744" cy="259045"/>
    <xdr:sp macro="" textlink="">
      <xdr:nvSpPr>
        <xdr:cNvPr id="163" name="n_4aveValue債務償還比率">
          <a:extLst>
            <a:ext uri="{FF2B5EF4-FFF2-40B4-BE49-F238E27FC236}">
              <a16:creationId xmlns:a16="http://schemas.microsoft.com/office/drawing/2014/main" id="{6ECB78E2-6A65-4986-A7D5-FB892A95CAAB}"/>
            </a:ext>
          </a:extLst>
        </xdr:cNvPr>
        <xdr:cNvSpPr txBox="1"/>
      </xdr:nvSpPr>
      <xdr:spPr>
        <a:xfrm>
          <a:off x="11563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145178</xdr:rowOff>
    </xdr:from>
    <xdr:ext cx="405111" cy="259045"/>
    <xdr:sp macro="" textlink="">
      <xdr:nvSpPr>
        <xdr:cNvPr id="164" name="n_2mainValue債務償還比率">
          <a:extLst>
            <a:ext uri="{FF2B5EF4-FFF2-40B4-BE49-F238E27FC236}">
              <a16:creationId xmlns:a16="http://schemas.microsoft.com/office/drawing/2014/main" id="{0B451CB5-DC00-4980-8D29-3FAAD5C3CBD4}"/>
            </a:ext>
          </a:extLst>
        </xdr:cNvPr>
        <xdr:cNvSpPr txBox="1"/>
      </xdr:nvSpPr>
      <xdr:spPr>
        <a:xfrm>
          <a:off x="13119744" y="5031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28782</xdr:rowOff>
    </xdr:from>
    <xdr:ext cx="405111" cy="259045"/>
    <xdr:sp macro="" textlink="">
      <xdr:nvSpPr>
        <xdr:cNvPr id="165" name="n_3mainValue債務償還比率">
          <a:extLst>
            <a:ext uri="{FF2B5EF4-FFF2-40B4-BE49-F238E27FC236}">
              <a16:creationId xmlns:a16="http://schemas.microsoft.com/office/drawing/2014/main" id="{873016E6-38BD-4C53-B3D1-13D06F58E7AF}"/>
            </a:ext>
          </a:extLst>
        </xdr:cNvPr>
        <xdr:cNvSpPr txBox="1"/>
      </xdr:nvSpPr>
      <xdr:spPr>
        <a:xfrm>
          <a:off x="12357744" y="508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60969</xdr:colOff>
      <xdr:row>25</xdr:row>
      <xdr:rowOff>35414</xdr:rowOff>
    </xdr:from>
    <xdr:ext cx="405111" cy="259045"/>
    <xdr:sp macro="" textlink="">
      <xdr:nvSpPr>
        <xdr:cNvPr id="166" name="n_4mainValue債務償還比率">
          <a:extLst>
            <a:ext uri="{FF2B5EF4-FFF2-40B4-BE49-F238E27FC236}">
              <a16:creationId xmlns:a16="http://schemas.microsoft.com/office/drawing/2014/main" id="{730E0D73-6E5E-4C33-A5AB-9CC5B22A2E28}"/>
            </a:ext>
          </a:extLst>
        </xdr:cNvPr>
        <xdr:cNvSpPr txBox="1"/>
      </xdr:nvSpPr>
      <xdr:spPr>
        <a:xfrm>
          <a:off x="11595744" y="509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45F6D354-9F93-4828-BBA8-D198F6C3F11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78022-7C8C-4710-928E-1468F32D7AAC}"/>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41D4AF23-1ECB-4DFE-9340-C8AE9D4F88AF}"/>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3B3331B6-4F45-4971-BB03-685DB289A992}"/>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A302D328-0683-4892-BC7F-CAF51A5F6F4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48891713-418D-48F6-B594-83DCFA199BF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975080-39DE-415C-82D8-F614B248D77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E81EDEE-AF8C-4273-B67C-DE4A7EFC9A9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B06C5C-4E35-40F8-9CB1-6AA116C1788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4EBE361-4016-454E-8400-76679C9B0D9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33300C5-4B17-45C9-BAEE-9E43D029717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2CC54F-E331-4EF5-A3ED-E3E2165B0A8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E6FC15-0F23-4D5D-8D12-045D2B19A80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8EF769A-B236-47FE-ACA2-95A790A16D5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A7A3A75-89EC-430D-901A-157148DCF33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0F883D-1A34-4E34-BE38-E79415CD5BB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B561F4E-982C-4A29-AA0B-E1DD0BE710B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A3C33B5-0A37-4E96-94FA-65197A3A686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B1A16E9-387E-424C-B514-1073066B74E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3A7F741-DC62-49D3-ABED-0E3768C91CD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949958-9DAE-40AD-9971-9920BE3FD9A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BDB5A25-2BDC-449F-BBA8-47B65E36A5B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94A4D5E-403F-4604-876B-8DA92D8F6F0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8CD996D-17B0-4AD6-9DF9-58CEE5095E3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C9F790-0A60-4533-A774-5DC8E23B098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B52695D-D822-479C-AF32-C2D7F5BA5A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7FB3554-463D-438A-BAA3-C4C139A0FE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7DC3008-9910-414D-87AB-B3407FB2B1B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ACE033AE-2650-40D9-AF49-C287F92A4D9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4DD5B4D-B558-4476-B61E-92CB2721E74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48C1ED3-684A-4F90-A387-BCE6EE2508E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92C0954-6636-4C9F-A5DF-E475A9894F3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737C7F8-6FED-40D7-A062-A8B3E9DF4E6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21E0D2F-5398-4E25-85A4-A83A3AD894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C55C827-F3A0-4DA2-9546-2204B683D54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EA590874-FBEE-4B0A-87CC-6A9C5B24579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95E3F31-2F14-4C51-B27F-71BB4B3188E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5E0E1B2-AA75-4D67-8044-CC255DC6B87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88FF61C-E028-4816-BEA2-08534D2D46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4B0ED2-2DBA-4D8E-96E7-A00BC5B8FB3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5EBF71E-7845-4F76-8D7B-9106FC367ED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6364983-55E6-4141-8ECE-DF7BA968098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E9B6729-2E21-43DA-BD0A-102E44E5D80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CED7DEC-B490-4E9D-8AB3-038218C5D5E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A8EAFB8-BBC5-42A0-B409-13AD65C4AC2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6DC2805-876B-4277-8B42-9A303623338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7A1E0C8-D074-4AC7-956B-EE3A5F39872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915F970-A816-40C9-9447-BE6CE2DF2A6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7F20E54-6C8D-4D35-90EC-F9583D56DC6F}"/>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32E3C8A-FAFE-474F-A9AB-EAE35605601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7DFBECE8-E2E7-4C5F-B00B-10E5636DA15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A5B6EF7F-A037-4711-878E-E7DB9D079FE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14ADAA-96DB-48E2-9283-8E1DC81BFAA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ACF9362-6325-4804-8D41-7AC701AA2E9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FB2B9910-FA38-46D9-8934-52CC27C79CE7}"/>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118698E4-3390-4884-8562-968EC4D73ED9}"/>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B47D09B4-BA68-44DB-AF08-5E3614E68786}"/>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43A2D3F-AD4F-4955-ACC9-1E4317A648F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3B6FBB9-A7FA-445C-ACA1-927B49457BFE}"/>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900ABB8-ED4B-4B65-9539-0A670B5E8F41}"/>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DCEA48B1-3742-45D6-ABBB-CB48A41D2E3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4226FE16-92BB-4F92-97B8-5CEAF9146172}"/>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9F421E38-AA54-4F10-8B1A-984F5A26F7BF}"/>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8D526CD8-0E7D-419F-A221-77B312F8B540}"/>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7F3CBA2A-0B6B-4B3F-8591-D8639ABB38FA}"/>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649B4852-754C-4E4B-9F40-E53282F57FB5}"/>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36847</xdr:rowOff>
    </xdr:from>
    <xdr:ext cx="405111" cy="259045"/>
    <xdr:sp macro="" textlink="">
      <xdr:nvSpPr>
        <xdr:cNvPr id="62" name="【道路】&#10;有形固定資産減価償却率平均値テキスト">
          <a:extLst>
            <a:ext uri="{FF2B5EF4-FFF2-40B4-BE49-F238E27FC236}">
              <a16:creationId xmlns:a16="http://schemas.microsoft.com/office/drawing/2014/main" id="{DF941EF9-DFB7-49F9-9F19-7E7B25C213CE}"/>
            </a:ext>
          </a:extLst>
        </xdr:cNvPr>
        <xdr:cNvSpPr txBox="1"/>
      </xdr:nvSpPr>
      <xdr:spPr>
        <a:xfrm>
          <a:off x="4673600" y="638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4F499FFA-195F-4714-9B64-18E68E174814}"/>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353B21EA-522F-4651-A508-9044E02356CE}"/>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1CE7E19C-E72F-49E7-8A36-38157519EE1B}"/>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17780</xdr:rowOff>
    </xdr:from>
    <xdr:to>
      <xdr:col>10</xdr:col>
      <xdr:colOff>165100</xdr:colOff>
      <xdr:row>38</xdr:row>
      <xdr:rowOff>119380</xdr:rowOff>
    </xdr:to>
    <xdr:sp macro="" textlink="">
      <xdr:nvSpPr>
        <xdr:cNvPr id="66" name="フローチャート: 判断 65">
          <a:extLst>
            <a:ext uri="{FF2B5EF4-FFF2-40B4-BE49-F238E27FC236}">
              <a16:creationId xmlns:a16="http://schemas.microsoft.com/office/drawing/2014/main" id="{F0A7CDCB-169A-4A15-B34E-6E9CFD3C1969}"/>
            </a:ext>
          </a:extLst>
        </xdr:cNvPr>
        <xdr:cNvSpPr/>
      </xdr:nvSpPr>
      <xdr:spPr>
        <a:xfrm>
          <a:off x="1968500" y="653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162560</xdr:rowOff>
    </xdr:from>
    <xdr:to>
      <xdr:col>6</xdr:col>
      <xdr:colOff>38100</xdr:colOff>
      <xdr:row>38</xdr:row>
      <xdr:rowOff>92710</xdr:rowOff>
    </xdr:to>
    <xdr:sp macro="" textlink="">
      <xdr:nvSpPr>
        <xdr:cNvPr id="67" name="フローチャート: 判断 66">
          <a:extLst>
            <a:ext uri="{FF2B5EF4-FFF2-40B4-BE49-F238E27FC236}">
              <a16:creationId xmlns:a16="http://schemas.microsoft.com/office/drawing/2014/main" id="{AB284D1B-743C-46DD-9DFC-8D89E2BBE6C5}"/>
            </a:ext>
          </a:extLst>
        </xdr:cNvPr>
        <xdr:cNvSpPr/>
      </xdr:nvSpPr>
      <xdr:spPr>
        <a:xfrm>
          <a:off x="1079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1C455509-D338-4D59-969B-3A005FE7992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AF346B4-C83E-4763-AA41-C21DEB63D59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DA4D0DF-8FED-4A53-86DA-83BD06486FD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9D37383-BE92-40B4-A80F-B1E02DE6869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7BBAD51-F3F1-4276-9BFF-A31E05B9F3F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44450</xdr:rowOff>
    </xdr:from>
    <xdr:to>
      <xdr:col>24</xdr:col>
      <xdr:colOff>114300</xdr:colOff>
      <xdr:row>38</xdr:row>
      <xdr:rowOff>146050</xdr:rowOff>
    </xdr:to>
    <xdr:sp macro="" textlink="">
      <xdr:nvSpPr>
        <xdr:cNvPr id="73" name="楕円 72">
          <a:extLst>
            <a:ext uri="{FF2B5EF4-FFF2-40B4-BE49-F238E27FC236}">
              <a16:creationId xmlns:a16="http://schemas.microsoft.com/office/drawing/2014/main" id="{D1F36C71-40F8-435A-8EE1-0B28C163D126}"/>
            </a:ext>
          </a:extLst>
        </xdr:cNvPr>
        <xdr:cNvSpPr/>
      </xdr:nvSpPr>
      <xdr:spPr>
        <a:xfrm>
          <a:off x="4584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22877</xdr:rowOff>
    </xdr:from>
    <xdr:ext cx="405111" cy="259045"/>
    <xdr:sp macro="" textlink="">
      <xdr:nvSpPr>
        <xdr:cNvPr id="74" name="【道路】&#10;有形固定資産減価償却率該当値テキスト">
          <a:extLst>
            <a:ext uri="{FF2B5EF4-FFF2-40B4-BE49-F238E27FC236}">
              <a16:creationId xmlns:a16="http://schemas.microsoft.com/office/drawing/2014/main" id="{EEC70FBA-D5F6-42F9-B1DA-FF1A27C98C18}"/>
            </a:ext>
          </a:extLst>
        </xdr:cNvPr>
        <xdr:cNvSpPr txBox="1"/>
      </xdr:nvSpPr>
      <xdr:spPr>
        <a:xfrm>
          <a:off x="4673600"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19685</xdr:rowOff>
    </xdr:from>
    <xdr:to>
      <xdr:col>20</xdr:col>
      <xdr:colOff>38100</xdr:colOff>
      <xdr:row>38</xdr:row>
      <xdr:rowOff>121285</xdr:rowOff>
    </xdr:to>
    <xdr:sp macro="" textlink="">
      <xdr:nvSpPr>
        <xdr:cNvPr id="75" name="楕円 74">
          <a:extLst>
            <a:ext uri="{FF2B5EF4-FFF2-40B4-BE49-F238E27FC236}">
              <a16:creationId xmlns:a16="http://schemas.microsoft.com/office/drawing/2014/main" id="{62417512-2AB6-4D77-9F61-B503A7806106}"/>
            </a:ext>
          </a:extLst>
        </xdr:cNvPr>
        <xdr:cNvSpPr/>
      </xdr:nvSpPr>
      <xdr:spPr>
        <a:xfrm>
          <a:off x="3746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70485</xdr:rowOff>
    </xdr:from>
    <xdr:to>
      <xdr:col>24</xdr:col>
      <xdr:colOff>63500</xdr:colOff>
      <xdr:row>38</xdr:row>
      <xdr:rowOff>95250</xdr:rowOff>
    </xdr:to>
    <xdr:cxnSp macro="">
      <xdr:nvCxnSpPr>
        <xdr:cNvPr id="76" name="直線コネクタ 75">
          <a:extLst>
            <a:ext uri="{FF2B5EF4-FFF2-40B4-BE49-F238E27FC236}">
              <a16:creationId xmlns:a16="http://schemas.microsoft.com/office/drawing/2014/main" id="{7AF9AB70-8B37-46BB-BC71-074C1CFB06D3}"/>
            </a:ext>
          </a:extLst>
        </xdr:cNvPr>
        <xdr:cNvCxnSpPr/>
      </xdr:nvCxnSpPr>
      <xdr:spPr>
        <a:xfrm>
          <a:off x="3797300" y="658558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162560</xdr:rowOff>
    </xdr:from>
    <xdr:to>
      <xdr:col>15</xdr:col>
      <xdr:colOff>101600</xdr:colOff>
      <xdr:row>38</xdr:row>
      <xdr:rowOff>92710</xdr:rowOff>
    </xdr:to>
    <xdr:sp macro="" textlink="">
      <xdr:nvSpPr>
        <xdr:cNvPr id="77" name="楕円 76">
          <a:extLst>
            <a:ext uri="{FF2B5EF4-FFF2-40B4-BE49-F238E27FC236}">
              <a16:creationId xmlns:a16="http://schemas.microsoft.com/office/drawing/2014/main" id="{3790884B-E71C-4F0E-92B1-61D79C9FDF23}"/>
            </a:ext>
          </a:extLst>
        </xdr:cNvPr>
        <xdr:cNvSpPr/>
      </xdr:nvSpPr>
      <xdr:spPr>
        <a:xfrm>
          <a:off x="2857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41910</xdr:rowOff>
    </xdr:from>
    <xdr:to>
      <xdr:col>19</xdr:col>
      <xdr:colOff>177800</xdr:colOff>
      <xdr:row>38</xdr:row>
      <xdr:rowOff>70485</xdr:rowOff>
    </xdr:to>
    <xdr:cxnSp macro="">
      <xdr:nvCxnSpPr>
        <xdr:cNvPr id="78" name="直線コネクタ 77">
          <a:extLst>
            <a:ext uri="{FF2B5EF4-FFF2-40B4-BE49-F238E27FC236}">
              <a16:creationId xmlns:a16="http://schemas.microsoft.com/office/drawing/2014/main" id="{FAD74EFC-F0D3-4541-862F-FF02AE32A81F}"/>
            </a:ext>
          </a:extLst>
        </xdr:cNvPr>
        <xdr:cNvCxnSpPr/>
      </xdr:nvCxnSpPr>
      <xdr:spPr>
        <a:xfrm>
          <a:off x="2908300" y="655701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133985</xdr:rowOff>
    </xdr:from>
    <xdr:to>
      <xdr:col>10</xdr:col>
      <xdr:colOff>165100</xdr:colOff>
      <xdr:row>38</xdr:row>
      <xdr:rowOff>64135</xdr:rowOff>
    </xdr:to>
    <xdr:sp macro="" textlink="">
      <xdr:nvSpPr>
        <xdr:cNvPr id="79" name="楕円 78">
          <a:extLst>
            <a:ext uri="{FF2B5EF4-FFF2-40B4-BE49-F238E27FC236}">
              <a16:creationId xmlns:a16="http://schemas.microsoft.com/office/drawing/2014/main" id="{7AE7775F-F79B-4704-BA05-3A9668727B8C}"/>
            </a:ext>
          </a:extLst>
        </xdr:cNvPr>
        <xdr:cNvSpPr/>
      </xdr:nvSpPr>
      <xdr:spPr>
        <a:xfrm>
          <a:off x="1968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xdr:rowOff>
    </xdr:from>
    <xdr:to>
      <xdr:col>15</xdr:col>
      <xdr:colOff>50800</xdr:colOff>
      <xdr:row>38</xdr:row>
      <xdr:rowOff>41910</xdr:rowOff>
    </xdr:to>
    <xdr:cxnSp macro="">
      <xdr:nvCxnSpPr>
        <xdr:cNvPr id="80" name="直線コネクタ 79">
          <a:extLst>
            <a:ext uri="{FF2B5EF4-FFF2-40B4-BE49-F238E27FC236}">
              <a16:creationId xmlns:a16="http://schemas.microsoft.com/office/drawing/2014/main" id="{AAAF61C9-6F9E-419D-B8DD-EA91B53BD858}"/>
            </a:ext>
          </a:extLst>
        </xdr:cNvPr>
        <xdr:cNvCxnSpPr/>
      </xdr:nvCxnSpPr>
      <xdr:spPr>
        <a:xfrm>
          <a:off x="2019300" y="652843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93980</xdr:rowOff>
    </xdr:from>
    <xdr:to>
      <xdr:col>6</xdr:col>
      <xdr:colOff>38100</xdr:colOff>
      <xdr:row>38</xdr:row>
      <xdr:rowOff>24130</xdr:rowOff>
    </xdr:to>
    <xdr:sp macro="" textlink="">
      <xdr:nvSpPr>
        <xdr:cNvPr id="81" name="楕円 80">
          <a:extLst>
            <a:ext uri="{FF2B5EF4-FFF2-40B4-BE49-F238E27FC236}">
              <a16:creationId xmlns:a16="http://schemas.microsoft.com/office/drawing/2014/main" id="{80A658A5-DE78-44E4-BF00-FFD0B86A8F4F}"/>
            </a:ext>
          </a:extLst>
        </xdr:cNvPr>
        <xdr:cNvSpPr/>
      </xdr:nvSpPr>
      <xdr:spPr>
        <a:xfrm>
          <a:off x="1079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144780</xdr:rowOff>
    </xdr:from>
    <xdr:to>
      <xdr:col>10</xdr:col>
      <xdr:colOff>114300</xdr:colOff>
      <xdr:row>38</xdr:row>
      <xdr:rowOff>13335</xdr:rowOff>
    </xdr:to>
    <xdr:cxnSp macro="">
      <xdr:nvCxnSpPr>
        <xdr:cNvPr id="82" name="直線コネクタ 81">
          <a:extLst>
            <a:ext uri="{FF2B5EF4-FFF2-40B4-BE49-F238E27FC236}">
              <a16:creationId xmlns:a16="http://schemas.microsoft.com/office/drawing/2014/main" id="{837D2F19-245E-4918-A5BB-8354ECA25A28}"/>
            </a:ext>
          </a:extLst>
        </xdr:cNvPr>
        <xdr:cNvCxnSpPr/>
      </xdr:nvCxnSpPr>
      <xdr:spPr>
        <a:xfrm>
          <a:off x="1130300" y="64884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111142</xdr:rowOff>
    </xdr:from>
    <xdr:ext cx="405111" cy="259045"/>
    <xdr:sp macro="" textlink="">
      <xdr:nvSpPr>
        <xdr:cNvPr id="83" name="n_1aveValue【道路】&#10;有形固定資産減価償却率">
          <a:extLst>
            <a:ext uri="{FF2B5EF4-FFF2-40B4-BE49-F238E27FC236}">
              <a16:creationId xmlns:a16="http://schemas.microsoft.com/office/drawing/2014/main" id="{92086F02-3B30-4D9F-9F30-20EABDE8331B}"/>
            </a:ext>
          </a:extLst>
        </xdr:cNvPr>
        <xdr:cNvSpPr txBox="1"/>
      </xdr:nvSpPr>
      <xdr:spPr>
        <a:xfrm>
          <a:off x="35820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102887</xdr:rowOff>
    </xdr:from>
    <xdr:ext cx="405111" cy="259045"/>
    <xdr:sp macro="" textlink="">
      <xdr:nvSpPr>
        <xdr:cNvPr id="84" name="n_2aveValue【道路】&#10;有形固定資産減価償却率">
          <a:extLst>
            <a:ext uri="{FF2B5EF4-FFF2-40B4-BE49-F238E27FC236}">
              <a16:creationId xmlns:a16="http://schemas.microsoft.com/office/drawing/2014/main" id="{E63842A3-E00F-45DE-9CC5-190107FC32B4}"/>
            </a:ext>
          </a:extLst>
        </xdr:cNvPr>
        <xdr:cNvSpPr txBox="1"/>
      </xdr:nvSpPr>
      <xdr:spPr>
        <a:xfrm>
          <a:off x="27057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110507</xdr:rowOff>
    </xdr:from>
    <xdr:ext cx="405111" cy="259045"/>
    <xdr:sp macro="" textlink="">
      <xdr:nvSpPr>
        <xdr:cNvPr id="85" name="n_3aveValue【道路】&#10;有形固定資産減価償却率">
          <a:extLst>
            <a:ext uri="{FF2B5EF4-FFF2-40B4-BE49-F238E27FC236}">
              <a16:creationId xmlns:a16="http://schemas.microsoft.com/office/drawing/2014/main" id="{C3C322C0-E7E0-4055-9E3B-C2001BA0CAD0}"/>
            </a:ext>
          </a:extLst>
        </xdr:cNvPr>
        <xdr:cNvSpPr txBox="1"/>
      </xdr:nvSpPr>
      <xdr:spPr>
        <a:xfrm>
          <a:off x="1816744" y="662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83837</xdr:rowOff>
    </xdr:from>
    <xdr:ext cx="405111" cy="259045"/>
    <xdr:sp macro="" textlink="">
      <xdr:nvSpPr>
        <xdr:cNvPr id="86" name="n_4aveValue【道路】&#10;有形固定資産減価償却率">
          <a:extLst>
            <a:ext uri="{FF2B5EF4-FFF2-40B4-BE49-F238E27FC236}">
              <a16:creationId xmlns:a16="http://schemas.microsoft.com/office/drawing/2014/main" id="{AC2BB6C8-EDDA-4F2E-ACC8-AF69A7B9CEA5}"/>
            </a:ext>
          </a:extLst>
        </xdr:cNvPr>
        <xdr:cNvSpPr txBox="1"/>
      </xdr:nvSpPr>
      <xdr:spPr>
        <a:xfrm>
          <a:off x="927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112412</xdr:rowOff>
    </xdr:from>
    <xdr:ext cx="405111" cy="259045"/>
    <xdr:sp macro="" textlink="">
      <xdr:nvSpPr>
        <xdr:cNvPr id="87" name="n_1mainValue【道路】&#10;有形固定資産減価償却率">
          <a:extLst>
            <a:ext uri="{FF2B5EF4-FFF2-40B4-BE49-F238E27FC236}">
              <a16:creationId xmlns:a16="http://schemas.microsoft.com/office/drawing/2014/main" id="{98A572EC-C18B-40AB-A0D9-BA9C12743752}"/>
            </a:ext>
          </a:extLst>
        </xdr:cNvPr>
        <xdr:cNvSpPr txBox="1"/>
      </xdr:nvSpPr>
      <xdr:spPr>
        <a:xfrm>
          <a:off x="3582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8" name="n_2mainValue【道路】&#10;有形固定資産減価償却率">
          <a:extLst>
            <a:ext uri="{FF2B5EF4-FFF2-40B4-BE49-F238E27FC236}">
              <a16:creationId xmlns:a16="http://schemas.microsoft.com/office/drawing/2014/main" id="{C6E5D6C5-C869-4924-96D2-A0866DE86D5F}"/>
            </a:ext>
          </a:extLst>
        </xdr:cNvPr>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9" name="n_3mainValue【道路】&#10;有形固定資産減価償却率">
          <a:extLst>
            <a:ext uri="{FF2B5EF4-FFF2-40B4-BE49-F238E27FC236}">
              <a16:creationId xmlns:a16="http://schemas.microsoft.com/office/drawing/2014/main" id="{BAE0F136-9A07-4859-9C55-E87ACAB7AF11}"/>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40657</xdr:rowOff>
    </xdr:from>
    <xdr:ext cx="405111" cy="259045"/>
    <xdr:sp macro="" textlink="">
      <xdr:nvSpPr>
        <xdr:cNvPr id="90" name="n_4mainValue【道路】&#10;有形固定資産減価償却率">
          <a:extLst>
            <a:ext uri="{FF2B5EF4-FFF2-40B4-BE49-F238E27FC236}">
              <a16:creationId xmlns:a16="http://schemas.microsoft.com/office/drawing/2014/main" id="{D4580593-5847-42D8-A1DD-01BC9F3D1835}"/>
            </a:ext>
          </a:extLst>
        </xdr:cNvPr>
        <xdr:cNvSpPr txBox="1"/>
      </xdr:nvSpPr>
      <xdr:spPr>
        <a:xfrm>
          <a:off x="927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2C0ABD0-18E5-47C0-8BD5-A9856CC1646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E7900F46-582E-4D6E-B0DE-40F5A4BD2B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102F1300-455D-4840-ABA4-ED11392C591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3FBBA6B-EA02-413E-90FB-7C976377723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C7BEAAB-F497-4A4A-A84C-27CE14072BA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DFE0BA9-6CFD-4E79-89BB-88043F5DF74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4529F3A-0411-40DD-ABFE-2269E6EC944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FE713E3-C64B-4011-AB3A-0A2FE81A44F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3884B059-4B1F-4AA6-8FBF-030CCCDD671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F369B759-8650-432A-BD0E-ABF409635BA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D1CB0627-9E5A-401D-BC56-F6A29355003F}"/>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32A40EF-E03F-4BF8-8F3D-3AA62C4ACE1A}"/>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425A9D3C-83B0-4627-ADD8-DA4A1C6007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D3FC5127-86CB-43A0-8212-B630140BBC1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3C0269B-DBD0-466A-BFFE-7EC2C873088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654D106B-B825-4C83-94BC-2B62668321D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A2C24F9B-8839-45AE-A109-EED32F4CCAB8}"/>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3DD08CB7-8E5B-415A-BA9C-2E60677DBDE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87A1DFD-79C5-45F8-B3A9-7BAD26D415B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931700E0-08C0-45BB-99F6-66BA981622A3}"/>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7864EB0-F327-482D-AE13-6EEB63F34C8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36B47CAA-5798-4EF1-9544-DE9A8EAD199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0192691-4F54-422F-AB72-568D28F71F2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3F6172DB-E9E1-4BFC-89DB-F5E849AC03A6}"/>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DC5867BE-4381-4D45-A5F4-CEC96ED5B2FD}"/>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DB5899B4-C349-4FAE-98E0-17BF8BADA6A1}"/>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E5C0B918-5F0B-4E84-8F3C-F89D77702D1D}"/>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8A1D0D4C-E006-4260-A95B-B69A1706EF5A}"/>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4C56F4C8-6AD0-43B4-B030-4092C3B37A43}"/>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C0E799D5-0E51-4544-A545-5B25D96AFE30}"/>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DBF4CD78-B8E5-4DAD-951C-085100E3EA67}"/>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70688</xdr:rowOff>
    </xdr:from>
    <xdr:to>
      <xdr:col>46</xdr:col>
      <xdr:colOff>38100</xdr:colOff>
      <xdr:row>40</xdr:row>
      <xdr:rowOff>838</xdr:rowOff>
    </xdr:to>
    <xdr:sp macro="" textlink="">
      <xdr:nvSpPr>
        <xdr:cNvPr id="122" name="フローチャート: 判断 121">
          <a:extLst>
            <a:ext uri="{FF2B5EF4-FFF2-40B4-BE49-F238E27FC236}">
              <a16:creationId xmlns:a16="http://schemas.microsoft.com/office/drawing/2014/main" id="{DDEDABCB-0730-49C0-9A11-3BDFD67AAEC0}"/>
            </a:ext>
          </a:extLst>
        </xdr:cNvPr>
        <xdr:cNvSpPr/>
      </xdr:nvSpPr>
      <xdr:spPr>
        <a:xfrm>
          <a:off x="8699500" y="6757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101156</xdr:rowOff>
    </xdr:from>
    <xdr:to>
      <xdr:col>41</xdr:col>
      <xdr:colOff>101600</xdr:colOff>
      <xdr:row>40</xdr:row>
      <xdr:rowOff>31306</xdr:rowOff>
    </xdr:to>
    <xdr:sp macro="" textlink="">
      <xdr:nvSpPr>
        <xdr:cNvPr id="123" name="フローチャート: 判断 122">
          <a:extLst>
            <a:ext uri="{FF2B5EF4-FFF2-40B4-BE49-F238E27FC236}">
              <a16:creationId xmlns:a16="http://schemas.microsoft.com/office/drawing/2014/main" id="{5EAE4726-8513-4D74-8944-C17EF486741F}"/>
            </a:ext>
          </a:extLst>
        </xdr:cNvPr>
        <xdr:cNvSpPr/>
      </xdr:nvSpPr>
      <xdr:spPr>
        <a:xfrm>
          <a:off x="7810500" y="678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119253</xdr:rowOff>
    </xdr:from>
    <xdr:to>
      <xdr:col>36</xdr:col>
      <xdr:colOff>165100</xdr:colOff>
      <xdr:row>40</xdr:row>
      <xdr:rowOff>49403</xdr:rowOff>
    </xdr:to>
    <xdr:sp macro="" textlink="">
      <xdr:nvSpPr>
        <xdr:cNvPr id="124" name="フローチャート: 判断 123">
          <a:extLst>
            <a:ext uri="{FF2B5EF4-FFF2-40B4-BE49-F238E27FC236}">
              <a16:creationId xmlns:a16="http://schemas.microsoft.com/office/drawing/2014/main" id="{305BAFC5-4646-4FBE-BD8A-B78279DA88B3}"/>
            </a:ext>
          </a:extLst>
        </xdr:cNvPr>
        <xdr:cNvSpPr/>
      </xdr:nvSpPr>
      <xdr:spPr>
        <a:xfrm>
          <a:off x="6921500" y="680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CA7353F0-B49F-4327-BF06-6891F03EB53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9A7CC8A-B8F2-4702-A6C1-A86BC096FFB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B0478140-F6C3-46CE-8AF3-03B1227AB1C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598DD37-3D40-4D15-9FB3-4859D0347E9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F0557DB8-E58F-4A48-A9B0-782659B0B9F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98031</xdr:rowOff>
    </xdr:from>
    <xdr:to>
      <xdr:col>55</xdr:col>
      <xdr:colOff>50800</xdr:colOff>
      <xdr:row>40</xdr:row>
      <xdr:rowOff>28181</xdr:rowOff>
    </xdr:to>
    <xdr:sp macro="" textlink="">
      <xdr:nvSpPr>
        <xdr:cNvPr id="130" name="楕円 129">
          <a:extLst>
            <a:ext uri="{FF2B5EF4-FFF2-40B4-BE49-F238E27FC236}">
              <a16:creationId xmlns:a16="http://schemas.microsoft.com/office/drawing/2014/main" id="{DF01050C-DCC4-45AB-9B1C-A728EAE2800C}"/>
            </a:ext>
          </a:extLst>
        </xdr:cNvPr>
        <xdr:cNvSpPr/>
      </xdr:nvSpPr>
      <xdr:spPr>
        <a:xfrm>
          <a:off x="10426700" y="678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76458</xdr:rowOff>
    </xdr:from>
    <xdr:ext cx="534377" cy="259045"/>
    <xdr:sp macro="" textlink="">
      <xdr:nvSpPr>
        <xdr:cNvPr id="131" name="【道路】&#10;一人当たり延長該当値テキスト">
          <a:extLst>
            <a:ext uri="{FF2B5EF4-FFF2-40B4-BE49-F238E27FC236}">
              <a16:creationId xmlns:a16="http://schemas.microsoft.com/office/drawing/2014/main" id="{5B10A66A-AF99-46F0-9334-83FFA2A4D40B}"/>
            </a:ext>
          </a:extLst>
        </xdr:cNvPr>
        <xdr:cNvSpPr txBox="1"/>
      </xdr:nvSpPr>
      <xdr:spPr>
        <a:xfrm>
          <a:off x="10515600" y="676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103784</xdr:rowOff>
    </xdr:from>
    <xdr:to>
      <xdr:col>50</xdr:col>
      <xdr:colOff>165100</xdr:colOff>
      <xdr:row>40</xdr:row>
      <xdr:rowOff>33934</xdr:rowOff>
    </xdr:to>
    <xdr:sp macro="" textlink="">
      <xdr:nvSpPr>
        <xdr:cNvPr id="132" name="楕円 131">
          <a:extLst>
            <a:ext uri="{FF2B5EF4-FFF2-40B4-BE49-F238E27FC236}">
              <a16:creationId xmlns:a16="http://schemas.microsoft.com/office/drawing/2014/main" id="{9F8A0FE9-D5A6-4FB1-8C93-69091FD4ED7C}"/>
            </a:ext>
          </a:extLst>
        </xdr:cNvPr>
        <xdr:cNvSpPr/>
      </xdr:nvSpPr>
      <xdr:spPr>
        <a:xfrm>
          <a:off x="9588500" y="679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148831</xdr:rowOff>
    </xdr:from>
    <xdr:to>
      <xdr:col>55</xdr:col>
      <xdr:colOff>0</xdr:colOff>
      <xdr:row>39</xdr:row>
      <xdr:rowOff>154584</xdr:rowOff>
    </xdr:to>
    <xdr:cxnSp macro="">
      <xdr:nvCxnSpPr>
        <xdr:cNvPr id="133" name="直線コネクタ 132">
          <a:extLst>
            <a:ext uri="{FF2B5EF4-FFF2-40B4-BE49-F238E27FC236}">
              <a16:creationId xmlns:a16="http://schemas.microsoft.com/office/drawing/2014/main" id="{E0BBFB0A-7178-45E6-845F-2D05693DC146}"/>
            </a:ext>
          </a:extLst>
        </xdr:cNvPr>
        <xdr:cNvCxnSpPr/>
      </xdr:nvCxnSpPr>
      <xdr:spPr>
        <a:xfrm flipV="1">
          <a:off x="9639300" y="6835381"/>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112967</xdr:rowOff>
    </xdr:from>
    <xdr:to>
      <xdr:col>46</xdr:col>
      <xdr:colOff>38100</xdr:colOff>
      <xdr:row>40</xdr:row>
      <xdr:rowOff>43117</xdr:rowOff>
    </xdr:to>
    <xdr:sp macro="" textlink="">
      <xdr:nvSpPr>
        <xdr:cNvPr id="134" name="楕円 133">
          <a:extLst>
            <a:ext uri="{FF2B5EF4-FFF2-40B4-BE49-F238E27FC236}">
              <a16:creationId xmlns:a16="http://schemas.microsoft.com/office/drawing/2014/main" id="{0CEA3892-EC38-4FAA-BAD7-13B53015F59B}"/>
            </a:ext>
          </a:extLst>
        </xdr:cNvPr>
        <xdr:cNvSpPr/>
      </xdr:nvSpPr>
      <xdr:spPr>
        <a:xfrm>
          <a:off x="8699500" y="679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154584</xdr:rowOff>
    </xdr:from>
    <xdr:to>
      <xdr:col>50</xdr:col>
      <xdr:colOff>114300</xdr:colOff>
      <xdr:row>39</xdr:row>
      <xdr:rowOff>163767</xdr:rowOff>
    </xdr:to>
    <xdr:cxnSp macro="">
      <xdr:nvCxnSpPr>
        <xdr:cNvPr id="135" name="直線コネクタ 134">
          <a:extLst>
            <a:ext uri="{FF2B5EF4-FFF2-40B4-BE49-F238E27FC236}">
              <a16:creationId xmlns:a16="http://schemas.microsoft.com/office/drawing/2014/main" id="{C66A176F-C605-4A96-847F-4953CF5FE860}"/>
            </a:ext>
          </a:extLst>
        </xdr:cNvPr>
        <xdr:cNvCxnSpPr/>
      </xdr:nvCxnSpPr>
      <xdr:spPr>
        <a:xfrm flipV="1">
          <a:off x="8750300" y="6841134"/>
          <a:ext cx="889000" cy="9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123990</xdr:rowOff>
    </xdr:from>
    <xdr:to>
      <xdr:col>41</xdr:col>
      <xdr:colOff>101600</xdr:colOff>
      <xdr:row>40</xdr:row>
      <xdr:rowOff>54140</xdr:rowOff>
    </xdr:to>
    <xdr:sp macro="" textlink="">
      <xdr:nvSpPr>
        <xdr:cNvPr id="136" name="楕円 135">
          <a:extLst>
            <a:ext uri="{FF2B5EF4-FFF2-40B4-BE49-F238E27FC236}">
              <a16:creationId xmlns:a16="http://schemas.microsoft.com/office/drawing/2014/main" id="{2CFD8052-9AD6-429E-8E1F-5FA7F6C32F92}"/>
            </a:ext>
          </a:extLst>
        </xdr:cNvPr>
        <xdr:cNvSpPr/>
      </xdr:nvSpPr>
      <xdr:spPr>
        <a:xfrm>
          <a:off x="7810500" y="68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163767</xdr:rowOff>
    </xdr:from>
    <xdr:to>
      <xdr:col>45</xdr:col>
      <xdr:colOff>177800</xdr:colOff>
      <xdr:row>40</xdr:row>
      <xdr:rowOff>3340</xdr:rowOff>
    </xdr:to>
    <xdr:cxnSp macro="">
      <xdr:nvCxnSpPr>
        <xdr:cNvPr id="137" name="直線コネクタ 136">
          <a:extLst>
            <a:ext uri="{FF2B5EF4-FFF2-40B4-BE49-F238E27FC236}">
              <a16:creationId xmlns:a16="http://schemas.microsoft.com/office/drawing/2014/main" id="{982BC19F-5DCD-40FE-A890-75A48901872F}"/>
            </a:ext>
          </a:extLst>
        </xdr:cNvPr>
        <xdr:cNvCxnSpPr/>
      </xdr:nvCxnSpPr>
      <xdr:spPr>
        <a:xfrm flipV="1">
          <a:off x="7861300" y="6850317"/>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133172</xdr:rowOff>
    </xdr:from>
    <xdr:to>
      <xdr:col>36</xdr:col>
      <xdr:colOff>165100</xdr:colOff>
      <xdr:row>40</xdr:row>
      <xdr:rowOff>63322</xdr:rowOff>
    </xdr:to>
    <xdr:sp macro="" textlink="">
      <xdr:nvSpPr>
        <xdr:cNvPr id="138" name="楕円 137">
          <a:extLst>
            <a:ext uri="{FF2B5EF4-FFF2-40B4-BE49-F238E27FC236}">
              <a16:creationId xmlns:a16="http://schemas.microsoft.com/office/drawing/2014/main" id="{17BF87BA-2FFF-44D4-B427-B8047E47936F}"/>
            </a:ext>
          </a:extLst>
        </xdr:cNvPr>
        <xdr:cNvSpPr/>
      </xdr:nvSpPr>
      <xdr:spPr>
        <a:xfrm>
          <a:off x="6921500" y="68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3340</xdr:rowOff>
    </xdr:from>
    <xdr:to>
      <xdr:col>41</xdr:col>
      <xdr:colOff>50800</xdr:colOff>
      <xdr:row>40</xdr:row>
      <xdr:rowOff>12522</xdr:rowOff>
    </xdr:to>
    <xdr:cxnSp macro="">
      <xdr:nvCxnSpPr>
        <xdr:cNvPr id="139" name="直線コネクタ 138">
          <a:extLst>
            <a:ext uri="{FF2B5EF4-FFF2-40B4-BE49-F238E27FC236}">
              <a16:creationId xmlns:a16="http://schemas.microsoft.com/office/drawing/2014/main" id="{90A19A4C-8CFF-48C3-87DE-61528B1BE750}"/>
            </a:ext>
          </a:extLst>
        </xdr:cNvPr>
        <xdr:cNvCxnSpPr/>
      </xdr:nvCxnSpPr>
      <xdr:spPr>
        <a:xfrm flipV="1">
          <a:off x="6972300" y="6861340"/>
          <a:ext cx="889000" cy="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B0D6CB29-4E66-4B45-AD45-112CA2A5C807}"/>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17365</xdr:rowOff>
    </xdr:from>
    <xdr:ext cx="534377" cy="259045"/>
    <xdr:sp macro="" textlink="">
      <xdr:nvSpPr>
        <xdr:cNvPr id="141" name="n_2aveValue【道路】&#10;一人当たり延長">
          <a:extLst>
            <a:ext uri="{FF2B5EF4-FFF2-40B4-BE49-F238E27FC236}">
              <a16:creationId xmlns:a16="http://schemas.microsoft.com/office/drawing/2014/main" id="{B522913E-EBE4-4EE6-8C9B-21747B36FB87}"/>
            </a:ext>
          </a:extLst>
        </xdr:cNvPr>
        <xdr:cNvSpPr txBox="1"/>
      </xdr:nvSpPr>
      <xdr:spPr>
        <a:xfrm>
          <a:off x="8483111" y="65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47833</xdr:rowOff>
    </xdr:from>
    <xdr:ext cx="534377" cy="259045"/>
    <xdr:sp macro="" textlink="">
      <xdr:nvSpPr>
        <xdr:cNvPr id="142" name="n_3aveValue【道路】&#10;一人当たり延長">
          <a:extLst>
            <a:ext uri="{FF2B5EF4-FFF2-40B4-BE49-F238E27FC236}">
              <a16:creationId xmlns:a16="http://schemas.microsoft.com/office/drawing/2014/main" id="{1B3D6C5E-29FF-410C-A058-6DF5049C53A4}"/>
            </a:ext>
          </a:extLst>
        </xdr:cNvPr>
        <xdr:cNvSpPr txBox="1"/>
      </xdr:nvSpPr>
      <xdr:spPr>
        <a:xfrm>
          <a:off x="7594111" y="656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65930</xdr:rowOff>
    </xdr:from>
    <xdr:ext cx="534377" cy="259045"/>
    <xdr:sp macro="" textlink="">
      <xdr:nvSpPr>
        <xdr:cNvPr id="143" name="n_4aveValue【道路】&#10;一人当たり延長">
          <a:extLst>
            <a:ext uri="{FF2B5EF4-FFF2-40B4-BE49-F238E27FC236}">
              <a16:creationId xmlns:a16="http://schemas.microsoft.com/office/drawing/2014/main" id="{CC42AC93-CA91-4597-94FC-5D4F77A7F9AE}"/>
            </a:ext>
          </a:extLst>
        </xdr:cNvPr>
        <xdr:cNvSpPr txBox="1"/>
      </xdr:nvSpPr>
      <xdr:spPr>
        <a:xfrm>
          <a:off x="6705111" y="658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25061</xdr:rowOff>
    </xdr:from>
    <xdr:ext cx="534377" cy="259045"/>
    <xdr:sp macro="" textlink="">
      <xdr:nvSpPr>
        <xdr:cNvPr id="144" name="n_1mainValue【道路】&#10;一人当たり延長">
          <a:extLst>
            <a:ext uri="{FF2B5EF4-FFF2-40B4-BE49-F238E27FC236}">
              <a16:creationId xmlns:a16="http://schemas.microsoft.com/office/drawing/2014/main" id="{4131617A-E1C3-44BC-B521-A6091460F356}"/>
            </a:ext>
          </a:extLst>
        </xdr:cNvPr>
        <xdr:cNvSpPr txBox="1"/>
      </xdr:nvSpPr>
      <xdr:spPr>
        <a:xfrm>
          <a:off x="9359411" y="6883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34244</xdr:rowOff>
    </xdr:from>
    <xdr:ext cx="534377" cy="259045"/>
    <xdr:sp macro="" textlink="">
      <xdr:nvSpPr>
        <xdr:cNvPr id="145" name="n_2mainValue【道路】&#10;一人当たり延長">
          <a:extLst>
            <a:ext uri="{FF2B5EF4-FFF2-40B4-BE49-F238E27FC236}">
              <a16:creationId xmlns:a16="http://schemas.microsoft.com/office/drawing/2014/main" id="{1B44266A-E4B1-4D62-A6D2-5762882BD09C}"/>
            </a:ext>
          </a:extLst>
        </xdr:cNvPr>
        <xdr:cNvSpPr txBox="1"/>
      </xdr:nvSpPr>
      <xdr:spPr>
        <a:xfrm>
          <a:off x="8483111" y="6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45267</xdr:rowOff>
    </xdr:from>
    <xdr:ext cx="534377" cy="259045"/>
    <xdr:sp macro="" textlink="">
      <xdr:nvSpPr>
        <xdr:cNvPr id="146" name="n_3mainValue【道路】&#10;一人当たり延長">
          <a:extLst>
            <a:ext uri="{FF2B5EF4-FFF2-40B4-BE49-F238E27FC236}">
              <a16:creationId xmlns:a16="http://schemas.microsoft.com/office/drawing/2014/main" id="{B4D269A3-8F98-49FA-ADB2-854683436A16}"/>
            </a:ext>
          </a:extLst>
        </xdr:cNvPr>
        <xdr:cNvSpPr txBox="1"/>
      </xdr:nvSpPr>
      <xdr:spPr>
        <a:xfrm>
          <a:off x="7594111" y="69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54449</xdr:rowOff>
    </xdr:from>
    <xdr:ext cx="534377" cy="259045"/>
    <xdr:sp macro="" textlink="">
      <xdr:nvSpPr>
        <xdr:cNvPr id="147" name="n_4mainValue【道路】&#10;一人当たり延長">
          <a:extLst>
            <a:ext uri="{FF2B5EF4-FFF2-40B4-BE49-F238E27FC236}">
              <a16:creationId xmlns:a16="http://schemas.microsoft.com/office/drawing/2014/main" id="{789408A9-FC4D-4DE1-B2B7-9A9AC34382A3}"/>
            </a:ext>
          </a:extLst>
        </xdr:cNvPr>
        <xdr:cNvSpPr txBox="1"/>
      </xdr:nvSpPr>
      <xdr:spPr>
        <a:xfrm>
          <a:off x="6705111" y="69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F1BD9A00-B357-4CEC-AF69-58A9D62F4C0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3207DB4F-4ADE-4DB6-9413-D50B2BBBD34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358EDB9A-F7CF-477D-9D2F-5BA444153C7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6F6D50FF-B90B-4C91-AB5A-54FC742B0A3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A4A989E9-68DF-483C-A131-85DDA88D4F8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444DE3D2-3DE7-4671-8332-4A3162020EB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66728BD1-03F0-4BD5-B221-89A2625498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6A46ABDB-68CF-4302-B2BE-D15631A884D6}"/>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28D6B5D-60FB-4A6A-96F7-C28626FB41C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0BA1898-979B-405F-ACAC-A2074902F88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A69698-9C3B-449E-A849-9D3960B5929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6FA553F-F9B2-475E-B8BC-7B3185EDBBE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2BBB7A2C-5038-409E-9627-E048F389425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32F97DFF-5256-451C-ADFE-6994C096D3C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C585729-63BA-48BF-A158-46880972EEF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75F51C23-35C2-472F-8F40-585D4EEF14C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83594C68-0712-4E1B-B263-87FD97B6CDB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D33C7DD-4DD4-4074-B7A9-C2F5F92F1626}"/>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484EA6A7-E244-43F7-94A8-B57BB5018C2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E249605-7F57-4437-A31E-EB71028D1F41}"/>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A4041C91-5404-4363-8A40-948283D1AB8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1FC9C43-B318-49CD-9384-2CCF81B76093}"/>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859C0B9C-103B-4BF9-970E-9287B5B6F67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3009B834-E15D-485B-BE2D-14DC4259401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9FD219DC-CABE-4531-A27C-F07522917DA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7ACA72CE-0966-4320-9666-0765229E7CBD}"/>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EDE1C2A-4E91-42D4-8627-906ED096ECFF}"/>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163D8AE2-1E76-4AC9-9348-E5F3E734E519}"/>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42EEBE46-E56B-4660-B78A-FC373975C208}"/>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9D3207DB-355C-48F0-9A2D-8B8E7AF9D36C}"/>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4B74201E-D5C4-4078-9FF8-103EDDF910B4}"/>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D4A7C15B-C198-44ED-8245-D43FF257ECB1}"/>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EACF143A-79BD-4C65-A23D-91A6D73F904B}"/>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128815</xdr:rowOff>
    </xdr:from>
    <xdr:to>
      <xdr:col>15</xdr:col>
      <xdr:colOff>101600</xdr:colOff>
      <xdr:row>61</xdr:row>
      <xdr:rowOff>58965</xdr:rowOff>
    </xdr:to>
    <xdr:sp macro="" textlink="">
      <xdr:nvSpPr>
        <xdr:cNvPr id="181" name="フローチャート: 判断 180">
          <a:extLst>
            <a:ext uri="{FF2B5EF4-FFF2-40B4-BE49-F238E27FC236}">
              <a16:creationId xmlns:a16="http://schemas.microsoft.com/office/drawing/2014/main" id="{2E739D04-AEB4-4AF1-AF7D-2E9F4DE9E35D}"/>
            </a:ext>
          </a:extLst>
        </xdr:cNvPr>
        <xdr:cNvSpPr/>
      </xdr:nvSpPr>
      <xdr:spPr>
        <a:xfrm>
          <a:off x="2857500" y="1041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2" name="フローチャート: 判断 181">
          <a:extLst>
            <a:ext uri="{FF2B5EF4-FFF2-40B4-BE49-F238E27FC236}">
              <a16:creationId xmlns:a16="http://schemas.microsoft.com/office/drawing/2014/main" id="{41277951-DEB5-4FBD-9008-4247306DA472}"/>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3" name="フローチャート: 判断 182">
          <a:extLst>
            <a:ext uri="{FF2B5EF4-FFF2-40B4-BE49-F238E27FC236}">
              <a16:creationId xmlns:a16="http://schemas.microsoft.com/office/drawing/2014/main" id="{E89C5DEF-A88F-407C-9CE8-DF7A8A4B7989}"/>
            </a:ext>
          </a:extLst>
        </xdr:cNvPr>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07E3781-154F-498B-8AD9-741804F9FAA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C147BE9-004D-4F14-A060-4B44EFCD599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D66B285-7021-4280-A92C-6FB5FD15DC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B350EAF-76CE-4ECA-8564-BC0E46775F6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297615F7-C776-48E6-998F-64C22C2B6D9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114119</xdr:rowOff>
    </xdr:from>
    <xdr:to>
      <xdr:col>24</xdr:col>
      <xdr:colOff>114300</xdr:colOff>
      <xdr:row>62</xdr:row>
      <xdr:rowOff>44269</xdr:rowOff>
    </xdr:to>
    <xdr:sp macro="" textlink="">
      <xdr:nvSpPr>
        <xdr:cNvPr id="189" name="楕円 188">
          <a:extLst>
            <a:ext uri="{FF2B5EF4-FFF2-40B4-BE49-F238E27FC236}">
              <a16:creationId xmlns:a16="http://schemas.microsoft.com/office/drawing/2014/main" id="{D2358DF2-ECC9-4E8E-8977-8FFFA08D3E73}"/>
            </a:ext>
          </a:extLst>
        </xdr:cNvPr>
        <xdr:cNvSpPr/>
      </xdr:nvSpPr>
      <xdr:spPr>
        <a:xfrm>
          <a:off x="4584700" y="105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92546</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D6A451E-43CE-4FF2-BFC1-33ADC339AFF7}"/>
            </a:ext>
          </a:extLst>
        </xdr:cNvPr>
        <xdr:cNvSpPr txBox="1"/>
      </xdr:nvSpPr>
      <xdr:spPr>
        <a:xfrm>
          <a:off x="4673600"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91" name="楕円 190">
          <a:extLst>
            <a:ext uri="{FF2B5EF4-FFF2-40B4-BE49-F238E27FC236}">
              <a16:creationId xmlns:a16="http://schemas.microsoft.com/office/drawing/2014/main" id="{7CDFD080-ECB6-4897-B499-635F6E85CAAE}"/>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164919</xdr:rowOff>
    </xdr:to>
    <xdr:cxnSp macro="">
      <xdr:nvCxnSpPr>
        <xdr:cNvPr id="192" name="直線コネクタ 191">
          <a:extLst>
            <a:ext uri="{FF2B5EF4-FFF2-40B4-BE49-F238E27FC236}">
              <a16:creationId xmlns:a16="http://schemas.microsoft.com/office/drawing/2014/main" id="{6B8856B1-B585-4387-A7EB-A4ABF03BC620}"/>
            </a:ext>
          </a:extLst>
        </xdr:cNvPr>
        <xdr:cNvCxnSpPr/>
      </xdr:nvCxnSpPr>
      <xdr:spPr>
        <a:xfrm>
          <a:off x="3797300" y="10595610"/>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65133</xdr:rowOff>
    </xdr:from>
    <xdr:to>
      <xdr:col>15</xdr:col>
      <xdr:colOff>101600</xdr:colOff>
      <xdr:row>61</xdr:row>
      <xdr:rowOff>166733</xdr:rowOff>
    </xdr:to>
    <xdr:sp macro="" textlink="">
      <xdr:nvSpPr>
        <xdr:cNvPr id="193" name="楕円 192">
          <a:extLst>
            <a:ext uri="{FF2B5EF4-FFF2-40B4-BE49-F238E27FC236}">
              <a16:creationId xmlns:a16="http://schemas.microsoft.com/office/drawing/2014/main" id="{D31D51B5-EE12-4AFA-9741-5F6BD047E15A}"/>
            </a:ext>
          </a:extLst>
        </xdr:cNvPr>
        <xdr:cNvSpPr/>
      </xdr:nvSpPr>
      <xdr:spPr>
        <a:xfrm>
          <a:off x="2857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115933</xdr:rowOff>
    </xdr:from>
    <xdr:to>
      <xdr:col>19</xdr:col>
      <xdr:colOff>177800</xdr:colOff>
      <xdr:row>61</xdr:row>
      <xdr:rowOff>137160</xdr:rowOff>
    </xdr:to>
    <xdr:cxnSp macro="">
      <xdr:nvCxnSpPr>
        <xdr:cNvPr id="194" name="直線コネクタ 193">
          <a:extLst>
            <a:ext uri="{FF2B5EF4-FFF2-40B4-BE49-F238E27FC236}">
              <a16:creationId xmlns:a16="http://schemas.microsoft.com/office/drawing/2014/main" id="{1349BC05-8C91-42BE-A152-D6C9E7FBC5A1}"/>
            </a:ext>
          </a:extLst>
        </xdr:cNvPr>
        <xdr:cNvCxnSpPr/>
      </xdr:nvCxnSpPr>
      <xdr:spPr>
        <a:xfrm>
          <a:off x="2908300" y="105743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43906</xdr:rowOff>
    </xdr:from>
    <xdr:to>
      <xdr:col>10</xdr:col>
      <xdr:colOff>165100</xdr:colOff>
      <xdr:row>61</xdr:row>
      <xdr:rowOff>145506</xdr:rowOff>
    </xdr:to>
    <xdr:sp macro="" textlink="">
      <xdr:nvSpPr>
        <xdr:cNvPr id="195" name="楕円 194">
          <a:extLst>
            <a:ext uri="{FF2B5EF4-FFF2-40B4-BE49-F238E27FC236}">
              <a16:creationId xmlns:a16="http://schemas.microsoft.com/office/drawing/2014/main" id="{0133AD63-F129-48B8-BC6C-D9738942804A}"/>
            </a:ext>
          </a:extLst>
        </xdr:cNvPr>
        <xdr:cNvSpPr/>
      </xdr:nvSpPr>
      <xdr:spPr>
        <a:xfrm>
          <a:off x="1968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94706</xdr:rowOff>
    </xdr:from>
    <xdr:to>
      <xdr:col>15</xdr:col>
      <xdr:colOff>50800</xdr:colOff>
      <xdr:row>61</xdr:row>
      <xdr:rowOff>115933</xdr:rowOff>
    </xdr:to>
    <xdr:cxnSp macro="">
      <xdr:nvCxnSpPr>
        <xdr:cNvPr id="196" name="直線コネクタ 195">
          <a:extLst>
            <a:ext uri="{FF2B5EF4-FFF2-40B4-BE49-F238E27FC236}">
              <a16:creationId xmlns:a16="http://schemas.microsoft.com/office/drawing/2014/main" id="{7B3A9594-4BAF-47F8-ACC0-34F64F55715A}"/>
            </a:ext>
          </a:extLst>
        </xdr:cNvPr>
        <xdr:cNvCxnSpPr/>
      </xdr:nvCxnSpPr>
      <xdr:spPr>
        <a:xfrm>
          <a:off x="2019300" y="1055315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89626</xdr:rowOff>
    </xdr:from>
    <xdr:to>
      <xdr:col>6</xdr:col>
      <xdr:colOff>38100</xdr:colOff>
      <xdr:row>62</xdr:row>
      <xdr:rowOff>19776</xdr:rowOff>
    </xdr:to>
    <xdr:sp macro="" textlink="">
      <xdr:nvSpPr>
        <xdr:cNvPr id="197" name="楕円 196">
          <a:extLst>
            <a:ext uri="{FF2B5EF4-FFF2-40B4-BE49-F238E27FC236}">
              <a16:creationId xmlns:a16="http://schemas.microsoft.com/office/drawing/2014/main" id="{96888E2E-A14A-4C79-9ECB-CCEE411A1C17}"/>
            </a:ext>
          </a:extLst>
        </xdr:cNvPr>
        <xdr:cNvSpPr/>
      </xdr:nvSpPr>
      <xdr:spPr>
        <a:xfrm>
          <a:off x="1079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94706</xdr:rowOff>
    </xdr:from>
    <xdr:to>
      <xdr:col>10</xdr:col>
      <xdr:colOff>114300</xdr:colOff>
      <xdr:row>61</xdr:row>
      <xdr:rowOff>140426</xdr:rowOff>
    </xdr:to>
    <xdr:cxnSp macro="">
      <xdr:nvCxnSpPr>
        <xdr:cNvPr id="198" name="直線コネクタ 197">
          <a:extLst>
            <a:ext uri="{FF2B5EF4-FFF2-40B4-BE49-F238E27FC236}">
              <a16:creationId xmlns:a16="http://schemas.microsoft.com/office/drawing/2014/main" id="{678EF724-8BAD-41C1-99D2-424D482406BD}"/>
            </a:ext>
          </a:extLst>
        </xdr:cNvPr>
        <xdr:cNvCxnSpPr/>
      </xdr:nvCxnSpPr>
      <xdr:spPr>
        <a:xfrm flipV="1">
          <a:off x="1130300" y="105531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D89930D-DDF9-4197-8EA8-3F37CF437462}"/>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75492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27E18F1A-FB11-4462-8825-699119E48B95}"/>
            </a:ext>
          </a:extLst>
        </xdr:cNvPr>
        <xdr:cNvSpPr txBox="1"/>
      </xdr:nvSpPr>
      <xdr:spPr>
        <a:xfrm>
          <a:off x="27057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80390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E8A4FBB7-8182-4FD0-BD6B-086E1F598BF8}"/>
            </a:ext>
          </a:extLst>
        </xdr:cNvPr>
        <xdr:cNvSpPr txBox="1"/>
      </xdr:nvSpPr>
      <xdr:spPr>
        <a:xfrm>
          <a:off x="18167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73858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A9821D9-EB22-446B-916D-AB8948AD8593}"/>
            </a:ext>
          </a:extLst>
        </xdr:cNvPr>
        <xdr:cNvSpPr txBox="1"/>
      </xdr:nvSpPr>
      <xdr:spPr>
        <a:xfrm>
          <a:off x="927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CF0863D7-6779-49F0-9BBD-746504621D76}"/>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157860</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4C24C11-DE45-496B-AE8B-F83E7DCBADA6}"/>
            </a:ext>
          </a:extLst>
        </xdr:cNvPr>
        <xdr:cNvSpPr txBox="1"/>
      </xdr:nvSpPr>
      <xdr:spPr>
        <a:xfrm>
          <a:off x="2705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136633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647552A3-55DF-4CCB-B537-12A7726CBB50}"/>
            </a:ext>
          </a:extLst>
        </xdr:cNvPr>
        <xdr:cNvSpPr txBox="1"/>
      </xdr:nvSpPr>
      <xdr:spPr>
        <a:xfrm>
          <a:off x="1816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10903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A1E8EC5D-EBAF-4447-9279-FA45850DD504}"/>
            </a:ext>
          </a:extLst>
        </xdr:cNvPr>
        <xdr:cNvSpPr txBox="1"/>
      </xdr:nvSpPr>
      <xdr:spPr>
        <a:xfrm>
          <a:off x="927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4FE8F9F-849C-4C42-8127-9063F452C1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18D00C02-28F6-4F10-9543-0834C3D2C0C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3A827A19-E6CE-4A2D-9A20-BF064D914D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DE1B08E-4847-4140-A9BC-1E3B6B542BFD}"/>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E396F974-64A9-4F8D-B04C-4C1D6CC0261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DED2DB2-E6CB-470D-924E-ED096B652A4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0EF768D-1BD5-41C6-AAE5-D2ADACD9231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AEF8A3D-50CD-466A-B21F-C32BEAC2EB9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1C738EDC-306A-4CF3-A1DA-73687E0F2DA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D25E3EC-DC40-4FC6-99BE-FD2EDEF768D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2820FB34-5148-4A03-8B55-EFC9EAF61EAD}"/>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310414CC-D31A-41D9-8385-9261EC0985EA}"/>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B0DDBEEA-3AC1-4616-B710-9683079CF67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7E189593-2547-4DD5-9002-CAA024414842}"/>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32E45E5-43EC-4390-8A6D-F7D2B081A9C4}"/>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166553B6-481A-4E60-9A44-C3B3D6EF721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96EDAC9C-435C-49AF-823C-C218AD46D89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5588F3E-2A6A-410C-A45B-76A531314553}"/>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DA41D7EF-315F-46FA-8132-9F2089C2F9F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8F77AE8A-97F5-4D02-B9C8-890331C20493}"/>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4399CC9-4F85-43D8-9D49-AE5A6C92E22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262632F9-BB52-41D1-9840-4C58F57DD0A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E72D3661-4C66-48EB-9021-B312232B61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6105F6B0-FD2D-4567-BE74-61CA894C08D9}"/>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A4D385C3-FACB-4333-A6FB-C78ED37B884C}"/>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2677DB53-F14E-46C7-AF0C-57FF172EF062}"/>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6E179233-C928-41AA-B4D0-7777159FE772}"/>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B8685545-5D0F-4CCC-A3CD-651A63ECE61E}"/>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B02ADA0-FB04-4208-B2C9-C03EF73762BE}"/>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82998D22-9E1A-4782-AF66-7359985DAF00}"/>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8B75F064-A356-4A87-9F0F-0169DA0DDF16}"/>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146561</xdr:rowOff>
    </xdr:from>
    <xdr:to>
      <xdr:col>46</xdr:col>
      <xdr:colOff>38100</xdr:colOff>
      <xdr:row>63</xdr:row>
      <xdr:rowOff>76711</xdr:rowOff>
    </xdr:to>
    <xdr:sp macro="" textlink="">
      <xdr:nvSpPr>
        <xdr:cNvPr id="238" name="フローチャート: 判断 237">
          <a:extLst>
            <a:ext uri="{FF2B5EF4-FFF2-40B4-BE49-F238E27FC236}">
              <a16:creationId xmlns:a16="http://schemas.microsoft.com/office/drawing/2014/main" id="{217CAE4E-8121-4EA2-84E7-D24DF7E2DF95}"/>
            </a:ext>
          </a:extLst>
        </xdr:cNvPr>
        <xdr:cNvSpPr/>
      </xdr:nvSpPr>
      <xdr:spPr>
        <a:xfrm>
          <a:off x="8699500" y="1077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163831</xdr:rowOff>
    </xdr:from>
    <xdr:to>
      <xdr:col>41</xdr:col>
      <xdr:colOff>101600</xdr:colOff>
      <xdr:row>63</xdr:row>
      <xdr:rowOff>93981</xdr:rowOff>
    </xdr:to>
    <xdr:sp macro="" textlink="">
      <xdr:nvSpPr>
        <xdr:cNvPr id="239" name="フローチャート: 判断 238">
          <a:extLst>
            <a:ext uri="{FF2B5EF4-FFF2-40B4-BE49-F238E27FC236}">
              <a16:creationId xmlns:a16="http://schemas.microsoft.com/office/drawing/2014/main" id="{3611323D-7470-498C-B08D-E7009B92E0AC}"/>
            </a:ext>
          </a:extLst>
        </xdr:cNvPr>
        <xdr:cNvSpPr/>
      </xdr:nvSpPr>
      <xdr:spPr>
        <a:xfrm>
          <a:off x="7810500" y="1079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18704</xdr:rowOff>
    </xdr:from>
    <xdr:to>
      <xdr:col>36</xdr:col>
      <xdr:colOff>165100</xdr:colOff>
      <xdr:row>63</xdr:row>
      <xdr:rowOff>120304</xdr:rowOff>
    </xdr:to>
    <xdr:sp macro="" textlink="">
      <xdr:nvSpPr>
        <xdr:cNvPr id="240" name="フローチャート: 判断 239">
          <a:extLst>
            <a:ext uri="{FF2B5EF4-FFF2-40B4-BE49-F238E27FC236}">
              <a16:creationId xmlns:a16="http://schemas.microsoft.com/office/drawing/2014/main" id="{BC44FBE4-FB52-40D4-B792-32ACE3E8E0B7}"/>
            </a:ext>
          </a:extLst>
        </xdr:cNvPr>
        <xdr:cNvSpPr/>
      </xdr:nvSpPr>
      <xdr:spPr>
        <a:xfrm>
          <a:off x="6921500" y="108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D8AB7D4C-EA4E-4605-8339-2A0D9FB8BE2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88A7C897-3689-43C3-A4EE-D92EBE04FA3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C01E32B-8FBD-453D-8EE6-0844652B016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3E6E20B-A928-4D1D-AB41-0B4904DE3C4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88826D4-265A-4592-9CA1-B03F5C5E47E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159721</xdr:rowOff>
    </xdr:from>
    <xdr:to>
      <xdr:col>55</xdr:col>
      <xdr:colOff>50800</xdr:colOff>
      <xdr:row>61</xdr:row>
      <xdr:rowOff>89871</xdr:rowOff>
    </xdr:to>
    <xdr:sp macro="" textlink="">
      <xdr:nvSpPr>
        <xdr:cNvPr id="246" name="楕円 245">
          <a:extLst>
            <a:ext uri="{FF2B5EF4-FFF2-40B4-BE49-F238E27FC236}">
              <a16:creationId xmlns:a16="http://schemas.microsoft.com/office/drawing/2014/main" id="{296575F5-D83C-48A3-8B7A-4D1204537A3B}"/>
            </a:ext>
          </a:extLst>
        </xdr:cNvPr>
        <xdr:cNvSpPr/>
      </xdr:nvSpPr>
      <xdr:spPr>
        <a:xfrm>
          <a:off x="10426700" y="1044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11148</xdr:rowOff>
    </xdr:from>
    <xdr:ext cx="690189" cy="259045"/>
    <xdr:sp macro="" textlink="">
      <xdr:nvSpPr>
        <xdr:cNvPr id="247" name="【橋りょう・トンネル】&#10;一人当たり有形固定資産（償却資産）額該当値テキスト">
          <a:extLst>
            <a:ext uri="{FF2B5EF4-FFF2-40B4-BE49-F238E27FC236}">
              <a16:creationId xmlns:a16="http://schemas.microsoft.com/office/drawing/2014/main" id="{2B572F74-CAF2-42C0-A0AA-0A384CA0F845}"/>
            </a:ext>
          </a:extLst>
        </xdr:cNvPr>
        <xdr:cNvSpPr txBox="1"/>
      </xdr:nvSpPr>
      <xdr:spPr>
        <a:xfrm>
          <a:off x="10515600" y="10298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167457</xdr:rowOff>
    </xdr:from>
    <xdr:to>
      <xdr:col>50</xdr:col>
      <xdr:colOff>165100</xdr:colOff>
      <xdr:row>61</xdr:row>
      <xdr:rowOff>97607</xdr:rowOff>
    </xdr:to>
    <xdr:sp macro="" textlink="">
      <xdr:nvSpPr>
        <xdr:cNvPr id="248" name="楕円 247">
          <a:extLst>
            <a:ext uri="{FF2B5EF4-FFF2-40B4-BE49-F238E27FC236}">
              <a16:creationId xmlns:a16="http://schemas.microsoft.com/office/drawing/2014/main" id="{CF60D271-5FC4-4DAC-9320-CE21B1760D78}"/>
            </a:ext>
          </a:extLst>
        </xdr:cNvPr>
        <xdr:cNvSpPr/>
      </xdr:nvSpPr>
      <xdr:spPr>
        <a:xfrm>
          <a:off x="9588500" y="1045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39071</xdr:rowOff>
    </xdr:from>
    <xdr:to>
      <xdr:col>55</xdr:col>
      <xdr:colOff>0</xdr:colOff>
      <xdr:row>61</xdr:row>
      <xdr:rowOff>46807</xdr:rowOff>
    </xdr:to>
    <xdr:cxnSp macro="">
      <xdr:nvCxnSpPr>
        <xdr:cNvPr id="249" name="直線コネクタ 248">
          <a:extLst>
            <a:ext uri="{FF2B5EF4-FFF2-40B4-BE49-F238E27FC236}">
              <a16:creationId xmlns:a16="http://schemas.microsoft.com/office/drawing/2014/main" id="{FE4BA7B7-246C-4C3A-8F9A-9A2C390090C4}"/>
            </a:ext>
          </a:extLst>
        </xdr:cNvPr>
        <xdr:cNvCxnSpPr/>
      </xdr:nvCxnSpPr>
      <xdr:spPr>
        <a:xfrm flipV="1">
          <a:off x="9639300" y="10497521"/>
          <a:ext cx="838200" cy="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5856</xdr:rowOff>
    </xdr:from>
    <xdr:to>
      <xdr:col>46</xdr:col>
      <xdr:colOff>38100</xdr:colOff>
      <xdr:row>61</xdr:row>
      <xdr:rowOff>107456</xdr:rowOff>
    </xdr:to>
    <xdr:sp macro="" textlink="">
      <xdr:nvSpPr>
        <xdr:cNvPr id="250" name="楕円 249">
          <a:extLst>
            <a:ext uri="{FF2B5EF4-FFF2-40B4-BE49-F238E27FC236}">
              <a16:creationId xmlns:a16="http://schemas.microsoft.com/office/drawing/2014/main" id="{05089902-43CC-4A7F-B115-2226825E26DF}"/>
            </a:ext>
          </a:extLst>
        </xdr:cNvPr>
        <xdr:cNvSpPr/>
      </xdr:nvSpPr>
      <xdr:spPr>
        <a:xfrm>
          <a:off x="8699500" y="1046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46807</xdr:rowOff>
    </xdr:from>
    <xdr:to>
      <xdr:col>50</xdr:col>
      <xdr:colOff>114300</xdr:colOff>
      <xdr:row>61</xdr:row>
      <xdr:rowOff>56656</xdr:rowOff>
    </xdr:to>
    <xdr:cxnSp macro="">
      <xdr:nvCxnSpPr>
        <xdr:cNvPr id="251" name="直線コネクタ 250">
          <a:extLst>
            <a:ext uri="{FF2B5EF4-FFF2-40B4-BE49-F238E27FC236}">
              <a16:creationId xmlns:a16="http://schemas.microsoft.com/office/drawing/2014/main" id="{23CF1F5A-BCB6-4F61-B83F-B718894D98DC}"/>
            </a:ext>
          </a:extLst>
        </xdr:cNvPr>
        <xdr:cNvCxnSpPr/>
      </xdr:nvCxnSpPr>
      <xdr:spPr>
        <a:xfrm flipV="1">
          <a:off x="8750300" y="10505257"/>
          <a:ext cx="8890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13041</xdr:rowOff>
    </xdr:from>
    <xdr:to>
      <xdr:col>41</xdr:col>
      <xdr:colOff>101600</xdr:colOff>
      <xdr:row>61</xdr:row>
      <xdr:rowOff>114641</xdr:rowOff>
    </xdr:to>
    <xdr:sp macro="" textlink="">
      <xdr:nvSpPr>
        <xdr:cNvPr id="252" name="楕円 251">
          <a:extLst>
            <a:ext uri="{FF2B5EF4-FFF2-40B4-BE49-F238E27FC236}">
              <a16:creationId xmlns:a16="http://schemas.microsoft.com/office/drawing/2014/main" id="{61A79A4E-8A51-454C-A0E6-DD6D0A663A49}"/>
            </a:ext>
          </a:extLst>
        </xdr:cNvPr>
        <xdr:cNvSpPr/>
      </xdr:nvSpPr>
      <xdr:spPr>
        <a:xfrm>
          <a:off x="7810500" y="1047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56656</xdr:rowOff>
    </xdr:from>
    <xdr:to>
      <xdr:col>45</xdr:col>
      <xdr:colOff>177800</xdr:colOff>
      <xdr:row>61</xdr:row>
      <xdr:rowOff>63841</xdr:rowOff>
    </xdr:to>
    <xdr:cxnSp macro="">
      <xdr:nvCxnSpPr>
        <xdr:cNvPr id="253" name="直線コネクタ 252">
          <a:extLst>
            <a:ext uri="{FF2B5EF4-FFF2-40B4-BE49-F238E27FC236}">
              <a16:creationId xmlns:a16="http://schemas.microsoft.com/office/drawing/2014/main" id="{6CB4AA5D-FC9A-400F-8674-8BB6EA29B56D}"/>
            </a:ext>
          </a:extLst>
        </xdr:cNvPr>
        <xdr:cNvCxnSpPr/>
      </xdr:nvCxnSpPr>
      <xdr:spPr>
        <a:xfrm flipV="1">
          <a:off x="7861300" y="10515106"/>
          <a:ext cx="889000" cy="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58534</xdr:rowOff>
    </xdr:from>
    <xdr:to>
      <xdr:col>36</xdr:col>
      <xdr:colOff>165100</xdr:colOff>
      <xdr:row>61</xdr:row>
      <xdr:rowOff>160134</xdr:rowOff>
    </xdr:to>
    <xdr:sp macro="" textlink="">
      <xdr:nvSpPr>
        <xdr:cNvPr id="254" name="楕円 253">
          <a:extLst>
            <a:ext uri="{FF2B5EF4-FFF2-40B4-BE49-F238E27FC236}">
              <a16:creationId xmlns:a16="http://schemas.microsoft.com/office/drawing/2014/main" id="{680996F7-F9F6-401A-A1DF-272631EBC4F4}"/>
            </a:ext>
          </a:extLst>
        </xdr:cNvPr>
        <xdr:cNvSpPr/>
      </xdr:nvSpPr>
      <xdr:spPr>
        <a:xfrm>
          <a:off x="6921500" y="105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63841</xdr:rowOff>
    </xdr:from>
    <xdr:to>
      <xdr:col>41</xdr:col>
      <xdr:colOff>50800</xdr:colOff>
      <xdr:row>61</xdr:row>
      <xdr:rowOff>109334</xdr:rowOff>
    </xdr:to>
    <xdr:cxnSp macro="">
      <xdr:nvCxnSpPr>
        <xdr:cNvPr id="255" name="直線コネクタ 254">
          <a:extLst>
            <a:ext uri="{FF2B5EF4-FFF2-40B4-BE49-F238E27FC236}">
              <a16:creationId xmlns:a16="http://schemas.microsoft.com/office/drawing/2014/main" id="{34C0574C-F92E-40EC-BF01-4EE24AE18FD5}"/>
            </a:ext>
          </a:extLst>
        </xdr:cNvPr>
        <xdr:cNvCxnSpPr/>
      </xdr:nvCxnSpPr>
      <xdr:spPr>
        <a:xfrm flipV="1">
          <a:off x="6972300" y="10522291"/>
          <a:ext cx="889000" cy="4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42E88A8E-A613-4010-B6CC-CBB8E1672A1E}"/>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67838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B66ABDA-354E-40E1-8433-6062F33C069D}"/>
            </a:ext>
          </a:extLst>
        </xdr:cNvPr>
        <xdr:cNvSpPr txBox="1"/>
      </xdr:nvSpPr>
      <xdr:spPr>
        <a:xfrm>
          <a:off x="8450795" y="10869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85108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8DEF9695-5EF9-4005-9DAB-F6052A879592}"/>
            </a:ext>
          </a:extLst>
        </xdr:cNvPr>
        <xdr:cNvSpPr txBox="1"/>
      </xdr:nvSpPr>
      <xdr:spPr>
        <a:xfrm>
          <a:off x="7561795" y="1088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111431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783A407C-1BE9-4924-8289-ECD8E7EF6061}"/>
            </a:ext>
          </a:extLst>
        </xdr:cNvPr>
        <xdr:cNvSpPr txBox="1"/>
      </xdr:nvSpPr>
      <xdr:spPr>
        <a:xfrm>
          <a:off x="6672795" y="10912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114134</xdr:rowOff>
    </xdr:from>
    <xdr:ext cx="690189" cy="259045"/>
    <xdr:sp macro="" textlink="">
      <xdr:nvSpPr>
        <xdr:cNvPr id="260" name="n_1mainValue【橋りょう・トンネル】&#10;一人当たり有形固定資産（償却資産）額">
          <a:extLst>
            <a:ext uri="{FF2B5EF4-FFF2-40B4-BE49-F238E27FC236}">
              <a16:creationId xmlns:a16="http://schemas.microsoft.com/office/drawing/2014/main" id="{BB11B74F-A4D6-4891-B75F-B82C2D47FC4B}"/>
            </a:ext>
          </a:extLst>
        </xdr:cNvPr>
        <xdr:cNvSpPr txBox="1"/>
      </xdr:nvSpPr>
      <xdr:spPr>
        <a:xfrm>
          <a:off x="9281505" y="1022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123983</xdr:rowOff>
    </xdr:from>
    <xdr:ext cx="690189" cy="259045"/>
    <xdr:sp macro="" textlink="">
      <xdr:nvSpPr>
        <xdr:cNvPr id="261" name="n_2mainValue【橋りょう・トンネル】&#10;一人当たり有形固定資産（償却資産）額">
          <a:extLst>
            <a:ext uri="{FF2B5EF4-FFF2-40B4-BE49-F238E27FC236}">
              <a16:creationId xmlns:a16="http://schemas.microsoft.com/office/drawing/2014/main" id="{57E412A3-4860-4EBA-9C9C-8D92499FAD69}"/>
            </a:ext>
          </a:extLst>
        </xdr:cNvPr>
        <xdr:cNvSpPr txBox="1"/>
      </xdr:nvSpPr>
      <xdr:spPr>
        <a:xfrm>
          <a:off x="8405205" y="1023953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131168</xdr:rowOff>
    </xdr:from>
    <xdr:ext cx="690189" cy="259045"/>
    <xdr:sp macro="" textlink="">
      <xdr:nvSpPr>
        <xdr:cNvPr id="262" name="n_3mainValue【橋りょう・トンネル】&#10;一人当たり有形固定資産（償却資産）額">
          <a:extLst>
            <a:ext uri="{FF2B5EF4-FFF2-40B4-BE49-F238E27FC236}">
              <a16:creationId xmlns:a16="http://schemas.microsoft.com/office/drawing/2014/main" id="{0A834520-63B6-4E81-ADAC-E743473FA276}"/>
            </a:ext>
          </a:extLst>
        </xdr:cNvPr>
        <xdr:cNvSpPr txBox="1"/>
      </xdr:nvSpPr>
      <xdr:spPr>
        <a:xfrm>
          <a:off x="7516205" y="102467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60</xdr:row>
      <xdr:rowOff>5211</xdr:rowOff>
    </xdr:from>
    <xdr:ext cx="690189" cy="259045"/>
    <xdr:sp macro="" textlink="">
      <xdr:nvSpPr>
        <xdr:cNvPr id="263" name="n_4mainValue【橋りょう・トンネル】&#10;一人当たり有形固定資産（償却資産）額">
          <a:extLst>
            <a:ext uri="{FF2B5EF4-FFF2-40B4-BE49-F238E27FC236}">
              <a16:creationId xmlns:a16="http://schemas.microsoft.com/office/drawing/2014/main" id="{18632050-AA45-4AE0-A62D-1C348CB47054}"/>
            </a:ext>
          </a:extLst>
        </xdr:cNvPr>
        <xdr:cNvSpPr txBox="1"/>
      </xdr:nvSpPr>
      <xdr:spPr>
        <a:xfrm>
          <a:off x="6627205" y="102922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2F5349A-3F21-4A48-93DA-A8C3C9C93C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139D44DF-836B-438F-8ADF-10BEFD2712C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BCC2E8E-8F54-47C6-AE91-7B48BACCD1E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5322572B-9C3E-4F93-BBF7-6FA582F4611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82D4DC6-CD1B-49E3-9925-3A974E4E247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B77CBF7-FD47-47B1-BEFF-F41E717DCA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A134498-D15A-47E9-85B7-FA40AB0F747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128A1182-3620-4BE7-BBD3-B588C4D34352}"/>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F0BB7B5-B952-451E-A90C-69157CC7EB97}"/>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4F96E46-A9BE-4CDA-9279-A1065FC1921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ED48F55B-7559-4739-9DD4-48F401CA6DF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04391356-6990-44A3-BCDE-20E25FFB9CFF}"/>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A8F26762-7D99-456A-9D92-A0F4B7F8A8B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97A79329-0CE9-440D-8F5D-E25D16FDFF5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A0E3245B-B1CC-48AA-8DD0-0C2BCF85AA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9847D341-2CBF-4EA5-9CE4-050044031C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2DB926AF-8D20-454B-A569-8F430FC74A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83DA2A1E-9735-498B-BFF5-5C5EEE6C13CF}"/>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FBF959F1-DE3C-4B9B-8DFE-030CBEBC84D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60DE3968-A455-40FA-9B35-734A178B643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571FA01D-9570-43B9-832D-38F5707F81A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6F94AFD2-8C21-4992-AE54-094B8085C5A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A165D523-36F0-4E08-9E3C-3EC94BDF3BB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A6536038-2A62-4A74-853D-FD15BF6FB323}"/>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E614123-FF3F-471B-BD24-67D05D83F0F1}"/>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5EFF6DD2-FCD7-4825-8D02-74B9C7627D9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A96172A7-C7B5-4BB2-9857-962EE481EB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48E7E422-3B2D-4133-9D68-A28079B31340}"/>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5829AABB-A76C-455E-86AD-0900F3D5D2C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145432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13DA98F-A60D-44BF-BA86-AE7EEEA0269E}"/>
            </a:ext>
          </a:extLst>
        </xdr:cNvPr>
        <xdr:cNvSpPr txBox="1"/>
      </xdr:nvSpPr>
      <xdr:spPr>
        <a:xfrm>
          <a:off x="4673600" y="1403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634B35E0-4391-4331-B4A8-8185CC779933}"/>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2D1107CE-CB2A-4511-B128-8A5E1B0236C6}"/>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90170</xdr:rowOff>
    </xdr:from>
    <xdr:to>
      <xdr:col>15</xdr:col>
      <xdr:colOff>101600</xdr:colOff>
      <xdr:row>83</xdr:row>
      <xdr:rowOff>20320</xdr:rowOff>
    </xdr:to>
    <xdr:sp macro="" textlink="">
      <xdr:nvSpPr>
        <xdr:cNvPr id="296" name="フローチャート: 判断 295">
          <a:extLst>
            <a:ext uri="{FF2B5EF4-FFF2-40B4-BE49-F238E27FC236}">
              <a16:creationId xmlns:a16="http://schemas.microsoft.com/office/drawing/2014/main" id="{9E3C816A-212D-4729-BA9E-044C45BB3A8F}"/>
            </a:ext>
          </a:extLst>
        </xdr:cNvPr>
        <xdr:cNvSpPr/>
      </xdr:nvSpPr>
      <xdr:spPr>
        <a:xfrm>
          <a:off x="2857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55880</xdr:rowOff>
    </xdr:from>
    <xdr:to>
      <xdr:col>10</xdr:col>
      <xdr:colOff>165100</xdr:colOff>
      <xdr:row>82</xdr:row>
      <xdr:rowOff>157480</xdr:rowOff>
    </xdr:to>
    <xdr:sp macro="" textlink="">
      <xdr:nvSpPr>
        <xdr:cNvPr id="297" name="フローチャート: 判断 296">
          <a:extLst>
            <a:ext uri="{FF2B5EF4-FFF2-40B4-BE49-F238E27FC236}">
              <a16:creationId xmlns:a16="http://schemas.microsoft.com/office/drawing/2014/main" id="{A2302C5F-AE6D-4089-BE99-3D7B582D2347}"/>
            </a:ext>
          </a:extLst>
        </xdr:cNvPr>
        <xdr:cNvSpPr/>
      </xdr:nvSpPr>
      <xdr:spPr>
        <a:xfrm>
          <a:off x="1968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40639</xdr:rowOff>
    </xdr:from>
    <xdr:to>
      <xdr:col>6</xdr:col>
      <xdr:colOff>38100</xdr:colOff>
      <xdr:row>82</xdr:row>
      <xdr:rowOff>142239</xdr:rowOff>
    </xdr:to>
    <xdr:sp macro="" textlink="">
      <xdr:nvSpPr>
        <xdr:cNvPr id="298" name="フローチャート: 判断 297">
          <a:extLst>
            <a:ext uri="{FF2B5EF4-FFF2-40B4-BE49-F238E27FC236}">
              <a16:creationId xmlns:a16="http://schemas.microsoft.com/office/drawing/2014/main" id="{9B135E7A-63C3-4C24-A511-33582161328C}"/>
            </a:ext>
          </a:extLst>
        </xdr:cNvPr>
        <xdr:cNvSpPr/>
      </xdr:nvSpPr>
      <xdr:spPr>
        <a:xfrm>
          <a:off x="1079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B29ABC0-E295-48CA-9821-4ED57A84EC4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215EC40-4A5D-4A6A-95C0-CF22D1CA34E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17EC153D-2DA8-40FD-8AE0-4CB9243FFF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4D76A52-9DC1-4636-930C-7F6051252D2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E90D1F1-5DBC-494F-BEBB-28C6A16BCC6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126364</xdr:rowOff>
    </xdr:from>
    <xdr:to>
      <xdr:col>24</xdr:col>
      <xdr:colOff>114300</xdr:colOff>
      <xdr:row>85</xdr:row>
      <xdr:rowOff>56514</xdr:rowOff>
    </xdr:to>
    <xdr:sp macro="" textlink="">
      <xdr:nvSpPr>
        <xdr:cNvPr id="304" name="楕円 303">
          <a:extLst>
            <a:ext uri="{FF2B5EF4-FFF2-40B4-BE49-F238E27FC236}">
              <a16:creationId xmlns:a16="http://schemas.microsoft.com/office/drawing/2014/main" id="{6CCE3D73-308D-4A62-9F75-F384AE6BE441}"/>
            </a:ext>
          </a:extLst>
        </xdr:cNvPr>
        <xdr:cNvSpPr/>
      </xdr:nvSpPr>
      <xdr:spPr>
        <a:xfrm>
          <a:off x="4584700" y="1452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104791</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F2840311-4F79-4735-9CFE-68A9644C7968}"/>
            </a:ext>
          </a:extLst>
        </xdr:cNvPr>
        <xdr:cNvSpPr txBox="1"/>
      </xdr:nvSpPr>
      <xdr:spPr>
        <a:xfrm>
          <a:off x="4673600" y="1450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65405</xdr:rowOff>
    </xdr:from>
    <xdr:to>
      <xdr:col>20</xdr:col>
      <xdr:colOff>38100</xdr:colOff>
      <xdr:row>84</xdr:row>
      <xdr:rowOff>167005</xdr:rowOff>
    </xdr:to>
    <xdr:sp macro="" textlink="">
      <xdr:nvSpPr>
        <xdr:cNvPr id="306" name="楕円 305">
          <a:extLst>
            <a:ext uri="{FF2B5EF4-FFF2-40B4-BE49-F238E27FC236}">
              <a16:creationId xmlns:a16="http://schemas.microsoft.com/office/drawing/2014/main" id="{74022A44-AA51-4ECF-9490-B757ADE5E53B}"/>
            </a:ext>
          </a:extLst>
        </xdr:cNvPr>
        <xdr:cNvSpPr/>
      </xdr:nvSpPr>
      <xdr:spPr>
        <a:xfrm>
          <a:off x="3746500" y="1446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116205</xdr:rowOff>
    </xdr:from>
    <xdr:to>
      <xdr:col>24</xdr:col>
      <xdr:colOff>63500</xdr:colOff>
      <xdr:row>85</xdr:row>
      <xdr:rowOff>5714</xdr:rowOff>
    </xdr:to>
    <xdr:cxnSp macro="">
      <xdr:nvCxnSpPr>
        <xdr:cNvPr id="307" name="直線コネクタ 306">
          <a:extLst>
            <a:ext uri="{FF2B5EF4-FFF2-40B4-BE49-F238E27FC236}">
              <a16:creationId xmlns:a16="http://schemas.microsoft.com/office/drawing/2014/main" id="{BE7A2E89-5704-4FFD-9C69-3CCCFAE4B300}"/>
            </a:ext>
          </a:extLst>
        </xdr:cNvPr>
        <xdr:cNvCxnSpPr/>
      </xdr:nvCxnSpPr>
      <xdr:spPr>
        <a:xfrm>
          <a:off x="3797300" y="14518005"/>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4445</xdr:rowOff>
    </xdr:from>
    <xdr:to>
      <xdr:col>15</xdr:col>
      <xdr:colOff>101600</xdr:colOff>
      <xdr:row>84</xdr:row>
      <xdr:rowOff>106045</xdr:rowOff>
    </xdr:to>
    <xdr:sp macro="" textlink="">
      <xdr:nvSpPr>
        <xdr:cNvPr id="308" name="楕円 307">
          <a:extLst>
            <a:ext uri="{FF2B5EF4-FFF2-40B4-BE49-F238E27FC236}">
              <a16:creationId xmlns:a16="http://schemas.microsoft.com/office/drawing/2014/main" id="{8D09FF20-AECA-482D-A229-C3B45E1765B7}"/>
            </a:ext>
          </a:extLst>
        </xdr:cNvPr>
        <xdr:cNvSpPr/>
      </xdr:nvSpPr>
      <xdr:spPr>
        <a:xfrm>
          <a:off x="28575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55245</xdr:rowOff>
    </xdr:from>
    <xdr:to>
      <xdr:col>19</xdr:col>
      <xdr:colOff>177800</xdr:colOff>
      <xdr:row>84</xdr:row>
      <xdr:rowOff>116205</xdr:rowOff>
    </xdr:to>
    <xdr:cxnSp macro="">
      <xdr:nvCxnSpPr>
        <xdr:cNvPr id="309" name="直線コネクタ 308">
          <a:extLst>
            <a:ext uri="{FF2B5EF4-FFF2-40B4-BE49-F238E27FC236}">
              <a16:creationId xmlns:a16="http://schemas.microsoft.com/office/drawing/2014/main" id="{DDB53698-5896-42EF-A48C-04942485385A}"/>
            </a:ext>
          </a:extLst>
        </xdr:cNvPr>
        <xdr:cNvCxnSpPr/>
      </xdr:nvCxnSpPr>
      <xdr:spPr>
        <a:xfrm>
          <a:off x="2908300" y="1445704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310" name="楕円 309">
          <a:extLst>
            <a:ext uri="{FF2B5EF4-FFF2-40B4-BE49-F238E27FC236}">
              <a16:creationId xmlns:a16="http://schemas.microsoft.com/office/drawing/2014/main" id="{53381A75-1514-41F3-B066-354F101B95E2}"/>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163830</xdr:rowOff>
    </xdr:from>
    <xdr:to>
      <xdr:col>15</xdr:col>
      <xdr:colOff>50800</xdr:colOff>
      <xdr:row>84</xdr:row>
      <xdr:rowOff>55245</xdr:rowOff>
    </xdr:to>
    <xdr:cxnSp macro="">
      <xdr:nvCxnSpPr>
        <xdr:cNvPr id="311" name="直線コネクタ 310">
          <a:extLst>
            <a:ext uri="{FF2B5EF4-FFF2-40B4-BE49-F238E27FC236}">
              <a16:creationId xmlns:a16="http://schemas.microsoft.com/office/drawing/2014/main" id="{45057309-08C5-49A6-9C10-BCCFA71C349D}"/>
            </a:ext>
          </a:extLst>
        </xdr:cNvPr>
        <xdr:cNvCxnSpPr/>
      </xdr:nvCxnSpPr>
      <xdr:spPr>
        <a:xfrm>
          <a:off x="2019300" y="1439418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143511</xdr:rowOff>
    </xdr:from>
    <xdr:to>
      <xdr:col>6</xdr:col>
      <xdr:colOff>38100</xdr:colOff>
      <xdr:row>84</xdr:row>
      <xdr:rowOff>73661</xdr:rowOff>
    </xdr:to>
    <xdr:sp macro="" textlink="">
      <xdr:nvSpPr>
        <xdr:cNvPr id="312" name="楕円 311">
          <a:extLst>
            <a:ext uri="{FF2B5EF4-FFF2-40B4-BE49-F238E27FC236}">
              <a16:creationId xmlns:a16="http://schemas.microsoft.com/office/drawing/2014/main" id="{5091C84E-C355-4DAF-BA62-33C563E24296}"/>
            </a:ext>
          </a:extLst>
        </xdr:cNvPr>
        <xdr:cNvSpPr/>
      </xdr:nvSpPr>
      <xdr:spPr>
        <a:xfrm>
          <a:off x="1079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163830</xdr:rowOff>
    </xdr:from>
    <xdr:to>
      <xdr:col>10</xdr:col>
      <xdr:colOff>114300</xdr:colOff>
      <xdr:row>84</xdr:row>
      <xdr:rowOff>22861</xdr:rowOff>
    </xdr:to>
    <xdr:cxnSp macro="">
      <xdr:nvCxnSpPr>
        <xdr:cNvPr id="313" name="直線コネクタ 312">
          <a:extLst>
            <a:ext uri="{FF2B5EF4-FFF2-40B4-BE49-F238E27FC236}">
              <a16:creationId xmlns:a16="http://schemas.microsoft.com/office/drawing/2014/main" id="{7CD68E46-4E21-4DC4-95F7-E325F47E6F74}"/>
            </a:ext>
          </a:extLst>
        </xdr:cNvPr>
        <xdr:cNvCxnSpPr/>
      </xdr:nvCxnSpPr>
      <xdr:spPr>
        <a:xfrm flipV="1">
          <a:off x="1130300" y="143941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4" name="n_1aveValue【公営住宅】&#10;有形固定資産減価償却率">
          <a:extLst>
            <a:ext uri="{FF2B5EF4-FFF2-40B4-BE49-F238E27FC236}">
              <a16:creationId xmlns:a16="http://schemas.microsoft.com/office/drawing/2014/main" id="{702E5BDC-8EC0-44C4-9167-4D5329133F25}"/>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36847</xdr:rowOff>
    </xdr:from>
    <xdr:ext cx="405111" cy="259045"/>
    <xdr:sp macro="" textlink="">
      <xdr:nvSpPr>
        <xdr:cNvPr id="315" name="n_2aveValue【公営住宅】&#10;有形固定資産減価償却率">
          <a:extLst>
            <a:ext uri="{FF2B5EF4-FFF2-40B4-BE49-F238E27FC236}">
              <a16:creationId xmlns:a16="http://schemas.microsoft.com/office/drawing/2014/main" id="{E4427DEC-05F7-4BF0-AC11-DD00B59C095D}"/>
            </a:ext>
          </a:extLst>
        </xdr:cNvPr>
        <xdr:cNvSpPr txBox="1"/>
      </xdr:nvSpPr>
      <xdr:spPr>
        <a:xfrm>
          <a:off x="2705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2557</xdr:rowOff>
    </xdr:from>
    <xdr:ext cx="405111" cy="259045"/>
    <xdr:sp macro="" textlink="">
      <xdr:nvSpPr>
        <xdr:cNvPr id="316" name="n_3aveValue【公営住宅】&#10;有形固定資産減価償却率">
          <a:extLst>
            <a:ext uri="{FF2B5EF4-FFF2-40B4-BE49-F238E27FC236}">
              <a16:creationId xmlns:a16="http://schemas.microsoft.com/office/drawing/2014/main" id="{335CC659-D084-4B78-95EC-BE6A7A7EE100}"/>
            </a:ext>
          </a:extLst>
        </xdr:cNvPr>
        <xdr:cNvSpPr txBox="1"/>
      </xdr:nvSpPr>
      <xdr:spPr>
        <a:xfrm>
          <a:off x="1816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158766</xdr:rowOff>
    </xdr:from>
    <xdr:ext cx="405111" cy="259045"/>
    <xdr:sp macro="" textlink="">
      <xdr:nvSpPr>
        <xdr:cNvPr id="317" name="n_4aveValue【公営住宅】&#10;有形固定資産減価償却率">
          <a:extLst>
            <a:ext uri="{FF2B5EF4-FFF2-40B4-BE49-F238E27FC236}">
              <a16:creationId xmlns:a16="http://schemas.microsoft.com/office/drawing/2014/main" id="{E532B5AB-FD2C-41EB-B887-79185FECB786}"/>
            </a:ext>
          </a:extLst>
        </xdr:cNvPr>
        <xdr:cNvSpPr txBox="1"/>
      </xdr:nvSpPr>
      <xdr:spPr>
        <a:xfrm>
          <a:off x="927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158132</xdr:rowOff>
    </xdr:from>
    <xdr:ext cx="405111" cy="259045"/>
    <xdr:sp macro="" textlink="">
      <xdr:nvSpPr>
        <xdr:cNvPr id="318" name="n_1mainValue【公営住宅】&#10;有形固定資産減価償却率">
          <a:extLst>
            <a:ext uri="{FF2B5EF4-FFF2-40B4-BE49-F238E27FC236}">
              <a16:creationId xmlns:a16="http://schemas.microsoft.com/office/drawing/2014/main" id="{C3873559-BC4F-4F5B-A1A8-E358D585DC06}"/>
            </a:ext>
          </a:extLst>
        </xdr:cNvPr>
        <xdr:cNvSpPr txBox="1"/>
      </xdr:nvSpPr>
      <xdr:spPr>
        <a:xfrm>
          <a:off x="3582044" y="1455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97172</xdr:rowOff>
    </xdr:from>
    <xdr:ext cx="405111" cy="259045"/>
    <xdr:sp macro="" textlink="">
      <xdr:nvSpPr>
        <xdr:cNvPr id="319" name="n_2mainValue【公営住宅】&#10;有形固定資産減価償却率">
          <a:extLst>
            <a:ext uri="{FF2B5EF4-FFF2-40B4-BE49-F238E27FC236}">
              <a16:creationId xmlns:a16="http://schemas.microsoft.com/office/drawing/2014/main" id="{C770BBB7-6601-479D-BBFB-64F25208E67A}"/>
            </a:ext>
          </a:extLst>
        </xdr:cNvPr>
        <xdr:cNvSpPr txBox="1"/>
      </xdr:nvSpPr>
      <xdr:spPr>
        <a:xfrm>
          <a:off x="2705744" y="1449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320" name="n_3mainValue【公営住宅】&#10;有形固定資産減価償却率">
          <a:extLst>
            <a:ext uri="{FF2B5EF4-FFF2-40B4-BE49-F238E27FC236}">
              <a16:creationId xmlns:a16="http://schemas.microsoft.com/office/drawing/2014/main" id="{8AB18223-FD74-4841-BF3C-A18DFBDB8D80}"/>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64788</xdr:rowOff>
    </xdr:from>
    <xdr:ext cx="405111" cy="259045"/>
    <xdr:sp macro="" textlink="">
      <xdr:nvSpPr>
        <xdr:cNvPr id="321" name="n_4mainValue【公営住宅】&#10;有形固定資産減価償却率">
          <a:extLst>
            <a:ext uri="{FF2B5EF4-FFF2-40B4-BE49-F238E27FC236}">
              <a16:creationId xmlns:a16="http://schemas.microsoft.com/office/drawing/2014/main" id="{6BBD7600-026B-4CF5-A91F-09C446627286}"/>
            </a:ext>
          </a:extLst>
        </xdr:cNvPr>
        <xdr:cNvSpPr txBox="1"/>
      </xdr:nvSpPr>
      <xdr:spPr>
        <a:xfrm>
          <a:off x="927744" y="1446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33162E95-0A2E-4F31-8585-37FE059F1E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523D8ED9-1E2C-42CA-898B-7C8547FB91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0C521B8-11C1-4A94-B232-1750D191852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E83F4BA-4AA0-448B-BBE7-56E25ECC22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815FF097-2089-44D8-B84A-B6845305334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B14B0A84-01A1-460D-B136-A9E6B89FCB3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AD30AB67-3954-49AC-ACAF-C71D1514E0B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0E9ECA03-6968-44A2-AC8D-93B43375E9C7}"/>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DF6C37CB-FDD0-4649-978A-DDED94BB1D1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714B3347-0D7C-47CA-B379-0E5A6C131F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75107642-05F3-4DC5-9574-5518A1D60E8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35191D4A-5B60-4F55-BE31-F22E0C0D5D22}"/>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C53BD475-DE09-4CFC-AB59-CECCDE955ACF}"/>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38A965B-FC80-4B17-9A34-5AB95FBC991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F58713AB-C482-470E-942E-ED49B9A7B82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B6774646-D18C-456B-A3ED-703388428B1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FBDB39BB-7F29-4AD0-A457-5A1814BCD7E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96B2663-BF4B-4966-9279-17382369D45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5CE22E7-BCA4-44F8-9810-4173AB20D52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67F06A19-2C2F-4981-BB28-C984E70C002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ECA9EB57-C7EB-4E84-860B-60313718BE0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9AF047F-AE1A-49CD-B98D-74A1CE27015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6D72611B-DCB7-4CAE-B3E4-08F5E5AD6A8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5" name="直線コネクタ 344">
          <a:extLst>
            <a:ext uri="{FF2B5EF4-FFF2-40B4-BE49-F238E27FC236}">
              <a16:creationId xmlns:a16="http://schemas.microsoft.com/office/drawing/2014/main" id="{3DB986DD-DC6A-4944-A7CC-DB47A068117E}"/>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6" name="【公営住宅】&#10;一人当たり面積最小値テキスト">
          <a:extLst>
            <a:ext uri="{FF2B5EF4-FFF2-40B4-BE49-F238E27FC236}">
              <a16:creationId xmlns:a16="http://schemas.microsoft.com/office/drawing/2014/main" id="{89FEE5F9-9034-47ED-B346-FC3979E48BEB}"/>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7" name="直線コネクタ 346">
          <a:extLst>
            <a:ext uri="{FF2B5EF4-FFF2-40B4-BE49-F238E27FC236}">
              <a16:creationId xmlns:a16="http://schemas.microsoft.com/office/drawing/2014/main" id="{6712B40A-39DE-46EB-8DD7-97D5319D6A72}"/>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8" name="【公営住宅】&#10;一人当たり面積最大値テキスト">
          <a:extLst>
            <a:ext uri="{FF2B5EF4-FFF2-40B4-BE49-F238E27FC236}">
              <a16:creationId xmlns:a16="http://schemas.microsoft.com/office/drawing/2014/main" id="{5E35750A-36C7-4C55-814A-D780F04A9871}"/>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9" name="直線コネクタ 348">
          <a:extLst>
            <a:ext uri="{FF2B5EF4-FFF2-40B4-BE49-F238E27FC236}">
              <a16:creationId xmlns:a16="http://schemas.microsoft.com/office/drawing/2014/main" id="{795B8A6C-DB11-4681-9ED9-3A694838E816}"/>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57993</xdr:rowOff>
    </xdr:from>
    <xdr:ext cx="469744" cy="259045"/>
    <xdr:sp macro="" textlink="">
      <xdr:nvSpPr>
        <xdr:cNvPr id="350" name="【公営住宅】&#10;一人当たり面積平均値テキスト">
          <a:extLst>
            <a:ext uri="{FF2B5EF4-FFF2-40B4-BE49-F238E27FC236}">
              <a16:creationId xmlns:a16="http://schemas.microsoft.com/office/drawing/2014/main" id="{930AB008-11A7-4F0F-8DE4-720DAA529A31}"/>
            </a:ext>
          </a:extLst>
        </xdr:cNvPr>
        <xdr:cNvSpPr txBox="1"/>
      </xdr:nvSpPr>
      <xdr:spPr>
        <a:xfrm>
          <a:off x="10515600" y="14288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51" name="フローチャート: 判断 350">
          <a:extLst>
            <a:ext uri="{FF2B5EF4-FFF2-40B4-BE49-F238E27FC236}">
              <a16:creationId xmlns:a16="http://schemas.microsoft.com/office/drawing/2014/main" id="{44F4B30A-0E92-486D-80A9-A19503C589F0}"/>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52" name="フローチャート: 判断 351">
          <a:extLst>
            <a:ext uri="{FF2B5EF4-FFF2-40B4-BE49-F238E27FC236}">
              <a16:creationId xmlns:a16="http://schemas.microsoft.com/office/drawing/2014/main" id="{17A56C55-1C84-486E-AD6B-ED868784217A}"/>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129412</xdr:rowOff>
    </xdr:from>
    <xdr:to>
      <xdr:col>46</xdr:col>
      <xdr:colOff>38100</xdr:colOff>
      <xdr:row>85</xdr:row>
      <xdr:rowOff>59562</xdr:rowOff>
    </xdr:to>
    <xdr:sp macro="" textlink="">
      <xdr:nvSpPr>
        <xdr:cNvPr id="353" name="フローチャート: 判断 352">
          <a:extLst>
            <a:ext uri="{FF2B5EF4-FFF2-40B4-BE49-F238E27FC236}">
              <a16:creationId xmlns:a16="http://schemas.microsoft.com/office/drawing/2014/main" id="{99D07666-3E56-41F8-AA37-EB4CB2F1A7F1}"/>
            </a:ext>
          </a:extLst>
        </xdr:cNvPr>
        <xdr:cNvSpPr/>
      </xdr:nvSpPr>
      <xdr:spPr>
        <a:xfrm>
          <a:off x="8699500" y="1453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150368</xdr:rowOff>
    </xdr:from>
    <xdr:to>
      <xdr:col>41</xdr:col>
      <xdr:colOff>101600</xdr:colOff>
      <xdr:row>85</xdr:row>
      <xdr:rowOff>80518</xdr:rowOff>
    </xdr:to>
    <xdr:sp macro="" textlink="">
      <xdr:nvSpPr>
        <xdr:cNvPr id="354" name="フローチャート: 判断 353">
          <a:extLst>
            <a:ext uri="{FF2B5EF4-FFF2-40B4-BE49-F238E27FC236}">
              <a16:creationId xmlns:a16="http://schemas.microsoft.com/office/drawing/2014/main" id="{7AF315EE-4E7C-41DF-A8D4-C692CF3964F8}"/>
            </a:ext>
          </a:extLst>
        </xdr:cNvPr>
        <xdr:cNvSpPr/>
      </xdr:nvSpPr>
      <xdr:spPr>
        <a:xfrm>
          <a:off x="7810500" y="1455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153036</xdr:rowOff>
    </xdr:from>
    <xdr:to>
      <xdr:col>36</xdr:col>
      <xdr:colOff>165100</xdr:colOff>
      <xdr:row>85</xdr:row>
      <xdr:rowOff>83186</xdr:rowOff>
    </xdr:to>
    <xdr:sp macro="" textlink="">
      <xdr:nvSpPr>
        <xdr:cNvPr id="355" name="フローチャート: 判断 354">
          <a:extLst>
            <a:ext uri="{FF2B5EF4-FFF2-40B4-BE49-F238E27FC236}">
              <a16:creationId xmlns:a16="http://schemas.microsoft.com/office/drawing/2014/main" id="{BF13F4BD-3257-4657-BB61-E41BCF55D872}"/>
            </a:ext>
          </a:extLst>
        </xdr:cNvPr>
        <xdr:cNvSpPr/>
      </xdr:nvSpPr>
      <xdr:spPr>
        <a:xfrm>
          <a:off x="6921500" y="1455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F042865-FBD7-495B-AE3A-1450077168F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B762306-9B77-4A1E-95F5-E2984DFCD1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A24B7B7-7739-4BE8-8468-182788735F5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403D0A84-137B-40FF-99E3-17045D288C8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D5DDC238-2256-4EFC-93B3-77A574DACB5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12064</xdr:rowOff>
    </xdr:from>
    <xdr:to>
      <xdr:col>55</xdr:col>
      <xdr:colOff>50800</xdr:colOff>
      <xdr:row>85</xdr:row>
      <xdr:rowOff>113664</xdr:rowOff>
    </xdr:to>
    <xdr:sp macro="" textlink="">
      <xdr:nvSpPr>
        <xdr:cNvPr id="361" name="楕円 360">
          <a:extLst>
            <a:ext uri="{FF2B5EF4-FFF2-40B4-BE49-F238E27FC236}">
              <a16:creationId xmlns:a16="http://schemas.microsoft.com/office/drawing/2014/main" id="{BDF3575E-44F3-4139-96F3-BEE4D470C309}"/>
            </a:ext>
          </a:extLst>
        </xdr:cNvPr>
        <xdr:cNvSpPr/>
      </xdr:nvSpPr>
      <xdr:spPr>
        <a:xfrm>
          <a:off x="10426700" y="1458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161941</xdr:rowOff>
    </xdr:from>
    <xdr:ext cx="469744" cy="259045"/>
    <xdr:sp macro="" textlink="">
      <xdr:nvSpPr>
        <xdr:cNvPr id="362" name="【公営住宅】&#10;一人当たり面積該当値テキスト">
          <a:extLst>
            <a:ext uri="{FF2B5EF4-FFF2-40B4-BE49-F238E27FC236}">
              <a16:creationId xmlns:a16="http://schemas.microsoft.com/office/drawing/2014/main" id="{9F3F9DCD-F319-4CB8-B456-F34A6364021D}"/>
            </a:ext>
          </a:extLst>
        </xdr:cNvPr>
        <xdr:cNvSpPr txBox="1"/>
      </xdr:nvSpPr>
      <xdr:spPr>
        <a:xfrm>
          <a:off x="10515600" y="1456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15112</xdr:rowOff>
    </xdr:from>
    <xdr:to>
      <xdr:col>50</xdr:col>
      <xdr:colOff>165100</xdr:colOff>
      <xdr:row>85</xdr:row>
      <xdr:rowOff>116712</xdr:rowOff>
    </xdr:to>
    <xdr:sp macro="" textlink="">
      <xdr:nvSpPr>
        <xdr:cNvPr id="363" name="楕円 362">
          <a:extLst>
            <a:ext uri="{FF2B5EF4-FFF2-40B4-BE49-F238E27FC236}">
              <a16:creationId xmlns:a16="http://schemas.microsoft.com/office/drawing/2014/main" id="{FD43D4EF-BCA0-4B11-B9FC-8503B7F204EE}"/>
            </a:ext>
          </a:extLst>
        </xdr:cNvPr>
        <xdr:cNvSpPr/>
      </xdr:nvSpPr>
      <xdr:spPr>
        <a:xfrm>
          <a:off x="9588500" y="1458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62864</xdr:rowOff>
    </xdr:from>
    <xdr:to>
      <xdr:col>55</xdr:col>
      <xdr:colOff>0</xdr:colOff>
      <xdr:row>85</xdr:row>
      <xdr:rowOff>65912</xdr:rowOff>
    </xdr:to>
    <xdr:cxnSp macro="">
      <xdr:nvCxnSpPr>
        <xdr:cNvPr id="364" name="直線コネクタ 363">
          <a:extLst>
            <a:ext uri="{FF2B5EF4-FFF2-40B4-BE49-F238E27FC236}">
              <a16:creationId xmlns:a16="http://schemas.microsoft.com/office/drawing/2014/main" id="{164FFC70-E85B-4034-B027-03772731999A}"/>
            </a:ext>
          </a:extLst>
        </xdr:cNvPr>
        <xdr:cNvCxnSpPr/>
      </xdr:nvCxnSpPr>
      <xdr:spPr>
        <a:xfrm flipV="1">
          <a:off x="9639300" y="14636114"/>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4826</xdr:rowOff>
    </xdr:from>
    <xdr:to>
      <xdr:col>46</xdr:col>
      <xdr:colOff>38100</xdr:colOff>
      <xdr:row>85</xdr:row>
      <xdr:rowOff>106426</xdr:rowOff>
    </xdr:to>
    <xdr:sp macro="" textlink="">
      <xdr:nvSpPr>
        <xdr:cNvPr id="365" name="楕円 364">
          <a:extLst>
            <a:ext uri="{FF2B5EF4-FFF2-40B4-BE49-F238E27FC236}">
              <a16:creationId xmlns:a16="http://schemas.microsoft.com/office/drawing/2014/main" id="{AA3942BA-82EB-4F23-AA86-E04826B037D2}"/>
            </a:ext>
          </a:extLst>
        </xdr:cNvPr>
        <xdr:cNvSpPr/>
      </xdr:nvSpPr>
      <xdr:spPr>
        <a:xfrm>
          <a:off x="8699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55626</xdr:rowOff>
    </xdr:from>
    <xdr:to>
      <xdr:col>50</xdr:col>
      <xdr:colOff>114300</xdr:colOff>
      <xdr:row>85</xdr:row>
      <xdr:rowOff>65912</xdr:rowOff>
    </xdr:to>
    <xdr:cxnSp macro="">
      <xdr:nvCxnSpPr>
        <xdr:cNvPr id="366" name="直線コネクタ 365">
          <a:extLst>
            <a:ext uri="{FF2B5EF4-FFF2-40B4-BE49-F238E27FC236}">
              <a16:creationId xmlns:a16="http://schemas.microsoft.com/office/drawing/2014/main" id="{F4E80B46-89F5-48C6-93E3-B208AAA6F0E6}"/>
            </a:ext>
          </a:extLst>
        </xdr:cNvPr>
        <xdr:cNvCxnSpPr/>
      </xdr:nvCxnSpPr>
      <xdr:spPr>
        <a:xfrm>
          <a:off x="8750300" y="14628876"/>
          <a:ext cx="88900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11494</xdr:rowOff>
    </xdr:from>
    <xdr:to>
      <xdr:col>41</xdr:col>
      <xdr:colOff>101600</xdr:colOff>
      <xdr:row>85</xdr:row>
      <xdr:rowOff>113094</xdr:rowOff>
    </xdr:to>
    <xdr:sp macro="" textlink="">
      <xdr:nvSpPr>
        <xdr:cNvPr id="367" name="楕円 366">
          <a:extLst>
            <a:ext uri="{FF2B5EF4-FFF2-40B4-BE49-F238E27FC236}">
              <a16:creationId xmlns:a16="http://schemas.microsoft.com/office/drawing/2014/main" id="{DBF7C340-AF1F-4C62-94A8-5188EA4A73A3}"/>
            </a:ext>
          </a:extLst>
        </xdr:cNvPr>
        <xdr:cNvSpPr/>
      </xdr:nvSpPr>
      <xdr:spPr>
        <a:xfrm>
          <a:off x="7810500" y="1458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55626</xdr:rowOff>
    </xdr:from>
    <xdr:to>
      <xdr:col>45</xdr:col>
      <xdr:colOff>177800</xdr:colOff>
      <xdr:row>85</xdr:row>
      <xdr:rowOff>62294</xdr:rowOff>
    </xdr:to>
    <xdr:cxnSp macro="">
      <xdr:nvCxnSpPr>
        <xdr:cNvPr id="368" name="直線コネクタ 367">
          <a:extLst>
            <a:ext uri="{FF2B5EF4-FFF2-40B4-BE49-F238E27FC236}">
              <a16:creationId xmlns:a16="http://schemas.microsoft.com/office/drawing/2014/main" id="{F9811923-438C-4D2A-99E5-74940729BCC3}"/>
            </a:ext>
          </a:extLst>
        </xdr:cNvPr>
        <xdr:cNvCxnSpPr/>
      </xdr:nvCxnSpPr>
      <xdr:spPr>
        <a:xfrm flipV="1">
          <a:off x="7861300" y="1462887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16827</xdr:rowOff>
    </xdr:from>
    <xdr:to>
      <xdr:col>36</xdr:col>
      <xdr:colOff>165100</xdr:colOff>
      <xdr:row>85</xdr:row>
      <xdr:rowOff>118427</xdr:rowOff>
    </xdr:to>
    <xdr:sp macro="" textlink="">
      <xdr:nvSpPr>
        <xdr:cNvPr id="369" name="楕円 368">
          <a:extLst>
            <a:ext uri="{FF2B5EF4-FFF2-40B4-BE49-F238E27FC236}">
              <a16:creationId xmlns:a16="http://schemas.microsoft.com/office/drawing/2014/main" id="{1CA2D65B-2291-4154-B93D-014F84FB7364}"/>
            </a:ext>
          </a:extLst>
        </xdr:cNvPr>
        <xdr:cNvSpPr/>
      </xdr:nvSpPr>
      <xdr:spPr>
        <a:xfrm>
          <a:off x="6921500" y="145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62294</xdr:rowOff>
    </xdr:from>
    <xdr:to>
      <xdr:col>41</xdr:col>
      <xdr:colOff>50800</xdr:colOff>
      <xdr:row>85</xdr:row>
      <xdr:rowOff>67627</xdr:rowOff>
    </xdr:to>
    <xdr:cxnSp macro="">
      <xdr:nvCxnSpPr>
        <xdr:cNvPr id="370" name="直線コネクタ 369">
          <a:extLst>
            <a:ext uri="{FF2B5EF4-FFF2-40B4-BE49-F238E27FC236}">
              <a16:creationId xmlns:a16="http://schemas.microsoft.com/office/drawing/2014/main" id="{AEB05F61-3059-48C4-B2D2-EC1BE7849387}"/>
            </a:ext>
          </a:extLst>
        </xdr:cNvPr>
        <xdr:cNvCxnSpPr/>
      </xdr:nvCxnSpPr>
      <xdr:spPr>
        <a:xfrm flipV="1">
          <a:off x="6972300" y="14635544"/>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71" name="n_1aveValue【公営住宅】&#10;一人当たり面積">
          <a:extLst>
            <a:ext uri="{FF2B5EF4-FFF2-40B4-BE49-F238E27FC236}">
              <a16:creationId xmlns:a16="http://schemas.microsoft.com/office/drawing/2014/main" id="{5690C5D2-072C-4D9D-BD50-33B5412DFC35}"/>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76089</xdr:rowOff>
    </xdr:from>
    <xdr:ext cx="469744" cy="259045"/>
    <xdr:sp macro="" textlink="">
      <xdr:nvSpPr>
        <xdr:cNvPr id="372" name="n_2aveValue【公営住宅】&#10;一人当たり面積">
          <a:extLst>
            <a:ext uri="{FF2B5EF4-FFF2-40B4-BE49-F238E27FC236}">
              <a16:creationId xmlns:a16="http://schemas.microsoft.com/office/drawing/2014/main" id="{617185AA-D130-4A0B-B38D-AE06C6A16707}"/>
            </a:ext>
          </a:extLst>
        </xdr:cNvPr>
        <xdr:cNvSpPr txBox="1"/>
      </xdr:nvSpPr>
      <xdr:spPr>
        <a:xfrm>
          <a:off x="8515427" y="1430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97045</xdr:rowOff>
    </xdr:from>
    <xdr:ext cx="469744" cy="259045"/>
    <xdr:sp macro="" textlink="">
      <xdr:nvSpPr>
        <xdr:cNvPr id="373" name="n_3aveValue【公営住宅】&#10;一人当たり面積">
          <a:extLst>
            <a:ext uri="{FF2B5EF4-FFF2-40B4-BE49-F238E27FC236}">
              <a16:creationId xmlns:a16="http://schemas.microsoft.com/office/drawing/2014/main" id="{CFC05E06-0DFC-4607-A53C-83D9F468F2EE}"/>
            </a:ext>
          </a:extLst>
        </xdr:cNvPr>
        <xdr:cNvSpPr txBox="1"/>
      </xdr:nvSpPr>
      <xdr:spPr>
        <a:xfrm>
          <a:off x="7626427" y="1432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99713</xdr:rowOff>
    </xdr:from>
    <xdr:ext cx="469744" cy="259045"/>
    <xdr:sp macro="" textlink="">
      <xdr:nvSpPr>
        <xdr:cNvPr id="374" name="n_4aveValue【公営住宅】&#10;一人当たり面積">
          <a:extLst>
            <a:ext uri="{FF2B5EF4-FFF2-40B4-BE49-F238E27FC236}">
              <a16:creationId xmlns:a16="http://schemas.microsoft.com/office/drawing/2014/main" id="{25054AD4-4439-4B39-B498-80B4E1AE5826}"/>
            </a:ext>
          </a:extLst>
        </xdr:cNvPr>
        <xdr:cNvSpPr txBox="1"/>
      </xdr:nvSpPr>
      <xdr:spPr>
        <a:xfrm>
          <a:off x="6737427" y="1433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107839</xdr:rowOff>
    </xdr:from>
    <xdr:ext cx="469744" cy="259045"/>
    <xdr:sp macro="" textlink="">
      <xdr:nvSpPr>
        <xdr:cNvPr id="375" name="n_1mainValue【公営住宅】&#10;一人当たり面積">
          <a:extLst>
            <a:ext uri="{FF2B5EF4-FFF2-40B4-BE49-F238E27FC236}">
              <a16:creationId xmlns:a16="http://schemas.microsoft.com/office/drawing/2014/main" id="{C94FAAA1-8127-4773-BC0E-28E3754F248D}"/>
            </a:ext>
          </a:extLst>
        </xdr:cNvPr>
        <xdr:cNvSpPr txBox="1"/>
      </xdr:nvSpPr>
      <xdr:spPr>
        <a:xfrm>
          <a:off x="9391727" y="14681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97553</xdr:rowOff>
    </xdr:from>
    <xdr:ext cx="469744" cy="259045"/>
    <xdr:sp macro="" textlink="">
      <xdr:nvSpPr>
        <xdr:cNvPr id="376" name="n_2mainValue【公営住宅】&#10;一人当たり面積">
          <a:extLst>
            <a:ext uri="{FF2B5EF4-FFF2-40B4-BE49-F238E27FC236}">
              <a16:creationId xmlns:a16="http://schemas.microsoft.com/office/drawing/2014/main" id="{5EE88BE3-34B9-48AF-B61A-CCE29B6046DF}"/>
            </a:ext>
          </a:extLst>
        </xdr:cNvPr>
        <xdr:cNvSpPr txBox="1"/>
      </xdr:nvSpPr>
      <xdr:spPr>
        <a:xfrm>
          <a:off x="8515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104221</xdr:rowOff>
    </xdr:from>
    <xdr:ext cx="469744" cy="259045"/>
    <xdr:sp macro="" textlink="">
      <xdr:nvSpPr>
        <xdr:cNvPr id="377" name="n_3mainValue【公営住宅】&#10;一人当たり面積">
          <a:extLst>
            <a:ext uri="{FF2B5EF4-FFF2-40B4-BE49-F238E27FC236}">
              <a16:creationId xmlns:a16="http://schemas.microsoft.com/office/drawing/2014/main" id="{81C0C86E-5EAC-40A3-B721-CE34620ACBAB}"/>
            </a:ext>
          </a:extLst>
        </xdr:cNvPr>
        <xdr:cNvSpPr txBox="1"/>
      </xdr:nvSpPr>
      <xdr:spPr>
        <a:xfrm>
          <a:off x="7626427" y="1467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109554</xdr:rowOff>
    </xdr:from>
    <xdr:ext cx="469744" cy="259045"/>
    <xdr:sp macro="" textlink="">
      <xdr:nvSpPr>
        <xdr:cNvPr id="378" name="n_4mainValue【公営住宅】&#10;一人当たり面積">
          <a:extLst>
            <a:ext uri="{FF2B5EF4-FFF2-40B4-BE49-F238E27FC236}">
              <a16:creationId xmlns:a16="http://schemas.microsoft.com/office/drawing/2014/main" id="{BE4DD90B-E45E-4019-8B0E-CEA5CA03D082}"/>
            </a:ext>
          </a:extLst>
        </xdr:cNvPr>
        <xdr:cNvSpPr txBox="1"/>
      </xdr:nvSpPr>
      <xdr:spPr>
        <a:xfrm>
          <a:off x="6737427" y="1468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EC57FBC1-00D1-4836-ACDF-69D09D2048C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D64427A-B804-4DED-A603-10E73285B12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479C75FD-C2CC-432B-9420-595EDE21ABD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C9B7203-DA24-4246-BED7-71E3C3A39DD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1A1AD755-0B32-4E91-A259-685C40EFB2E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998CFA0-C02B-4CFD-9D2B-158A2F7352B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850BE43E-394D-4108-A616-DB39FA38EE2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A41DA581-39AC-4996-A41A-43511726DF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763BF0F8-DD15-44CF-9A38-CBD8EF5718B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999ADEB-23D4-45BF-B094-03FB0E3F849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ACD9413A-D3DD-4630-8CF6-6D45CFA21C8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597F99CE-D05B-400E-8AD7-8C06A83A782C}"/>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C75F9CEA-CE2B-44C3-AB00-AEADB507640A}"/>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D200E8E4-7E1C-412F-B521-69B745E920A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C3028B78-59AA-4C27-9C86-A0F38D640F38}"/>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1158931-A746-4002-87DF-4CC8CBF40D48}"/>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30185D7F-6AF3-41C4-B1E4-2FC05F096494}"/>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0ACF9FA-6696-41AF-8E01-C7F22B9628C2}"/>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43FB0DE-63EC-438E-A8F0-39BE92C6A5C5}"/>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31EC4D19-7B83-41E6-BAC1-ACB58688F8E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626F02B7-C590-443A-8D07-89A8A3450321}"/>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C400BC37-9380-4F03-B83F-B1CF98B02C99}"/>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A93BE77-0BBA-48BD-9C82-F993505487F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D914A81-F44C-46B6-BB5D-F9C490550A8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港湾・漁港】&#10;有形固定資産減価償却率グラフ枠">
          <a:extLst>
            <a:ext uri="{FF2B5EF4-FFF2-40B4-BE49-F238E27FC236}">
              <a16:creationId xmlns:a16="http://schemas.microsoft.com/office/drawing/2014/main" id="{37BE8D24-84B4-46A0-861A-DB97099BCB7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90895</xdr:rowOff>
    </xdr:from>
    <xdr:to>
      <xdr:col>24</xdr:col>
      <xdr:colOff>62865</xdr:colOff>
      <xdr:row>108</xdr:row>
      <xdr:rowOff>110489</xdr:rowOff>
    </xdr:to>
    <xdr:cxnSp macro="">
      <xdr:nvCxnSpPr>
        <xdr:cNvPr id="404" name="直線コネクタ 403">
          <a:extLst>
            <a:ext uri="{FF2B5EF4-FFF2-40B4-BE49-F238E27FC236}">
              <a16:creationId xmlns:a16="http://schemas.microsoft.com/office/drawing/2014/main" id="{59A1B391-D88F-441A-8908-B2CE5D47303E}"/>
            </a:ext>
          </a:extLst>
        </xdr:cNvPr>
        <xdr:cNvCxnSpPr/>
      </xdr:nvCxnSpPr>
      <xdr:spPr>
        <a:xfrm flipV="1">
          <a:off x="4634865" y="1723589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114316</xdr:rowOff>
    </xdr:from>
    <xdr:ext cx="405111" cy="259045"/>
    <xdr:sp macro="" textlink="">
      <xdr:nvSpPr>
        <xdr:cNvPr id="405" name="【港湾・漁港】&#10;有形固定資産減価償却率最小値テキスト">
          <a:extLst>
            <a:ext uri="{FF2B5EF4-FFF2-40B4-BE49-F238E27FC236}">
              <a16:creationId xmlns:a16="http://schemas.microsoft.com/office/drawing/2014/main" id="{672A11A2-0C64-4A85-BB4C-7B4400F3728B}"/>
            </a:ext>
          </a:extLst>
        </xdr:cNvPr>
        <xdr:cNvSpPr txBox="1"/>
      </xdr:nvSpPr>
      <xdr:spPr>
        <a:xfrm>
          <a:off x="4673600" y="1863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110489</xdr:rowOff>
    </xdr:from>
    <xdr:to>
      <xdr:col>24</xdr:col>
      <xdr:colOff>152400</xdr:colOff>
      <xdr:row>108</xdr:row>
      <xdr:rowOff>110489</xdr:rowOff>
    </xdr:to>
    <xdr:cxnSp macro="">
      <xdr:nvCxnSpPr>
        <xdr:cNvPr id="406" name="直線コネクタ 405">
          <a:extLst>
            <a:ext uri="{FF2B5EF4-FFF2-40B4-BE49-F238E27FC236}">
              <a16:creationId xmlns:a16="http://schemas.microsoft.com/office/drawing/2014/main" id="{BD6764DC-C1E8-4E40-BF66-6CE0730F358D}"/>
            </a:ext>
          </a:extLst>
        </xdr:cNvPr>
        <xdr:cNvCxnSpPr/>
      </xdr:nvCxnSpPr>
      <xdr:spPr>
        <a:xfrm>
          <a:off x="4546600" y="1862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37572</xdr:rowOff>
    </xdr:from>
    <xdr:ext cx="340478" cy="259045"/>
    <xdr:sp macro="" textlink="">
      <xdr:nvSpPr>
        <xdr:cNvPr id="407" name="【港湾・漁港】&#10;有形固定資産減価償却率最大値テキスト">
          <a:extLst>
            <a:ext uri="{FF2B5EF4-FFF2-40B4-BE49-F238E27FC236}">
              <a16:creationId xmlns:a16="http://schemas.microsoft.com/office/drawing/2014/main" id="{3516ECFA-53EE-45A7-B3EB-962DD1EFAE24}"/>
            </a:ext>
          </a:extLst>
        </xdr:cNvPr>
        <xdr:cNvSpPr txBox="1"/>
      </xdr:nvSpPr>
      <xdr:spPr>
        <a:xfrm>
          <a:off x="4673600" y="170111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90895</xdr:rowOff>
    </xdr:from>
    <xdr:to>
      <xdr:col>24</xdr:col>
      <xdr:colOff>152400</xdr:colOff>
      <xdr:row>100</xdr:row>
      <xdr:rowOff>90895</xdr:rowOff>
    </xdr:to>
    <xdr:cxnSp macro="">
      <xdr:nvCxnSpPr>
        <xdr:cNvPr id="408" name="直線コネクタ 407">
          <a:extLst>
            <a:ext uri="{FF2B5EF4-FFF2-40B4-BE49-F238E27FC236}">
              <a16:creationId xmlns:a16="http://schemas.microsoft.com/office/drawing/2014/main" id="{66885745-2044-4D86-B47E-F240B52A8CEB}"/>
            </a:ext>
          </a:extLst>
        </xdr:cNvPr>
        <xdr:cNvCxnSpPr/>
      </xdr:nvCxnSpPr>
      <xdr:spPr>
        <a:xfrm>
          <a:off x="4546600" y="17235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140988</xdr:rowOff>
    </xdr:from>
    <xdr:ext cx="405111" cy="259045"/>
    <xdr:sp macro="" textlink="">
      <xdr:nvSpPr>
        <xdr:cNvPr id="409" name="【港湾・漁港】&#10;有形固定資産減価償却率平均値テキスト">
          <a:extLst>
            <a:ext uri="{FF2B5EF4-FFF2-40B4-BE49-F238E27FC236}">
              <a16:creationId xmlns:a16="http://schemas.microsoft.com/office/drawing/2014/main" id="{7621E727-35ED-4532-A6BC-6EACD52A97B9}"/>
            </a:ext>
          </a:extLst>
        </xdr:cNvPr>
        <xdr:cNvSpPr txBox="1"/>
      </xdr:nvSpPr>
      <xdr:spPr>
        <a:xfrm>
          <a:off x="4673600" y="17971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162561</xdr:rowOff>
    </xdr:from>
    <xdr:to>
      <xdr:col>24</xdr:col>
      <xdr:colOff>114300</xdr:colOff>
      <xdr:row>105</xdr:row>
      <xdr:rowOff>92711</xdr:rowOff>
    </xdr:to>
    <xdr:sp macro="" textlink="">
      <xdr:nvSpPr>
        <xdr:cNvPr id="410" name="フローチャート: 判断 409">
          <a:extLst>
            <a:ext uri="{FF2B5EF4-FFF2-40B4-BE49-F238E27FC236}">
              <a16:creationId xmlns:a16="http://schemas.microsoft.com/office/drawing/2014/main" id="{092B653F-306D-45E2-B991-054018EC50A9}"/>
            </a:ext>
          </a:extLst>
        </xdr:cNvPr>
        <xdr:cNvSpPr/>
      </xdr:nvSpPr>
      <xdr:spPr>
        <a:xfrm>
          <a:off x="45847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128270</xdr:rowOff>
    </xdr:from>
    <xdr:to>
      <xdr:col>20</xdr:col>
      <xdr:colOff>38100</xdr:colOff>
      <xdr:row>105</xdr:row>
      <xdr:rowOff>58420</xdr:rowOff>
    </xdr:to>
    <xdr:sp macro="" textlink="">
      <xdr:nvSpPr>
        <xdr:cNvPr id="411" name="フローチャート: 判断 410">
          <a:extLst>
            <a:ext uri="{FF2B5EF4-FFF2-40B4-BE49-F238E27FC236}">
              <a16:creationId xmlns:a16="http://schemas.microsoft.com/office/drawing/2014/main" id="{C004F13C-1CD4-408C-A3F8-2D2DE1A2D735}"/>
            </a:ext>
          </a:extLst>
        </xdr:cNvPr>
        <xdr:cNvSpPr/>
      </xdr:nvSpPr>
      <xdr:spPr>
        <a:xfrm>
          <a:off x="3746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2" name="フローチャート: 判断 411">
          <a:extLst>
            <a:ext uri="{FF2B5EF4-FFF2-40B4-BE49-F238E27FC236}">
              <a16:creationId xmlns:a16="http://schemas.microsoft.com/office/drawing/2014/main" id="{B2DB2A75-CD29-405F-9DCB-CC55635D6A9D}"/>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100512</xdr:rowOff>
    </xdr:from>
    <xdr:to>
      <xdr:col>10</xdr:col>
      <xdr:colOff>165100</xdr:colOff>
      <xdr:row>105</xdr:row>
      <xdr:rowOff>30662</xdr:rowOff>
    </xdr:to>
    <xdr:sp macro="" textlink="">
      <xdr:nvSpPr>
        <xdr:cNvPr id="413" name="フローチャート: 判断 412">
          <a:extLst>
            <a:ext uri="{FF2B5EF4-FFF2-40B4-BE49-F238E27FC236}">
              <a16:creationId xmlns:a16="http://schemas.microsoft.com/office/drawing/2014/main" id="{45D55C66-049B-408C-9B89-B11CF864BCCF}"/>
            </a:ext>
          </a:extLst>
        </xdr:cNvPr>
        <xdr:cNvSpPr/>
      </xdr:nvSpPr>
      <xdr:spPr>
        <a:xfrm>
          <a:off x="1968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74386</xdr:rowOff>
    </xdr:from>
    <xdr:to>
      <xdr:col>6</xdr:col>
      <xdr:colOff>38100</xdr:colOff>
      <xdr:row>105</xdr:row>
      <xdr:rowOff>4536</xdr:rowOff>
    </xdr:to>
    <xdr:sp macro="" textlink="">
      <xdr:nvSpPr>
        <xdr:cNvPr id="414" name="フローチャート: 判断 413">
          <a:extLst>
            <a:ext uri="{FF2B5EF4-FFF2-40B4-BE49-F238E27FC236}">
              <a16:creationId xmlns:a16="http://schemas.microsoft.com/office/drawing/2014/main" id="{4172BEBB-9B23-4D6E-B67B-13A65E90F12F}"/>
            </a:ext>
          </a:extLst>
        </xdr:cNvPr>
        <xdr:cNvSpPr/>
      </xdr:nvSpPr>
      <xdr:spPr>
        <a:xfrm>
          <a:off x="1079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F850C2F5-1729-474C-9C21-AD7654C990E3}"/>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76ADCDA5-96C8-4F04-AAC3-33A864B5758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D8758E5-5287-45FB-A5B7-BE5B15A5244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DABFF26-8E8E-43AC-9A0A-835E5164D93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8E4A0AF4-597F-4BBC-9A02-29F581625EF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151130</xdr:rowOff>
    </xdr:from>
    <xdr:to>
      <xdr:col>24</xdr:col>
      <xdr:colOff>114300</xdr:colOff>
      <xdr:row>105</xdr:row>
      <xdr:rowOff>81280</xdr:rowOff>
    </xdr:to>
    <xdr:sp macro="" textlink="">
      <xdr:nvSpPr>
        <xdr:cNvPr id="420" name="楕円 419">
          <a:extLst>
            <a:ext uri="{FF2B5EF4-FFF2-40B4-BE49-F238E27FC236}">
              <a16:creationId xmlns:a16="http://schemas.microsoft.com/office/drawing/2014/main" id="{B3BC69DC-C13D-4E94-A410-D08697F55C4F}"/>
            </a:ext>
          </a:extLst>
        </xdr:cNvPr>
        <xdr:cNvSpPr/>
      </xdr:nvSpPr>
      <xdr:spPr>
        <a:xfrm>
          <a:off x="45847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2557</xdr:rowOff>
    </xdr:from>
    <xdr:ext cx="405111" cy="259045"/>
    <xdr:sp macro="" textlink="">
      <xdr:nvSpPr>
        <xdr:cNvPr id="421" name="【港湾・漁港】&#10;有形固定資産減価償却率該当値テキスト">
          <a:extLst>
            <a:ext uri="{FF2B5EF4-FFF2-40B4-BE49-F238E27FC236}">
              <a16:creationId xmlns:a16="http://schemas.microsoft.com/office/drawing/2014/main" id="{A4A10DE3-1E5C-45AB-980D-D29AA5D327CC}"/>
            </a:ext>
          </a:extLst>
        </xdr:cNvPr>
        <xdr:cNvSpPr txBox="1"/>
      </xdr:nvSpPr>
      <xdr:spPr>
        <a:xfrm>
          <a:off x="4673600"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118473</xdr:rowOff>
    </xdr:from>
    <xdr:to>
      <xdr:col>20</xdr:col>
      <xdr:colOff>38100</xdr:colOff>
      <xdr:row>105</xdr:row>
      <xdr:rowOff>48623</xdr:rowOff>
    </xdr:to>
    <xdr:sp macro="" textlink="">
      <xdr:nvSpPr>
        <xdr:cNvPr id="422" name="楕円 421">
          <a:extLst>
            <a:ext uri="{FF2B5EF4-FFF2-40B4-BE49-F238E27FC236}">
              <a16:creationId xmlns:a16="http://schemas.microsoft.com/office/drawing/2014/main" id="{17D368FB-9C91-460C-8645-D49370105743}"/>
            </a:ext>
          </a:extLst>
        </xdr:cNvPr>
        <xdr:cNvSpPr/>
      </xdr:nvSpPr>
      <xdr:spPr>
        <a:xfrm>
          <a:off x="37465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169273</xdr:rowOff>
    </xdr:from>
    <xdr:to>
      <xdr:col>24</xdr:col>
      <xdr:colOff>63500</xdr:colOff>
      <xdr:row>105</xdr:row>
      <xdr:rowOff>30480</xdr:rowOff>
    </xdr:to>
    <xdr:cxnSp macro="">
      <xdr:nvCxnSpPr>
        <xdr:cNvPr id="423" name="直線コネクタ 422">
          <a:extLst>
            <a:ext uri="{FF2B5EF4-FFF2-40B4-BE49-F238E27FC236}">
              <a16:creationId xmlns:a16="http://schemas.microsoft.com/office/drawing/2014/main" id="{27F912B7-C71A-43A1-B46F-4D733D687237}"/>
            </a:ext>
          </a:extLst>
        </xdr:cNvPr>
        <xdr:cNvCxnSpPr/>
      </xdr:nvCxnSpPr>
      <xdr:spPr>
        <a:xfrm>
          <a:off x="3797300" y="1800007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85816</xdr:rowOff>
    </xdr:from>
    <xdr:to>
      <xdr:col>15</xdr:col>
      <xdr:colOff>101600</xdr:colOff>
      <xdr:row>105</xdr:row>
      <xdr:rowOff>15966</xdr:rowOff>
    </xdr:to>
    <xdr:sp macro="" textlink="">
      <xdr:nvSpPr>
        <xdr:cNvPr id="424" name="楕円 423">
          <a:extLst>
            <a:ext uri="{FF2B5EF4-FFF2-40B4-BE49-F238E27FC236}">
              <a16:creationId xmlns:a16="http://schemas.microsoft.com/office/drawing/2014/main" id="{EE0FAE79-10E0-4E66-938D-4746E6FEA27F}"/>
            </a:ext>
          </a:extLst>
        </xdr:cNvPr>
        <xdr:cNvSpPr/>
      </xdr:nvSpPr>
      <xdr:spPr>
        <a:xfrm>
          <a:off x="2857500" y="1791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136616</xdr:rowOff>
    </xdr:from>
    <xdr:to>
      <xdr:col>19</xdr:col>
      <xdr:colOff>177800</xdr:colOff>
      <xdr:row>104</xdr:row>
      <xdr:rowOff>169273</xdr:rowOff>
    </xdr:to>
    <xdr:cxnSp macro="">
      <xdr:nvCxnSpPr>
        <xdr:cNvPr id="425" name="直線コネクタ 424">
          <a:extLst>
            <a:ext uri="{FF2B5EF4-FFF2-40B4-BE49-F238E27FC236}">
              <a16:creationId xmlns:a16="http://schemas.microsoft.com/office/drawing/2014/main" id="{F43DBD97-6122-4A4C-8B6C-A6491774C394}"/>
            </a:ext>
          </a:extLst>
        </xdr:cNvPr>
        <xdr:cNvCxnSpPr/>
      </xdr:nvCxnSpPr>
      <xdr:spPr>
        <a:xfrm>
          <a:off x="2908300" y="1796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53158</xdr:rowOff>
    </xdr:from>
    <xdr:to>
      <xdr:col>10</xdr:col>
      <xdr:colOff>165100</xdr:colOff>
      <xdr:row>104</xdr:row>
      <xdr:rowOff>154758</xdr:rowOff>
    </xdr:to>
    <xdr:sp macro="" textlink="">
      <xdr:nvSpPr>
        <xdr:cNvPr id="426" name="楕円 425">
          <a:extLst>
            <a:ext uri="{FF2B5EF4-FFF2-40B4-BE49-F238E27FC236}">
              <a16:creationId xmlns:a16="http://schemas.microsoft.com/office/drawing/2014/main" id="{47A61E86-92C4-45FE-B379-FC9C72606D63}"/>
            </a:ext>
          </a:extLst>
        </xdr:cNvPr>
        <xdr:cNvSpPr/>
      </xdr:nvSpPr>
      <xdr:spPr>
        <a:xfrm>
          <a:off x="1968500" y="178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103958</xdr:rowOff>
    </xdr:from>
    <xdr:to>
      <xdr:col>15</xdr:col>
      <xdr:colOff>50800</xdr:colOff>
      <xdr:row>104</xdr:row>
      <xdr:rowOff>136616</xdr:rowOff>
    </xdr:to>
    <xdr:cxnSp macro="">
      <xdr:nvCxnSpPr>
        <xdr:cNvPr id="427" name="直線コネクタ 426">
          <a:extLst>
            <a:ext uri="{FF2B5EF4-FFF2-40B4-BE49-F238E27FC236}">
              <a16:creationId xmlns:a16="http://schemas.microsoft.com/office/drawing/2014/main" id="{28ED4432-E353-451C-9470-173236504E6F}"/>
            </a:ext>
          </a:extLst>
        </xdr:cNvPr>
        <xdr:cNvCxnSpPr/>
      </xdr:nvCxnSpPr>
      <xdr:spPr>
        <a:xfrm>
          <a:off x="2019300" y="179347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152763</xdr:rowOff>
    </xdr:from>
    <xdr:to>
      <xdr:col>6</xdr:col>
      <xdr:colOff>38100</xdr:colOff>
      <xdr:row>104</xdr:row>
      <xdr:rowOff>82913</xdr:rowOff>
    </xdr:to>
    <xdr:sp macro="" textlink="">
      <xdr:nvSpPr>
        <xdr:cNvPr id="428" name="楕円 427">
          <a:extLst>
            <a:ext uri="{FF2B5EF4-FFF2-40B4-BE49-F238E27FC236}">
              <a16:creationId xmlns:a16="http://schemas.microsoft.com/office/drawing/2014/main" id="{71C6D8EF-F613-48EF-BED4-DE6423498F3F}"/>
            </a:ext>
          </a:extLst>
        </xdr:cNvPr>
        <xdr:cNvSpPr/>
      </xdr:nvSpPr>
      <xdr:spPr>
        <a:xfrm>
          <a:off x="1079500" y="17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32113</xdr:rowOff>
    </xdr:from>
    <xdr:to>
      <xdr:col>10</xdr:col>
      <xdr:colOff>114300</xdr:colOff>
      <xdr:row>104</xdr:row>
      <xdr:rowOff>103958</xdr:rowOff>
    </xdr:to>
    <xdr:cxnSp macro="">
      <xdr:nvCxnSpPr>
        <xdr:cNvPr id="429" name="直線コネクタ 428">
          <a:extLst>
            <a:ext uri="{FF2B5EF4-FFF2-40B4-BE49-F238E27FC236}">
              <a16:creationId xmlns:a16="http://schemas.microsoft.com/office/drawing/2014/main" id="{628EE9FB-762F-4233-9D73-6A350417F8FA}"/>
            </a:ext>
          </a:extLst>
        </xdr:cNvPr>
        <xdr:cNvCxnSpPr/>
      </xdr:nvCxnSpPr>
      <xdr:spPr>
        <a:xfrm>
          <a:off x="1130300" y="1786291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49547</xdr:rowOff>
    </xdr:from>
    <xdr:ext cx="405111" cy="259045"/>
    <xdr:sp macro="" textlink="">
      <xdr:nvSpPr>
        <xdr:cNvPr id="430" name="n_1aveValue【港湾・漁港】&#10;有形固定資産減価償却率">
          <a:extLst>
            <a:ext uri="{FF2B5EF4-FFF2-40B4-BE49-F238E27FC236}">
              <a16:creationId xmlns:a16="http://schemas.microsoft.com/office/drawing/2014/main" id="{0D17F460-69D9-4B92-960A-FB3F036CAA73}"/>
            </a:ext>
          </a:extLst>
        </xdr:cNvPr>
        <xdr:cNvSpPr txBox="1"/>
      </xdr:nvSpPr>
      <xdr:spPr>
        <a:xfrm>
          <a:off x="3582044" y="1805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31" name="n_2aveValue【港湾・漁港】&#10;有形固定資産減価償却率">
          <a:extLst>
            <a:ext uri="{FF2B5EF4-FFF2-40B4-BE49-F238E27FC236}">
              <a16:creationId xmlns:a16="http://schemas.microsoft.com/office/drawing/2014/main" id="{FC03251E-B6F7-4DB2-ACC0-441421BCA52E}"/>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21789</xdr:rowOff>
    </xdr:from>
    <xdr:ext cx="405111" cy="259045"/>
    <xdr:sp macro="" textlink="">
      <xdr:nvSpPr>
        <xdr:cNvPr id="432" name="n_3aveValue【港湾・漁港】&#10;有形固定資産減価償却率">
          <a:extLst>
            <a:ext uri="{FF2B5EF4-FFF2-40B4-BE49-F238E27FC236}">
              <a16:creationId xmlns:a16="http://schemas.microsoft.com/office/drawing/2014/main" id="{5D53209E-79D2-4B13-88A5-E6007B4F327A}"/>
            </a:ext>
          </a:extLst>
        </xdr:cNvPr>
        <xdr:cNvSpPr txBox="1"/>
      </xdr:nvSpPr>
      <xdr:spPr>
        <a:xfrm>
          <a:off x="1816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167113</xdr:rowOff>
    </xdr:from>
    <xdr:ext cx="405111" cy="259045"/>
    <xdr:sp macro="" textlink="">
      <xdr:nvSpPr>
        <xdr:cNvPr id="433" name="n_4aveValue【港湾・漁港】&#10;有形固定資産減価償却率">
          <a:extLst>
            <a:ext uri="{FF2B5EF4-FFF2-40B4-BE49-F238E27FC236}">
              <a16:creationId xmlns:a16="http://schemas.microsoft.com/office/drawing/2014/main" id="{2074EC1E-DDBE-44A5-BC81-6A09C4932C26}"/>
            </a:ext>
          </a:extLst>
        </xdr:cNvPr>
        <xdr:cNvSpPr txBox="1"/>
      </xdr:nvSpPr>
      <xdr:spPr>
        <a:xfrm>
          <a:off x="9277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65150</xdr:rowOff>
    </xdr:from>
    <xdr:ext cx="405111" cy="259045"/>
    <xdr:sp macro="" textlink="">
      <xdr:nvSpPr>
        <xdr:cNvPr id="434" name="n_1mainValue【港湾・漁港】&#10;有形固定資産減価償却率">
          <a:extLst>
            <a:ext uri="{FF2B5EF4-FFF2-40B4-BE49-F238E27FC236}">
              <a16:creationId xmlns:a16="http://schemas.microsoft.com/office/drawing/2014/main" id="{5AB1BBB7-59A0-4251-AAA7-2993FBD32AFF}"/>
            </a:ext>
          </a:extLst>
        </xdr:cNvPr>
        <xdr:cNvSpPr txBox="1"/>
      </xdr:nvSpPr>
      <xdr:spPr>
        <a:xfrm>
          <a:off x="3582044" y="1772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7093</xdr:rowOff>
    </xdr:from>
    <xdr:ext cx="405111" cy="259045"/>
    <xdr:sp macro="" textlink="">
      <xdr:nvSpPr>
        <xdr:cNvPr id="435" name="n_2mainValue【港湾・漁港】&#10;有形固定資産減価償却率">
          <a:extLst>
            <a:ext uri="{FF2B5EF4-FFF2-40B4-BE49-F238E27FC236}">
              <a16:creationId xmlns:a16="http://schemas.microsoft.com/office/drawing/2014/main" id="{A5E97840-6A77-45F0-8C83-E48D1C97CC9B}"/>
            </a:ext>
          </a:extLst>
        </xdr:cNvPr>
        <xdr:cNvSpPr txBox="1"/>
      </xdr:nvSpPr>
      <xdr:spPr>
        <a:xfrm>
          <a:off x="2705744" y="1800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171285</xdr:rowOff>
    </xdr:from>
    <xdr:ext cx="405111" cy="259045"/>
    <xdr:sp macro="" textlink="">
      <xdr:nvSpPr>
        <xdr:cNvPr id="436" name="n_3mainValue【港湾・漁港】&#10;有形固定資産減価償却率">
          <a:extLst>
            <a:ext uri="{FF2B5EF4-FFF2-40B4-BE49-F238E27FC236}">
              <a16:creationId xmlns:a16="http://schemas.microsoft.com/office/drawing/2014/main" id="{C0CD21DA-F089-4806-B6FF-20200DCC2797}"/>
            </a:ext>
          </a:extLst>
        </xdr:cNvPr>
        <xdr:cNvSpPr txBox="1"/>
      </xdr:nvSpPr>
      <xdr:spPr>
        <a:xfrm>
          <a:off x="1816744" y="1765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99440</xdr:rowOff>
    </xdr:from>
    <xdr:ext cx="405111" cy="259045"/>
    <xdr:sp macro="" textlink="">
      <xdr:nvSpPr>
        <xdr:cNvPr id="437" name="n_4mainValue【港湾・漁港】&#10;有形固定資産減価償却率">
          <a:extLst>
            <a:ext uri="{FF2B5EF4-FFF2-40B4-BE49-F238E27FC236}">
              <a16:creationId xmlns:a16="http://schemas.microsoft.com/office/drawing/2014/main" id="{6B8F9D51-3D2A-4DBC-A64C-BCE480D2B142}"/>
            </a:ext>
          </a:extLst>
        </xdr:cNvPr>
        <xdr:cNvSpPr txBox="1"/>
      </xdr:nvSpPr>
      <xdr:spPr>
        <a:xfrm>
          <a:off x="927744" y="1758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523C130F-DBAD-49D0-818F-B67E571896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287A61B6-6968-4C9D-B4D1-E1D4E6616D6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6D7576C1-76A4-4734-82BF-A2569111632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99BC722-E3A1-4F27-AD8E-ED611073BC2B}"/>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CCE437F1-91F7-480D-96AE-E6F276D4B71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B77091E9-29B2-4AD7-BB56-913675C952F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E535A59A-B8F0-4887-9D1F-0C9FFBFDD8A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5B7F218F-5ADE-4E25-8CDB-7751F2F9894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9F6A5681-0C0F-4850-B01F-FB11B3273B5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8F147B08-A155-4566-84EF-9BD75CF2D20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4EDFBACE-B5AB-4596-AA3D-EA48D6980266}"/>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9" name="テキスト ボックス 448">
          <a:extLst>
            <a:ext uri="{FF2B5EF4-FFF2-40B4-BE49-F238E27FC236}">
              <a16:creationId xmlns:a16="http://schemas.microsoft.com/office/drawing/2014/main" id="{90BA5AA5-5A58-4391-B404-C71A6424BDD5}"/>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70E90639-4995-491A-8729-0AF0699DC27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51" name="テキスト ボックス 450">
          <a:extLst>
            <a:ext uri="{FF2B5EF4-FFF2-40B4-BE49-F238E27FC236}">
              <a16:creationId xmlns:a16="http://schemas.microsoft.com/office/drawing/2014/main" id="{171B0ECF-E2A6-4399-8485-8ADA9302829F}"/>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9BFA1710-8AFB-4568-A23E-E48498FE2E7A}"/>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53" name="テキスト ボックス 452">
          <a:extLst>
            <a:ext uri="{FF2B5EF4-FFF2-40B4-BE49-F238E27FC236}">
              <a16:creationId xmlns:a16="http://schemas.microsoft.com/office/drawing/2014/main" id="{2F37A7F5-ADCE-4454-940F-37AFF2648FDE}"/>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E95017CE-C907-4C4D-8220-C9F7032EAA7A}"/>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55" name="テキスト ボックス 454">
          <a:extLst>
            <a:ext uri="{FF2B5EF4-FFF2-40B4-BE49-F238E27FC236}">
              <a16:creationId xmlns:a16="http://schemas.microsoft.com/office/drawing/2014/main" id="{A12122ED-8CE6-4960-8D2E-7CAAE1D96EFC}"/>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6F5E82E8-C515-4821-B34B-51E7C014465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57" name="テキスト ボックス 456">
          <a:extLst>
            <a:ext uri="{FF2B5EF4-FFF2-40B4-BE49-F238E27FC236}">
              <a16:creationId xmlns:a16="http://schemas.microsoft.com/office/drawing/2014/main" id="{15F3F0FC-D828-4BA7-9242-09D751C891C1}"/>
            </a:ext>
          </a:extLst>
        </xdr:cNvPr>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CAD04CD3-BD34-48F0-BE12-1F3C66D26E7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0BD901FB-78C9-4C39-AF14-31B30752780D}"/>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B782753E-610E-495F-9B7B-3AF8024206B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51481</xdr:rowOff>
    </xdr:from>
    <xdr:to>
      <xdr:col>54</xdr:col>
      <xdr:colOff>189865</xdr:colOff>
      <xdr:row>108</xdr:row>
      <xdr:rowOff>150840</xdr:rowOff>
    </xdr:to>
    <xdr:cxnSp macro="">
      <xdr:nvCxnSpPr>
        <xdr:cNvPr id="461" name="直線コネクタ 460">
          <a:extLst>
            <a:ext uri="{FF2B5EF4-FFF2-40B4-BE49-F238E27FC236}">
              <a16:creationId xmlns:a16="http://schemas.microsoft.com/office/drawing/2014/main" id="{A49620B7-7FFA-4970-AB18-303EB87CB52C}"/>
            </a:ext>
          </a:extLst>
        </xdr:cNvPr>
        <xdr:cNvCxnSpPr/>
      </xdr:nvCxnSpPr>
      <xdr:spPr>
        <a:xfrm flipV="1">
          <a:off x="10476865" y="17367931"/>
          <a:ext cx="0" cy="1299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154667</xdr:rowOff>
    </xdr:from>
    <xdr:ext cx="469744" cy="259045"/>
    <xdr:sp macro="" textlink="">
      <xdr:nvSpPr>
        <xdr:cNvPr id="462" name="【港湾・漁港】&#10;一人当たり有形固定資産（償却資産）額最小値テキスト">
          <a:extLst>
            <a:ext uri="{FF2B5EF4-FFF2-40B4-BE49-F238E27FC236}">
              <a16:creationId xmlns:a16="http://schemas.microsoft.com/office/drawing/2014/main" id="{A4062120-18F1-419A-AD4C-4810D4A07044}"/>
            </a:ext>
          </a:extLst>
        </xdr:cNvPr>
        <xdr:cNvSpPr txBox="1"/>
      </xdr:nvSpPr>
      <xdr:spPr>
        <a:xfrm>
          <a:off x="10515600" y="1867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150840</xdr:rowOff>
    </xdr:from>
    <xdr:to>
      <xdr:col>55</xdr:col>
      <xdr:colOff>88900</xdr:colOff>
      <xdr:row>108</xdr:row>
      <xdr:rowOff>150840</xdr:rowOff>
    </xdr:to>
    <xdr:cxnSp macro="">
      <xdr:nvCxnSpPr>
        <xdr:cNvPr id="463" name="直線コネクタ 462">
          <a:extLst>
            <a:ext uri="{FF2B5EF4-FFF2-40B4-BE49-F238E27FC236}">
              <a16:creationId xmlns:a16="http://schemas.microsoft.com/office/drawing/2014/main" id="{3145DF3E-4CEB-4D7E-BA8E-CB2139476125}"/>
            </a:ext>
          </a:extLst>
        </xdr:cNvPr>
        <xdr:cNvCxnSpPr/>
      </xdr:nvCxnSpPr>
      <xdr:spPr>
        <a:xfrm>
          <a:off x="10388600" y="1866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169608</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C51F88A3-3EEC-47A4-9502-2269797CDCD0}"/>
            </a:ext>
          </a:extLst>
        </xdr:cNvPr>
        <xdr:cNvSpPr txBox="1"/>
      </xdr:nvSpPr>
      <xdr:spPr>
        <a:xfrm>
          <a:off x="10515600" y="171431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51481</xdr:rowOff>
    </xdr:from>
    <xdr:to>
      <xdr:col>55</xdr:col>
      <xdr:colOff>88900</xdr:colOff>
      <xdr:row>101</xdr:row>
      <xdr:rowOff>51481</xdr:rowOff>
    </xdr:to>
    <xdr:cxnSp macro="">
      <xdr:nvCxnSpPr>
        <xdr:cNvPr id="465" name="直線コネクタ 464">
          <a:extLst>
            <a:ext uri="{FF2B5EF4-FFF2-40B4-BE49-F238E27FC236}">
              <a16:creationId xmlns:a16="http://schemas.microsoft.com/office/drawing/2014/main" id="{ADAECE87-9F05-427A-BCA5-1E0CFC33B911}"/>
            </a:ext>
          </a:extLst>
        </xdr:cNvPr>
        <xdr:cNvCxnSpPr/>
      </xdr:nvCxnSpPr>
      <xdr:spPr>
        <a:xfrm>
          <a:off x="10388600" y="1736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29024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8993D715-93B1-4D59-877F-B7216C262046}"/>
            </a:ext>
          </a:extLst>
        </xdr:cNvPr>
        <xdr:cNvSpPr txBox="1"/>
      </xdr:nvSpPr>
      <xdr:spPr>
        <a:xfrm>
          <a:off x="10515600" y="182027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6147</xdr:rowOff>
    </xdr:from>
    <xdr:to>
      <xdr:col>55</xdr:col>
      <xdr:colOff>50800</xdr:colOff>
      <xdr:row>107</xdr:row>
      <xdr:rowOff>107747</xdr:rowOff>
    </xdr:to>
    <xdr:sp macro="" textlink="">
      <xdr:nvSpPr>
        <xdr:cNvPr id="467" name="フローチャート: 判断 466">
          <a:extLst>
            <a:ext uri="{FF2B5EF4-FFF2-40B4-BE49-F238E27FC236}">
              <a16:creationId xmlns:a16="http://schemas.microsoft.com/office/drawing/2014/main" id="{C3983859-964D-4EE4-A371-C9C11E070D89}"/>
            </a:ext>
          </a:extLst>
        </xdr:cNvPr>
        <xdr:cNvSpPr/>
      </xdr:nvSpPr>
      <xdr:spPr>
        <a:xfrm>
          <a:off x="10426700" y="1835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166728</xdr:rowOff>
    </xdr:from>
    <xdr:to>
      <xdr:col>50</xdr:col>
      <xdr:colOff>165100</xdr:colOff>
      <xdr:row>107</xdr:row>
      <xdr:rowOff>96878</xdr:rowOff>
    </xdr:to>
    <xdr:sp macro="" textlink="">
      <xdr:nvSpPr>
        <xdr:cNvPr id="468" name="フローチャート: 判断 467">
          <a:extLst>
            <a:ext uri="{FF2B5EF4-FFF2-40B4-BE49-F238E27FC236}">
              <a16:creationId xmlns:a16="http://schemas.microsoft.com/office/drawing/2014/main" id="{4B1C0015-57A9-4E71-9453-0F66B77C8B95}"/>
            </a:ext>
          </a:extLst>
        </xdr:cNvPr>
        <xdr:cNvSpPr/>
      </xdr:nvSpPr>
      <xdr:spPr>
        <a:xfrm>
          <a:off x="9588500" y="1834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138494</xdr:rowOff>
    </xdr:from>
    <xdr:to>
      <xdr:col>46</xdr:col>
      <xdr:colOff>38100</xdr:colOff>
      <xdr:row>107</xdr:row>
      <xdr:rowOff>68644</xdr:rowOff>
    </xdr:to>
    <xdr:sp macro="" textlink="">
      <xdr:nvSpPr>
        <xdr:cNvPr id="469" name="フローチャート: 判断 468">
          <a:extLst>
            <a:ext uri="{FF2B5EF4-FFF2-40B4-BE49-F238E27FC236}">
              <a16:creationId xmlns:a16="http://schemas.microsoft.com/office/drawing/2014/main" id="{17EDA768-81EC-446C-914A-49A5A972AAE3}"/>
            </a:ext>
          </a:extLst>
        </xdr:cNvPr>
        <xdr:cNvSpPr/>
      </xdr:nvSpPr>
      <xdr:spPr>
        <a:xfrm>
          <a:off x="8699500" y="1831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105142</xdr:rowOff>
    </xdr:from>
    <xdr:to>
      <xdr:col>41</xdr:col>
      <xdr:colOff>101600</xdr:colOff>
      <xdr:row>107</xdr:row>
      <xdr:rowOff>35292</xdr:rowOff>
    </xdr:to>
    <xdr:sp macro="" textlink="">
      <xdr:nvSpPr>
        <xdr:cNvPr id="470" name="フローチャート: 判断 469">
          <a:extLst>
            <a:ext uri="{FF2B5EF4-FFF2-40B4-BE49-F238E27FC236}">
              <a16:creationId xmlns:a16="http://schemas.microsoft.com/office/drawing/2014/main" id="{5DCF686D-9223-4F47-90CF-B3751A7B1187}"/>
            </a:ext>
          </a:extLst>
        </xdr:cNvPr>
        <xdr:cNvSpPr/>
      </xdr:nvSpPr>
      <xdr:spPr>
        <a:xfrm>
          <a:off x="7810500" y="18278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166872</xdr:rowOff>
    </xdr:from>
    <xdr:to>
      <xdr:col>36</xdr:col>
      <xdr:colOff>165100</xdr:colOff>
      <xdr:row>107</xdr:row>
      <xdr:rowOff>97022</xdr:rowOff>
    </xdr:to>
    <xdr:sp macro="" textlink="">
      <xdr:nvSpPr>
        <xdr:cNvPr id="471" name="フローチャート: 判断 470">
          <a:extLst>
            <a:ext uri="{FF2B5EF4-FFF2-40B4-BE49-F238E27FC236}">
              <a16:creationId xmlns:a16="http://schemas.microsoft.com/office/drawing/2014/main" id="{4BA8B2BC-9874-4D94-80FC-A974D342D512}"/>
            </a:ext>
          </a:extLst>
        </xdr:cNvPr>
        <xdr:cNvSpPr/>
      </xdr:nvSpPr>
      <xdr:spPr>
        <a:xfrm>
          <a:off x="6921500" y="1834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FF0F9BE-C5A0-4AE4-A467-0A24052A058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271E5E66-E973-4544-A486-74DE5989CD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30C0A093-090B-4AE6-9521-4D06CFDC4A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17EE235-CAE2-4D34-BE30-4ED059183BB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ED4460AD-B338-48E7-9E1A-94B66BA5A11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47972</xdr:rowOff>
    </xdr:from>
    <xdr:to>
      <xdr:col>55</xdr:col>
      <xdr:colOff>50800</xdr:colOff>
      <xdr:row>108</xdr:row>
      <xdr:rowOff>149572</xdr:rowOff>
    </xdr:to>
    <xdr:sp macro="" textlink="">
      <xdr:nvSpPr>
        <xdr:cNvPr id="477" name="楕円 476">
          <a:extLst>
            <a:ext uri="{FF2B5EF4-FFF2-40B4-BE49-F238E27FC236}">
              <a16:creationId xmlns:a16="http://schemas.microsoft.com/office/drawing/2014/main" id="{1C02F602-35B4-41D4-82D1-FC87EF58F996}"/>
            </a:ext>
          </a:extLst>
        </xdr:cNvPr>
        <xdr:cNvSpPr/>
      </xdr:nvSpPr>
      <xdr:spPr>
        <a:xfrm>
          <a:off x="10426700" y="185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134349</xdr:rowOff>
    </xdr:from>
    <xdr:ext cx="599010" cy="259045"/>
    <xdr:sp macro="" textlink="">
      <xdr:nvSpPr>
        <xdr:cNvPr id="478" name="【港湾・漁港】&#10;一人当たり有形固定資産（償却資産）額該当値テキスト">
          <a:extLst>
            <a:ext uri="{FF2B5EF4-FFF2-40B4-BE49-F238E27FC236}">
              <a16:creationId xmlns:a16="http://schemas.microsoft.com/office/drawing/2014/main" id="{01EEC58B-A7A0-494C-82DC-209D9F7E6704}"/>
            </a:ext>
          </a:extLst>
        </xdr:cNvPr>
        <xdr:cNvSpPr txBox="1"/>
      </xdr:nvSpPr>
      <xdr:spPr>
        <a:xfrm>
          <a:off x="10515600" y="1847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48724</xdr:rowOff>
    </xdr:from>
    <xdr:to>
      <xdr:col>50</xdr:col>
      <xdr:colOff>165100</xdr:colOff>
      <xdr:row>108</xdr:row>
      <xdr:rowOff>150324</xdr:rowOff>
    </xdr:to>
    <xdr:sp macro="" textlink="">
      <xdr:nvSpPr>
        <xdr:cNvPr id="479" name="楕円 478">
          <a:extLst>
            <a:ext uri="{FF2B5EF4-FFF2-40B4-BE49-F238E27FC236}">
              <a16:creationId xmlns:a16="http://schemas.microsoft.com/office/drawing/2014/main" id="{7E8FF61C-4D51-4E53-A739-9DBF20C643DD}"/>
            </a:ext>
          </a:extLst>
        </xdr:cNvPr>
        <xdr:cNvSpPr/>
      </xdr:nvSpPr>
      <xdr:spPr>
        <a:xfrm>
          <a:off x="9588500" y="1856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98772</xdr:rowOff>
    </xdr:from>
    <xdr:to>
      <xdr:col>55</xdr:col>
      <xdr:colOff>0</xdr:colOff>
      <xdr:row>108</xdr:row>
      <xdr:rowOff>99524</xdr:rowOff>
    </xdr:to>
    <xdr:cxnSp macro="">
      <xdr:nvCxnSpPr>
        <xdr:cNvPr id="480" name="直線コネクタ 479">
          <a:extLst>
            <a:ext uri="{FF2B5EF4-FFF2-40B4-BE49-F238E27FC236}">
              <a16:creationId xmlns:a16="http://schemas.microsoft.com/office/drawing/2014/main" id="{CA4B8359-2CF1-45CB-8481-C1F057565801}"/>
            </a:ext>
          </a:extLst>
        </xdr:cNvPr>
        <xdr:cNvCxnSpPr/>
      </xdr:nvCxnSpPr>
      <xdr:spPr>
        <a:xfrm flipV="1">
          <a:off x="9639300" y="18615372"/>
          <a:ext cx="838200" cy="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49998</xdr:rowOff>
    </xdr:from>
    <xdr:to>
      <xdr:col>46</xdr:col>
      <xdr:colOff>38100</xdr:colOff>
      <xdr:row>108</xdr:row>
      <xdr:rowOff>151598</xdr:rowOff>
    </xdr:to>
    <xdr:sp macro="" textlink="">
      <xdr:nvSpPr>
        <xdr:cNvPr id="481" name="楕円 480">
          <a:extLst>
            <a:ext uri="{FF2B5EF4-FFF2-40B4-BE49-F238E27FC236}">
              <a16:creationId xmlns:a16="http://schemas.microsoft.com/office/drawing/2014/main" id="{90E031A6-8F64-4568-9F97-516C79660BF8}"/>
            </a:ext>
          </a:extLst>
        </xdr:cNvPr>
        <xdr:cNvSpPr/>
      </xdr:nvSpPr>
      <xdr:spPr>
        <a:xfrm>
          <a:off x="8699500" y="1856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99524</xdr:rowOff>
    </xdr:from>
    <xdr:to>
      <xdr:col>50</xdr:col>
      <xdr:colOff>114300</xdr:colOff>
      <xdr:row>108</xdr:row>
      <xdr:rowOff>100798</xdr:rowOff>
    </xdr:to>
    <xdr:cxnSp macro="">
      <xdr:nvCxnSpPr>
        <xdr:cNvPr id="482" name="直線コネクタ 481">
          <a:extLst>
            <a:ext uri="{FF2B5EF4-FFF2-40B4-BE49-F238E27FC236}">
              <a16:creationId xmlns:a16="http://schemas.microsoft.com/office/drawing/2014/main" id="{B5376A0D-5A98-4AE6-973E-6C2EBDB09ED1}"/>
            </a:ext>
          </a:extLst>
        </xdr:cNvPr>
        <xdr:cNvCxnSpPr/>
      </xdr:nvCxnSpPr>
      <xdr:spPr>
        <a:xfrm flipV="1">
          <a:off x="8750300" y="18616124"/>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51464</xdr:rowOff>
    </xdr:from>
    <xdr:to>
      <xdr:col>41</xdr:col>
      <xdr:colOff>101600</xdr:colOff>
      <xdr:row>108</xdr:row>
      <xdr:rowOff>153064</xdr:rowOff>
    </xdr:to>
    <xdr:sp macro="" textlink="">
      <xdr:nvSpPr>
        <xdr:cNvPr id="483" name="楕円 482">
          <a:extLst>
            <a:ext uri="{FF2B5EF4-FFF2-40B4-BE49-F238E27FC236}">
              <a16:creationId xmlns:a16="http://schemas.microsoft.com/office/drawing/2014/main" id="{B467E2DB-F6DB-4C1E-A186-69761155CEE0}"/>
            </a:ext>
          </a:extLst>
        </xdr:cNvPr>
        <xdr:cNvSpPr/>
      </xdr:nvSpPr>
      <xdr:spPr>
        <a:xfrm>
          <a:off x="7810500" y="1856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100798</xdr:rowOff>
    </xdr:from>
    <xdr:to>
      <xdr:col>45</xdr:col>
      <xdr:colOff>177800</xdr:colOff>
      <xdr:row>108</xdr:row>
      <xdr:rowOff>102264</xdr:rowOff>
    </xdr:to>
    <xdr:cxnSp macro="">
      <xdr:nvCxnSpPr>
        <xdr:cNvPr id="484" name="直線コネクタ 483">
          <a:extLst>
            <a:ext uri="{FF2B5EF4-FFF2-40B4-BE49-F238E27FC236}">
              <a16:creationId xmlns:a16="http://schemas.microsoft.com/office/drawing/2014/main" id="{2698009C-A3EE-4572-8474-114210E93325}"/>
            </a:ext>
          </a:extLst>
        </xdr:cNvPr>
        <xdr:cNvCxnSpPr/>
      </xdr:nvCxnSpPr>
      <xdr:spPr>
        <a:xfrm flipV="1">
          <a:off x="7861300" y="18617398"/>
          <a:ext cx="889000" cy="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50169</xdr:rowOff>
    </xdr:from>
    <xdr:to>
      <xdr:col>36</xdr:col>
      <xdr:colOff>165100</xdr:colOff>
      <xdr:row>108</xdr:row>
      <xdr:rowOff>151769</xdr:rowOff>
    </xdr:to>
    <xdr:sp macro="" textlink="">
      <xdr:nvSpPr>
        <xdr:cNvPr id="485" name="楕円 484">
          <a:extLst>
            <a:ext uri="{FF2B5EF4-FFF2-40B4-BE49-F238E27FC236}">
              <a16:creationId xmlns:a16="http://schemas.microsoft.com/office/drawing/2014/main" id="{34CD4B9D-668E-4F9F-9E14-1B94ACA7A210}"/>
            </a:ext>
          </a:extLst>
        </xdr:cNvPr>
        <xdr:cNvSpPr/>
      </xdr:nvSpPr>
      <xdr:spPr>
        <a:xfrm>
          <a:off x="6921500" y="1856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100969</xdr:rowOff>
    </xdr:from>
    <xdr:to>
      <xdr:col>41</xdr:col>
      <xdr:colOff>50800</xdr:colOff>
      <xdr:row>108</xdr:row>
      <xdr:rowOff>102264</xdr:rowOff>
    </xdr:to>
    <xdr:cxnSp macro="">
      <xdr:nvCxnSpPr>
        <xdr:cNvPr id="486" name="直線コネクタ 485">
          <a:extLst>
            <a:ext uri="{FF2B5EF4-FFF2-40B4-BE49-F238E27FC236}">
              <a16:creationId xmlns:a16="http://schemas.microsoft.com/office/drawing/2014/main" id="{5DA5AE6F-8EC7-42EF-AA31-E6D94A77E29A}"/>
            </a:ext>
          </a:extLst>
        </xdr:cNvPr>
        <xdr:cNvCxnSpPr/>
      </xdr:nvCxnSpPr>
      <xdr:spPr>
        <a:xfrm>
          <a:off x="6972300" y="18617569"/>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113405</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64558D18-9911-410F-A0E0-23BA87A0E2BA}"/>
            </a:ext>
          </a:extLst>
        </xdr:cNvPr>
        <xdr:cNvSpPr txBox="1"/>
      </xdr:nvSpPr>
      <xdr:spPr>
        <a:xfrm>
          <a:off x="9327095" y="18115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85171</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887FBA13-6E9F-479F-8A61-77384ED7A44E}"/>
            </a:ext>
          </a:extLst>
        </xdr:cNvPr>
        <xdr:cNvSpPr txBox="1"/>
      </xdr:nvSpPr>
      <xdr:spPr>
        <a:xfrm>
          <a:off x="8450795" y="1808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51819</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7513925D-FB88-409C-947E-099C6CA40EF6}"/>
            </a:ext>
          </a:extLst>
        </xdr:cNvPr>
        <xdr:cNvSpPr txBox="1"/>
      </xdr:nvSpPr>
      <xdr:spPr>
        <a:xfrm>
          <a:off x="7561795" y="18054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113549</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7C7A2BC6-83C2-4773-8A69-B89EA49013D3}"/>
            </a:ext>
          </a:extLst>
        </xdr:cNvPr>
        <xdr:cNvSpPr txBox="1"/>
      </xdr:nvSpPr>
      <xdr:spPr>
        <a:xfrm>
          <a:off x="6672795" y="1811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141451</xdr:rowOff>
    </xdr:from>
    <xdr:ext cx="599010" cy="259045"/>
    <xdr:sp macro="" textlink="">
      <xdr:nvSpPr>
        <xdr:cNvPr id="491" name="n_1mainValue【港湾・漁港】&#10;一人当たり有形固定資産（償却資産）額">
          <a:extLst>
            <a:ext uri="{FF2B5EF4-FFF2-40B4-BE49-F238E27FC236}">
              <a16:creationId xmlns:a16="http://schemas.microsoft.com/office/drawing/2014/main" id="{A4DC7BE6-251D-404C-AE48-22F701DAE71A}"/>
            </a:ext>
          </a:extLst>
        </xdr:cNvPr>
        <xdr:cNvSpPr txBox="1"/>
      </xdr:nvSpPr>
      <xdr:spPr>
        <a:xfrm>
          <a:off x="9327095" y="1865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142725</xdr:rowOff>
    </xdr:from>
    <xdr:ext cx="599010" cy="259045"/>
    <xdr:sp macro="" textlink="">
      <xdr:nvSpPr>
        <xdr:cNvPr id="492" name="n_2mainValue【港湾・漁港】&#10;一人当たり有形固定資産（償却資産）額">
          <a:extLst>
            <a:ext uri="{FF2B5EF4-FFF2-40B4-BE49-F238E27FC236}">
              <a16:creationId xmlns:a16="http://schemas.microsoft.com/office/drawing/2014/main" id="{CDE03118-33A6-43E0-B166-B4329E60011E}"/>
            </a:ext>
          </a:extLst>
        </xdr:cNvPr>
        <xdr:cNvSpPr txBox="1"/>
      </xdr:nvSpPr>
      <xdr:spPr>
        <a:xfrm>
          <a:off x="8450795" y="186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144191</xdr:rowOff>
    </xdr:from>
    <xdr:ext cx="599010" cy="259045"/>
    <xdr:sp macro="" textlink="">
      <xdr:nvSpPr>
        <xdr:cNvPr id="493" name="n_3mainValue【港湾・漁港】&#10;一人当たり有形固定資産（償却資産）額">
          <a:extLst>
            <a:ext uri="{FF2B5EF4-FFF2-40B4-BE49-F238E27FC236}">
              <a16:creationId xmlns:a16="http://schemas.microsoft.com/office/drawing/2014/main" id="{92C5FC92-0D50-45C1-8735-1FEEA1B86760}"/>
            </a:ext>
          </a:extLst>
        </xdr:cNvPr>
        <xdr:cNvSpPr txBox="1"/>
      </xdr:nvSpPr>
      <xdr:spPr>
        <a:xfrm>
          <a:off x="7561795" y="1866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108</xdr:row>
      <xdr:rowOff>142896</xdr:rowOff>
    </xdr:from>
    <xdr:ext cx="599010" cy="259045"/>
    <xdr:sp macro="" textlink="">
      <xdr:nvSpPr>
        <xdr:cNvPr id="494" name="n_4mainValue【港湾・漁港】&#10;一人当たり有形固定資産（償却資産）額">
          <a:extLst>
            <a:ext uri="{FF2B5EF4-FFF2-40B4-BE49-F238E27FC236}">
              <a16:creationId xmlns:a16="http://schemas.microsoft.com/office/drawing/2014/main" id="{7E0F73DC-2D6A-496F-8411-040C26FBD16C}"/>
            </a:ext>
          </a:extLst>
        </xdr:cNvPr>
        <xdr:cNvSpPr txBox="1"/>
      </xdr:nvSpPr>
      <xdr:spPr>
        <a:xfrm>
          <a:off x="6672795" y="1865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892CA6C0-9499-4390-A8FA-59EC881A08F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933F048D-E629-469A-8E12-FBC60BA9E98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324F5D06-F779-4A9A-A700-2696C706B35A}"/>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7DB43CE-BB8E-4A13-950F-79E2B005866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ECC272A4-770B-45A8-8BCC-AD72275917A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3533F42E-7F16-4163-8E49-C6ECA0D5D4BA}"/>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5EBE2F1D-3659-4FD4-BC5E-3C5B6B8C3CE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D54D17CA-227F-455A-946A-25F299843D1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71F103D1-4132-4BA9-AB1C-FB60D2614FD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CDAF35BE-D022-4034-920D-C57BAF629D8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6545EF1-247B-4831-8430-D614C2E7AF8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D0964625-EB3A-4106-87B5-5B36FA95E699}"/>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D7040F09-E7D3-410E-B939-E2D91732158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35D9C6F2-F320-4F5A-BA48-095981553D2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F7741495-C5A2-401E-B8A3-469A7B15C8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68333E38-C750-4F3D-B0BF-9EFCF208A54B}"/>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2D3D9962-56BE-4D4A-9FC3-B7C75025063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74C2B730-15A8-4269-8BD7-5F606A58D3E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3502C0A3-2635-496A-A072-A6EA38191B0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5DF1E479-29F1-4841-932D-433D5F39B51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94824A7-47C3-4E50-A01C-983D5B76654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CCBA9BA8-B1FD-46D3-ACA8-69A55B26DC2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6A8C4E3-29E6-4C5C-A538-CA6F636F21F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C06C9104-B926-4BA8-9774-7A1BCF6644F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a:extLst>
            <a:ext uri="{FF2B5EF4-FFF2-40B4-BE49-F238E27FC236}">
              <a16:creationId xmlns:a16="http://schemas.microsoft.com/office/drawing/2014/main" id="{5E3AB42F-55EB-46AD-B909-1A1E67B97539}"/>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520" name="直線コネクタ 519">
          <a:extLst>
            <a:ext uri="{FF2B5EF4-FFF2-40B4-BE49-F238E27FC236}">
              <a16:creationId xmlns:a16="http://schemas.microsoft.com/office/drawing/2014/main" id="{58CE34AD-D538-4F0D-A797-598F253EB87B}"/>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1" name="【認定こども園・幼稚園・保育所】&#10;有形固定資産減価償却率最小値テキスト">
          <a:extLst>
            <a:ext uri="{FF2B5EF4-FFF2-40B4-BE49-F238E27FC236}">
              <a16:creationId xmlns:a16="http://schemas.microsoft.com/office/drawing/2014/main" id="{90D30BEA-38EC-471E-AEA5-67923CAE1288}"/>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2" name="直線コネクタ 521">
          <a:extLst>
            <a:ext uri="{FF2B5EF4-FFF2-40B4-BE49-F238E27FC236}">
              <a16:creationId xmlns:a16="http://schemas.microsoft.com/office/drawing/2014/main" id="{C0E7B75C-1F99-4DD7-AD94-6770C98D5F4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523" name="【認定こども園・幼稚園・保育所】&#10;有形固定資産減価償却率最大値テキスト">
          <a:extLst>
            <a:ext uri="{FF2B5EF4-FFF2-40B4-BE49-F238E27FC236}">
              <a16:creationId xmlns:a16="http://schemas.microsoft.com/office/drawing/2014/main" id="{F591A1AB-F1B2-4590-BF6C-A201301ED5D3}"/>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524" name="直線コネクタ 523">
          <a:extLst>
            <a:ext uri="{FF2B5EF4-FFF2-40B4-BE49-F238E27FC236}">
              <a16:creationId xmlns:a16="http://schemas.microsoft.com/office/drawing/2014/main" id="{44DA7798-87C8-4713-A0F6-3FCD8248E196}"/>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525" name="【認定こども園・幼稚園・保育所】&#10;有形固定資産減価償却率平均値テキスト">
          <a:extLst>
            <a:ext uri="{FF2B5EF4-FFF2-40B4-BE49-F238E27FC236}">
              <a16:creationId xmlns:a16="http://schemas.microsoft.com/office/drawing/2014/main" id="{2EA34409-D33C-4DCB-A081-4482DFE11CD1}"/>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526" name="フローチャート: 判断 525">
          <a:extLst>
            <a:ext uri="{FF2B5EF4-FFF2-40B4-BE49-F238E27FC236}">
              <a16:creationId xmlns:a16="http://schemas.microsoft.com/office/drawing/2014/main" id="{93AB5D76-B3B8-41C6-AF7F-5E98D0F272EA}"/>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527" name="フローチャート: 判断 526">
          <a:extLst>
            <a:ext uri="{FF2B5EF4-FFF2-40B4-BE49-F238E27FC236}">
              <a16:creationId xmlns:a16="http://schemas.microsoft.com/office/drawing/2014/main" id="{BB556A0A-DCA8-42F2-8C61-BA941EA5ED23}"/>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151130</xdr:rowOff>
    </xdr:from>
    <xdr:to>
      <xdr:col>76</xdr:col>
      <xdr:colOff>165100</xdr:colOff>
      <xdr:row>38</xdr:row>
      <xdr:rowOff>81280</xdr:rowOff>
    </xdr:to>
    <xdr:sp macro="" textlink="">
      <xdr:nvSpPr>
        <xdr:cNvPr id="528" name="フローチャート: 判断 527">
          <a:extLst>
            <a:ext uri="{FF2B5EF4-FFF2-40B4-BE49-F238E27FC236}">
              <a16:creationId xmlns:a16="http://schemas.microsoft.com/office/drawing/2014/main" id="{031CBE30-7EA1-4686-B9F4-BAE5BD3B2D39}"/>
            </a:ext>
          </a:extLst>
        </xdr:cNvPr>
        <xdr:cNvSpPr/>
      </xdr:nvSpPr>
      <xdr:spPr>
        <a:xfrm>
          <a:off x="14541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108676</xdr:rowOff>
    </xdr:from>
    <xdr:to>
      <xdr:col>72</xdr:col>
      <xdr:colOff>38100</xdr:colOff>
      <xdr:row>38</xdr:row>
      <xdr:rowOff>38826</xdr:rowOff>
    </xdr:to>
    <xdr:sp macro="" textlink="">
      <xdr:nvSpPr>
        <xdr:cNvPr id="529" name="フローチャート: 判断 528">
          <a:extLst>
            <a:ext uri="{FF2B5EF4-FFF2-40B4-BE49-F238E27FC236}">
              <a16:creationId xmlns:a16="http://schemas.microsoft.com/office/drawing/2014/main" id="{39BD1880-F89F-49D3-B371-C507910E1D51}"/>
            </a:ext>
          </a:extLst>
        </xdr:cNvPr>
        <xdr:cNvSpPr/>
      </xdr:nvSpPr>
      <xdr:spPr>
        <a:xfrm>
          <a:off x="13652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33564</xdr:rowOff>
    </xdr:from>
    <xdr:to>
      <xdr:col>67</xdr:col>
      <xdr:colOff>101600</xdr:colOff>
      <xdr:row>37</xdr:row>
      <xdr:rowOff>135164</xdr:rowOff>
    </xdr:to>
    <xdr:sp macro="" textlink="">
      <xdr:nvSpPr>
        <xdr:cNvPr id="530" name="フローチャート: 判断 529">
          <a:extLst>
            <a:ext uri="{FF2B5EF4-FFF2-40B4-BE49-F238E27FC236}">
              <a16:creationId xmlns:a16="http://schemas.microsoft.com/office/drawing/2014/main" id="{FA583E16-34AC-4508-A747-1C61F8FAF458}"/>
            </a:ext>
          </a:extLst>
        </xdr:cNvPr>
        <xdr:cNvSpPr/>
      </xdr:nvSpPr>
      <xdr:spPr>
        <a:xfrm>
          <a:off x="12763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E742AFB0-4EBD-4F4B-B80D-6EB471B34AB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516B6007-9612-4858-A030-2DE6BDBE05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D9AB17C-622B-4409-B3C5-6CCFC77F792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EDD4B4B-6914-4AF4-B7DB-C6993019333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7CF8CA03-6AEC-4C1F-B3BC-132CFE8E386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22134</xdr:rowOff>
    </xdr:from>
    <xdr:to>
      <xdr:col>85</xdr:col>
      <xdr:colOff>177800</xdr:colOff>
      <xdr:row>39</xdr:row>
      <xdr:rowOff>123734</xdr:rowOff>
    </xdr:to>
    <xdr:sp macro="" textlink="">
      <xdr:nvSpPr>
        <xdr:cNvPr id="536" name="楕円 535">
          <a:extLst>
            <a:ext uri="{FF2B5EF4-FFF2-40B4-BE49-F238E27FC236}">
              <a16:creationId xmlns:a16="http://schemas.microsoft.com/office/drawing/2014/main" id="{DF6EE720-2F94-4C3B-AC71-5354C02520DF}"/>
            </a:ext>
          </a:extLst>
        </xdr:cNvPr>
        <xdr:cNvSpPr/>
      </xdr:nvSpPr>
      <xdr:spPr>
        <a:xfrm>
          <a:off x="16268700" y="670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561</xdr:rowOff>
    </xdr:from>
    <xdr:ext cx="405111" cy="259045"/>
    <xdr:sp macro="" textlink="">
      <xdr:nvSpPr>
        <xdr:cNvPr id="537" name="【認定こども園・幼稚園・保育所】&#10;有形固定資産減価償却率該当値テキスト">
          <a:extLst>
            <a:ext uri="{FF2B5EF4-FFF2-40B4-BE49-F238E27FC236}">
              <a16:creationId xmlns:a16="http://schemas.microsoft.com/office/drawing/2014/main" id="{70F35AFF-16C1-4373-AEA0-9C7D264E371D}"/>
            </a:ext>
          </a:extLst>
        </xdr:cNvPr>
        <xdr:cNvSpPr txBox="1"/>
      </xdr:nvSpPr>
      <xdr:spPr>
        <a:xfrm>
          <a:off x="16357600"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8" name="楕円 537">
          <a:extLst>
            <a:ext uri="{FF2B5EF4-FFF2-40B4-BE49-F238E27FC236}">
              <a16:creationId xmlns:a16="http://schemas.microsoft.com/office/drawing/2014/main" id="{079821B9-30CC-4E0D-9C5B-9D7B1BC62E2E}"/>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72934</xdr:rowOff>
    </xdr:to>
    <xdr:cxnSp macro="">
      <xdr:nvCxnSpPr>
        <xdr:cNvPr id="539" name="直線コネクタ 538">
          <a:extLst>
            <a:ext uri="{FF2B5EF4-FFF2-40B4-BE49-F238E27FC236}">
              <a16:creationId xmlns:a16="http://schemas.microsoft.com/office/drawing/2014/main" id="{E36C8721-B4B6-4567-B351-CB8E5D6D2A00}"/>
            </a:ext>
          </a:extLst>
        </xdr:cNvPr>
        <xdr:cNvCxnSpPr/>
      </xdr:nvCxnSpPr>
      <xdr:spPr>
        <a:xfrm>
          <a:off x="15481300" y="6705600"/>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84183</xdr:rowOff>
    </xdr:from>
    <xdr:to>
      <xdr:col>76</xdr:col>
      <xdr:colOff>165100</xdr:colOff>
      <xdr:row>39</xdr:row>
      <xdr:rowOff>14333</xdr:rowOff>
    </xdr:to>
    <xdr:sp macro="" textlink="">
      <xdr:nvSpPr>
        <xdr:cNvPr id="540" name="楕円 539">
          <a:extLst>
            <a:ext uri="{FF2B5EF4-FFF2-40B4-BE49-F238E27FC236}">
              <a16:creationId xmlns:a16="http://schemas.microsoft.com/office/drawing/2014/main" id="{D9AB3014-AADC-47DB-97A1-27A814310399}"/>
            </a:ext>
          </a:extLst>
        </xdr:cNvPr>
        <xdr:cNvSpPr/>
      </xdr:nvSpPr>
      <xdr:spPr>
        <a:xfrm>
          <a:off x="14541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134983</xdr:rowOff>
    </xdr:from>
    <xdr:to>
      <xdr:col>81</xdr:col>
      <xdr:colOff>50800</xdr:colOff>
      <xdr:row>39</xdr:row>
      <xdr:rowOff>19050</xdr:rowOff>
    </xdr:to>
    <xdr:cxnSp macro="">
      <xdr:nvCxnSpPr>
        <xdr:cNvPr id="541" name="直線コネクタ 540">
          <a:extLst>
            <a:ext uri="{FF2B5EF4-FFF2-40B4-BE49-F238E27FC236}">
              <a16:creationId xmlns:a16="http://schemas.microsoft.com/office/drawing/2014/main" id="{2246D7E7-6E3A-4B47-9689-192DD4657062}"/>
            </a:ext>
          </a:extLst>
        </xdr:cNvPr>
        <xdr:cNvCxnSpPr/>
      </xdr:nvCxnSpPr>
      <xdr:spPr>
        <a:xfrm>
          <a:off x="14592300" y="665008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27033</xdr:rowOff>
    </xdr:from>
    <xdr:to>
      <xdr:col>72</xdr:col>
      <xdr:colOff>38100</xdr:colOff>
      <xdr:row>38</xdr:row>
      <xdr:rowOff>128633</xdr:rowOff>
    </xdr:to>
    <xdr:sp macro="" textlink="">
      <xdr:nvSpPr>
        <xdr:cNvPr id="542" name="楕円 541">
          <a:extLst>
            <a:ext uri="{FF2B5EF4-FFF2-40B4-BE49-F238E27FC236}">
              <a16:creationId xmlns:a16="http://schemas.microsoft.com/office/drawing/2014/main" id="{FCA53436-A1B2-455F-B32D-75001CBECF2B}"/>
            </a:ext>
          </a:extLst>
        </xdr:cNvPr>
        <xdr:cNvSpPr/>
      </xdr:nvSpPr>
      <xdr:spPr>
        <a:xfrm>
          <a:off x="13652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77833</xdr:rowOff>
    </xdr:from>
    <xdr:to>
      <xdr:col>76</xdr:col>
      <xdr:colOff>114300</xdr:colOff>
      <xdr:row>38</xdr:row>
      <xdr:rowOff>134983</xdr:rowOff>
    </xdr:to>
    <xdr:cxnSp macro="">
      <xdr:nvCxnSpPr>
        <xdr:cNvPr id="543" name="直線コネクタ 542">
          <a:extLst>
            <a:ext uri="{FF2B5EF4-FFF2-40B4-BE49-F238E27FC236}">
              <a16:creationId xmlns:a16="http://schemas.microsoft.com/office/drawing/2014/main" id="{C755CB3E-5FA6-4D14-B2CE-70DA872613D0}"/>
            </a:ext>
          </a:extLst>
        </xdr:cNvPr>
        <xdr:cNvCxnSpPr/>
      </xdr:nvCxnSpPr>
      <xdr:spPr>
        <a:xfrm>
          <a:off x="13703300" y="6592933"/>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142966</xdr:rowOff>
    </xdr:from>
    <xdr:to>
      <xdr:col>67</xdr:col>
      <xdr:colOff>101600</xdr:colOff>
      <xdr:row>38</xdr:row>
      <xdr:rowOff>73116</xdr:rowOff>
    </xdr:to>
    <xdr:sp macro="" textlink="">
      <xdr:nvSpPr>
        <xdr:cNvPr id="544" name="楕円 543">
          <a:extLst>
            <a:ext uri="{FF2B5EF4-FFF2-40B4-BE49-F238E27FC236}">
              <a16:creationId xmlns:a16="http://schemas.microsoft.com/office/drawing/2014/main" id="{0C18EA2C-0B49-438A-84F2-9B7F03878857}"/>
            </a:ext>
          </a:extLst>
        </xdr:cNvPr>
        <xdr:cNvSpPr/>
      </xdr:nvSpPr>
      <xdr:spPr>
        <a:xfrm>
          <a:off x="12763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22316</xdr:rowOff>
    </xdr:from>
    <xdr:to>
      <xdr:col>71</xdr:col>
      <xdr:colOff>177800</xdr:colOff>
      <xdr:row>38</xdr:row>
      <xdr:rowOff>77833</xdr:rowOff>
    </xdr:to>
    <xdr:cxnSp macro="">
      <xdr:nvCxnSpPr>
        <xdr:cNvPr id="545" name="直線コネクタ 544">
          <a:extLst>
            <a:ext uri="{FF2B5EF4-FFF2-40B4-BE49-F238E27FC236}">
              <a16:creationId xmlns:a16="http://schemas.microsoft.com/office/drawing/2014/main" id="{8AD421C7-F341-4E87-A7C0-064DBE327223}"/>
            </a:ext>
          </a:extLst>
        </xdr:cNvPr>
        <xdr:cNvCxnSpPr/>
      </xdr:nvCxnSpPr>
      <xdr:spPr>
        <a:xfrm>
          <a:off x="12814300" y="6537416"/>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546" name="n_1aveValue【認定こども園・幼稚園・保育所】&#10;有形固定資産減価償却率">
          <a:extLst>
            <a:ext uri="{FF2B5EF4-FFF2-40B4-BE49-F238E27FC236}">
              <a16:creationId xmlns:a16="http://schemas.microsoft.com/office/drawing/2014/main" id="{FC7D9C52-D199-4E0C-8F25-A895AE1D399B}"/>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97807</xdr:rowOff>
    </xdr:from>
    <xdr:ext cx="405111" cy="259045"/>
    <xdr:sp macro="" textlink="">
      <xdr:nvSpPr>
        <xdr:cNvPr id="547" name="n_2aveValue【認定こども園・幼稚園・保育所】&#10;有形固定資産減価償却率">
          <a:extLst>
            <a:ext uri="{FF2B5EF4-FFF2-40B4-BE49-F238E27FC236}">
              <a16:creationId xmlns:a16="http://schemas.microsoft.com/office/drawing/2014/main" id="{C49511B2-4A00-4EEF-89D9-2CFB1BB132C6}"/>
            </a:ext>
          </a:extLst>
        </xdr:cNvPr>
        <xdr:cNvSpPr txBox="1"/>
      </xdr:nvSpPr>
      <xdr:spPr>
        <a:xfrm>
          <a:off x="14389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55353</xdr:rowOff>
    </xdr:from>
    <xdr:ext cx="405111" cy="259045"/>
    <xdr:sp macro="" textlink="">
      <xdr:nvSpPr>
        <xdr:cNvPr id="548" name="n_3aveValue【認定こども園・幼稚園・保育所】&#10;有形固定資産減価償却率">
          <a:extLst>
            <a:ext uri="{FF2B5EF4-FFF2-40B4-BE49-F238E27FC236}">
              <a16:creationId xmlns:a16="http://schemas.microsoft.com/office/drawing/2014/main" id="{7CC8D6DA-5322-4AA3-97E8-F9073C0027C4}"/>
            </a:ext>
          </a:extLst>
        </xdr:cNvPr>
        <xdr:cNvSpPr txBox="1"/>
      </xdr:nvSpPr>
      <xdr:spPr>
        <a:xfrm>
          <a:off x="135007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151691</xdr:rowOff>
    </xdr:from>
    <xdr:ext cx="405111" cy="259045"/>
    <xdr:sp macro="" textlink="">
      <xdr:nvSpPr>
        <xdr:cNvPr id="549" name="n_4aveValue【認定こども園・幼稚園・保育所】&#10;有形固定資産減価償却率">
          <a:extLst>
            <a:ext uri="{FF2B5EF4-FFF2-40B4-BE49-F238E27FC236}">
              <a16:creationId xmlns:a16="http://schemas.microsoft.com/office/drawing/2014/main" id="{0F29E603-4034-486B-8881-11BAC6F1020F}"/>
            </a:ext>
          </a:extLst>
        </xdr:cNvPr>
        <xdr:cNvSpPr txBox="1"/>
      </xdr:nvSpPr>
      <xdr:spPr>
        <a:xfrm>
          <a:off x="12611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50" name="n_1mainValue【認定こども園・幼稚園・保育所】&#10;有形固定資産減価償却率">
          <a:extLst>
            <a:ext uri="{FF2B5EF4-FFF2-40B4-BE49-F238E27FC236}">
              <a16:creationId xmlns:a16="http://schemas.microsoft.com/office/drawing/2014/main" id="{2ED335DE-88A3-48E2-87F1-41DE294CFD03}"/>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5460</xdr:rowOff>
    </xdr:from>
    <xdr:ext cx="405111" cy="259045"/>
    <xdr:sp macro="" textlink="">
      <xdr:nvSpPr>
        <xdr:cNvPr id="551" name="n_2mainValue【認定こども園・幼稚園・保育所】&#10;有形固定資産減価償却率">
          <a:extLst>
            <a:ext uri="{FF2B5EF4-FFF2-40B4-BE49-F238E27FC236}">
              <a16:creationId xmlns:a16="http://schemas.microsoft.com/office/drawing/2014/main" id="{A69B81DF-924D-4A8D-B9A1-CCBB8CDC9C63}"/>
            </a:ext>
          </a:extLst>
        </xdr:cNvPr>
        <xdr:cNvSpPr txBox="1"/>
      </xdr:nvSpPr>
      <xdr:spPr>
        <a:xfrm>
          <a:off x="143897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119760</xdr:rowOff>
    </xdr:from>
    <xdr:ext cx="405111" cy="259045"/>
    <xdr:sp macro="" textlink="">
      <xdr:nvSpPr>
        <xdr:cNvPr id="552" name="n_3mainValue【認定こども園・幼稚園・保育所】&#10;有形固定資産減価償却率">
          <a:extLst>
            <a:ext uri="{FF2B5EF4-FFF2-40B4-BE49-F238E27FC236}">
              <a16:creationId xmlns:a16="http://schemas.microsoft.com/office/drawing/2014/main" id="{75EEC6CC-D001-4AB6-9EC4-4C761CD0FB2B}"/>
            </a:ext>
          </a:extLst>
        </xdr:cNvPr>
        <xdr:cNvSpPr txBox="1"/>
      </xdr:nvSpPr>
      <xdr:spPr>
        <a:xfrm>
          <a:off x="13500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64243</xdr:rowOff>
    </xdr:from>
    <xdr:ext cx="405111" cy="259045"/>
    <xdr:sp macro="" textlink="">
      <xdr:nvSpPr>
        <xdr:cNvPr id="553" name="n_4mainValue【認定こども園・幼稚園・保育所】&#10;有形固定資産減価償却率">
          <a:extLst>
            <a:ext uri="{FF2B5EF4-FFF2-40B4-BE49-F238E27FC236}">
              <a16:creationId xmlns:a16="http://schemas.microsoft.com/office/drawing/2014/main" id="{0DDEC5B6-CBEA-4001-85E0-C5DF8F710AC3}"/>
            </a:ext>
          </a:extLst>
        </xdr:cNvPr>
        <xdr:cNvSpPr txBox="1"/>
      </xdr:nvSpPr>
      <xdr:spPr>
        <a:xfrm>
          <a:off x="12611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CC4CD251-9610-4AC5-B78D-476EAFB555A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86EE2A18-B8C2-4E46-9F58-3EDAF754B20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3EC03126-0979-42E8-A3EB-DB96CAE5A1F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15CFC15D-8F8F-4D1C-8226-7FA4789850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71C31902-96DA-49F2-AFB5-C236E2803CC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9F1FA6A3-B5E5-4C72-BA8A-007883F762C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F6EBABF3-429B-4CFE-BA72-61D15A2F203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48DEEB2F-1C11-4B0A-9C4D-D0F1455F87E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6196DB06-E4A0-4DAF-814C-53CC1DADBC0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FE46BAA9-0E0D-4CEB-8628-68B52687DD0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a:extLst>
            <a:ext uri="{FF2B5EF4-FFF2-40B4-BE49-F238E27FC236}">
              <a16:creationId xmlns:a16="http://schemas.microsoft.com/office/drawing/2014/main" id="{95E221D3-DAC4-4128-BDEB-A3FCC1217E4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a:extLst>
            <a:ext uri="{FF2B5EF4-FFF2-40B4-BE49-F238E27FC236}">
              <a16:creationId xmlns:a16="http://schemas.microsoft.com/office/drawing/2014/main" id="{D6A4F8B0-0A96-4B26-8459-676E7A7C9852}"/>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a:extLst>
            <a:ext uri="{FF2B5EF4-FFF2-40B4-BE49-F238E27FC236}">
              <a16:creationId xmlns:a16="http://schemas.microsoft.com/office/drawing/2014/main" id="{02B1C7C2-7EB7-4942-9DE8-BACC7620623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a:extLst>
            <a:ext uri="{FF2B5EF4-FFF2-40B4-BE49-F238E27FC236}">
              <a16:creationId xmlns:a16="http://schemas.microsoft.com/office/drawing/2014/main" id="{EEA5E916-9632-41A9-B998-113A85CD938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a:extLst>
            <a:ext uri="{FF2B5EF4-FFF2-40B4-BE49-F238E27FC236}">
              <a16:creationId xmlns:a16="http://schemas.microsoft.com/office/drawing/2014/main" id="{B61C2E75-FF80-45BB-BF54-E25BACA6BDB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a:extLst>
            <a:ext uri="{FF2B5EF4-FFF2-40B4-BE49-F238E27FC236}">
              <a16:creationId xmlns:a16="http://schemas.microsoft.com/office/drawing/2014/main" id="{B0C620B4-7B68-4E7F-8490-8152EF837D13}"/>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a:extLst>
            <a:ext uri="{FF2B5EF4-FFF2-40B4-BE49-F238E27FC236}">
              <a16:creationId xmlns:a16="http://schemas.microsoft.com/office/drawing/2014/main" id="{2CC85B9A-9A76-4EF2-AD05-5564128075FF}"/>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a:extLst>
            <a:ext uri="{FF2B5EF4-FFF2-40B4-BE49-F238E27FC236}">
              <a16:creationId xmlns:a16="http://schemas.microsoft.com/office/drawing/2014/main" id="{4E25A648-DA92-4003-B19E-D979902581F7}"/>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a:extLst>
            <a:ext uri="{FF2B5EF4-FFF2-40B4-BE49-F238E27FC236}">
              <a16:creationId xmlns:a16="http://schemas.microsoft.com/office/drawing/2014/main" id="{F2BD7E84-7A9B-4913-B594-A130E39131D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a:extLst>
            <a:ext uri="{FF2B5EF4-FFF2-40B4-BE49-F238E27FC236}">
              <a16:creationId xmlns:a16="http://schemas.microsoft.com/office/drawing/2014/main" id="{3AE13C42-46B8-42E9-B023-1127B32A25A3}"/>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a:extLst>
            <a:ext uri="{FF2B5EF4-FFF2-40B4-BE49-F238E27FC236}">
              <a16:creationId xmlns:a16="http://schemas.microsoft.com/office/drawing/2014/main" id="{7040103A-19F8-42C4-9FB8-EF2B2FFEC29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a:extLst>
            <a:ext uri="{FF2B5EF4-FFF2-40B4-BE49-F238E27FC236}">
              <a16:creationId xmlns:a16="http://schemas.microsoft.com/office/drawing/2014/main" id="{ECE7EA66-AE76-45F6-A6A5-F72DF1BB0A4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a:extLst>
            <a:ext uri="{FF2B5EF4-FFF2-40B4-BE49-F238E27FC236}">
              <a16:creationId xmlns:a16="http://schemas.microsoft.com/office/drawing/2014/main" id="{C6649EEB-9B25-4FF8-B2FF-159EFE05418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577" name="直線コネクタ 576">
          <a:extLst>
            <a:ext uri="{FF2B5EF4-FFF2-40B4-BE49-F238E27FC236}">
              <a16:creationId xmlns:a16="http://schemas.microsoft.com/office/drawing/2014/main" id="{A2DE34AD-90CD-4DCB-8968-38FCFFC6D5C9}"/>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578" name="【認定こども園・幼稚園・保育所】&#10;一人当たり面積最小値テキスト">
          <a:extLst>
            <a:ext uri="{FF2B5EF4-FFF2-40B4-BE49-F238E27FC236}">
              <a16:creationId xmlns:a16="http://schemas.microsoft.com/office/drawing/2014/main" id="{2A98DB6D-02F5-4CDB-BC60-1E62C9EF1530}"/>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579" name="直線コネクタ 578">
          <a:extLst>
            <a:ext uri="{FF2B5EF4-FFF2-40B4-BE49-F238E27FC236}">
              <a16:creationId xmlns:a16="http://schemas.microsoft.com/office/drawing/2014/main" id="{528F2756-4834-46B8-8AC9-9329C15816EB}"/>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580" name="【認定こども園・幼稚園・保育所】&#10;一人当たり面積最大値テキスト">
          <a:extLst>
            <a:ext uri="{FF2B5EF4-FFF2-40B4-BE49-F238E27FC236}">
              <a16:creationId xmlns:a16="http://schemas.microsoft.com/office/drawing/2014/main" id="{8C641DD2-B357-4DF0-9F87-A0BC9C5DB158}"/>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581" name="直線コネクタ 580">
          <a:extLst>
            <a:ext uri="{FF2B5EF4-FFF2-40B4-BE49-F238E27FC236}">
              <a16:creationId xmlns:a16="http://schemas.microsoft.com/office/drawing/2014/main" id="{230C8358-2BAF-48C3-A5ED-8A2651443FA3}"/>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582" name="【認定こども園・幼稚園・保育所】&#10;一人当たり面積平均値テキスト">
          <a:extLst>
            <a:ext uri="{FF2B5EF4-FFF2-40B4-BE49-F238E27FC236}">
              <a16:creationId xmlns:a16="http://schemas.microsoft.com/office/drawing/2014/main" id="{258D2593-13B2-4DE6-806E-D6672F6D9527}"/>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83" name="フローチャート: 判断 582">
          <a:extLst>
            <a:ext uri="{FF2B5EF4-FFF2-40B4-BE49-F238E27FC236}">
              <a16:creationId xmlns:a16="http://schemas.microsoft.com/office/drawing/2014/main" id="{BBAFC246-8EEF-40DF-A031-8B314C3E26FC}"/>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584" name="フローチャート: 判断 583">
          <a:extLst>
            <a:ext uri="{FF2B5EF4-FFF2-40B4-BE49-F238E27FC236}">
              <a16:creationId xmlns:a16="http://schemas.microsoft.com/office/drawing/2014/main" id="{10F5B950-747C-4C46-A1F1-35F83053D1FC}"/>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85" name="フローチャート: 判断 584">
          <a:extLst>
            <a:ext uri="{FF2B5EF4-FFF2-40B4-BE49-F238E27FC236}">
              <a16:creationId xmlns:a16="http://schemas.microsoft.com/office/drawing/2014/main" id="{24261A9B-203E-4EBA-AA7A-EC31AFB7EFC6}"/>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73660</xdr:rowOff>
    </xdr:from>
    <xdr:to>
      <xdr:col>102</xdr:col>
      <xdr:colOff>165100</xdr:colOff>
      <xdr:row>40</xdr:row>
      <xdr:rowOff>3810</xdr:rowOff>
    </xdr:to>
    <xdr:sp macro="" textlink="">
      <xdr:nvSpPr>
        <xdr:cNvPr id="586" name="フローチャート: 判断 585">
          <a:extLst>
            <a:ext uri="{FF2B5EF4-FFF2-40B4-BE49-F238E27FC236}">
              <a16:creationId xmlns:a16="http://schemas.microsoft.com/office/drawing/2014/main" id="{9044B222-882B-494D-B1E9-9C6FF91CE0EB}"/>
            </a:ext>
          </a:extLst>
        </xdr:cNvPr>
        <xdr:cNvSpPr/>
      </xdr:nvSpPr>
      <xdr:spPr>
        <a:xfrm>
          <a:off x="19494500" y="676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587" name="フローチャート: 判断 586">
          <a:extLst>
            <a:ext uri="{FF2B5EF4-FFF2-40B4-BE49-F238E27FC236}">
              <a16:creationId xmlns:a16="http://schemas.microsoft.com/office/drawing/2014/main" id="{38E0067A-8A58-405E-BB41-A79C49AECD7A}"/>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D482CD50-BDE4-4E43-81FA-EE5248D1704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D834D80-CF43-47D4-860A-CB2352E29E5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A3E415C-EE37-4275-8D33-A61AB544A2C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5138B1A4-1CAA-48A3-B7D9-BA1E6E9C75E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4B70D00-A6AD-42AB-BC5B-26CCA23AC584}"/>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593" name="楕円 592">
          <a:extLst>
            <a:ext uri="{FF2B5EF4-FFF2-40B4-BE49-F238E27FC236}">
              <a16:creationId xmlns:a16="http://schemas.microsoft.com/office/drawing/2014/main" id="{E9611CD5-4739-4EA1-B63B-F9325B095CCB}"/>
            </a:ext>
          </a:extLst>
        </xdr:cNvPr>
        <xdr:cNvSpPr/>
      </xdr:nvSpPr>
      <xdr:spPr>
        <a:xfrm>
          <a:off x="22110700" y="677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63517</xdr:rowOff>
    </xdr:from>
    <xdr:ext cx="469744" cy="259045"/>
    <xdr:sp macro="" textlink="">
      <xdr:nvSpPr>
        <xdr:cNvPr id="594" name="【認定こども園・幼稚園・保育所】&#10;一人当たり面積該当値テキスト">
          <a:extLst>
            <a:ext uri="{FF2B5EF4-FFF2-40B4-BE49-F238E27FC236}">
              <a16:creationId xmlns:a16="http://schemas.microsoft.com/office/drawing/2014/main" id="{27EDF2DF-CE74-4816-A41B-4829E00DCE59}"/>
            </a:ext>
          </a:extLst>
        </xdr:cNvPr>
        <xdr:cNvSpPr txBox="1"/>
      </xdr:nvSpPr>
      <xdr:spPr>
        <a:xfrm>
          <a:off x="22199600" y="675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90170</xdr:rowOff>
    </xdr:from>
    <xdr:to>
      <xdr:col>112</xdr:col>
      <xdr:colOff>38100</xdr:colOff>
      <xdr:row>40</xdr:row>
      <xdr:rowOff>20320</xdr:rowOff>
    </xdr:to>
    <xdr:sp macro="" textlink="">
      <xdr:nvSpPr>
        <xdr:cNvPr id="595" name="楕円 594">
          <a:extLst>
            <a:ext uri="{FF2B5EF4-FFF2-40B4-BE49-F238E27FC236}">
              <a16:creationId xmlns:a16="http://schemas.microsoft.com/office/drawing/2014/main" id="{FE259F8C-3432-446A-A754-43C205B1A035}"/>
            </a:ext>
          </a:extLst>
        </xdr:cNvPr>
        <xdr:cNvSpPr/>
      </xdr:nvSpPr>
      <xdr:spPr>
        <a:xfrm>
          <a:off x="21272500" y="677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135890</xdr:rowOff>
    </xdr:from>
    <xdr:to>
      <xdr:col>116</xdr:col>
      <xdr:colOff>63500</xdr:colOff>
      <xdr:row>39</xdr:row>
      <xdr:rowOff>140970</xdr:rowOff>
    </xdr:to>
    <xdr:cxnSp macro="">
      <xdr:nvCxnSpPr>
        <xdr:cNvPr id="596" name="直線コネクタ 595">
          <a:extLst>
            <a:ext uri="{FF2B5EF4-FFF2-40B4-BE49-F238E27FC236}">
              <a16:creationId xmlns:a16="http://schemas.microsoft.com/office/drawing/2014/main" id="{85262E69-1106-48AC-990C-3CA5FFA91321}"/>
            </a:ext>
          </a:extLst>
        </xdr:cNvPr>
        <xdr:cNvCxnSpPr/>
      </xdr:nvCxnSpPr>
      <xdr:spPr>
        <a:xfrm flipV="1">
          <a:off x="21323300" y="682244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100330</xdr:rowOff>
    </xdr:from>
    <xdr:to>
      <xdr:col>107</xdr:col>
      <xdr:colOff>101600</xdr:colOff>
      <xdr:row>40</xdr:row>
      <xdr:rowOff>30480</xdr:rowOff>
    </xdr:to>
    <xdr:sp macro="" textlink="">
      <xdr:nvSpPr>
        <xdr:cNvPr id="597" name="楕円 596">
          <a:extLst>
            <a:ext uri="{FF2B5EF4-FFF2-40B4-BE49-F238E27FC236}">
              <a16:creationId xmlns:a16="http://schemas.microsoft.com/office/drawing/2014/main" id="{98672D48-E3FD-41CC-BF91-B5C8D0C3202B}"/>
            </a:ext>
          </a:extLst>
        </xdr:cNvPr>
        <xdr:cNvSpPr/>
      </xdr:nvSpPr>
      <xdr:spPr>
        <a:xfrm>
          <a:off x="20383500" y="67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140970</xdr:rowOff>
    </xdr:from>
    <xdr:to>
      <xdr:col>111</xdr:col>
      <xdr:colOff>177800</xdr:colOff>
      <xdr:row>39</xdr:row>
      <xdr:rowOff>151130</xdr:rowOff>
    </xdr:to>
    <xdr:cxnSp macro="">
      <xdr:nvCxnSpPr>
        <xdr:cNvPr id="598" name="直線コネクタ 597">
          <a:extLst>
            <a:ext uri="{FF2B5EF4-FFF2-40B4-BE49-F238E27FC236}">
              <a16:creationId xmlns:a16="http://schemas.microsoft.com/office/drawing/2014/main" id="{FB272A43-5F7B-4143-8B30-986022E95FAF}"/>
            </a:ext>
          </a:extLst>
        </xdr:cNvPr>
        <xdr:cNvCxnSpPr/>
      </xdr:nvCxnSpPr>
      <xdr:spPr>
        <a:xfrm flipV="1">
          <a:off x="20434300" y="682752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599" name="楕円 598">
          <a:extLst>
            <a:ext uri="{FF2B5EF4-FFF2-40B4-BE49-F238E27FC236}">
              <a16:creationId xmlns:a16="http://schemas.microsoft.com/office/drawing/2014/main" id="{7938099F-9141-44DB-B215-499D0087BB7C}"/>
            </a:ext>
          </a:extLst>
        </xdr:cNvPr>
        <xdr:cNvSpPr/>
      </xdr:nvSpPr>
      <xdr:spPr>
        <a:xfrm>
          <a:off x="19494500" y="679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151130</xdr:rowOff>
    </xdr:from>
    <xdr:to>
      <xdr:col>107</xdr:col>
      <xdr:colOff>50800</xdr:colOff>
      <xdr:row>39</xdr:row>
      <xdr:rowOff>162560</xdr:rowOff>
    </xdr:to>
    <xdr:cxnSp macro="">
      <xdr:nvCxnSpPr>
        <xdr:cNvPr id="600" name="直線コネクタ 599">
          <a:extLst>
            <a:ext uri="{FF2B5EF4-FFF2-40B4-BE49-F238E27FC236}">
              <a16:creationId xmlns:a16="http://schemas.microsoft.com/office/drawing/2014/main" id="{1A3ADDCF-674A-4F68-9673-B9BD940B1A98}"/>
            </a:ext>
          </a:extLst>
        </xdr:cNvPr>
        <xdr:cNvCxnSpPr/>
      </xdr:nvCxnSpPr>
      <xdr:spPr>
        <a:xfrm flipV="1">
          <a:off x="19545300" y="6837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120650</xdr:rowOff>
    </xdr:from>
    <xdr:to>
      <xdr:col>98</xdr:col>
      <xdr:colOff>38100</xdr:colOff>
      <xdr:row>40</xdr:row>
      <xdr:rowOff>50800</xdr:rowOff>
    </xdr:to>
    <xdr:sp macro="" textlink="">
      <xdr:nvSpPr>
        <xdr:cNvPr id="601" name="楕円 600">
          <a:extLst>
            <a:ext uri="{FF2B5EF4-FFF2-40B4-BE49-F238E27FC236}">
              <a16:creationId xmlns:a16="http://schemas.microsoft.com/office/drawing/2014/main" id="{252191E3-2F75-4E7D-87B8-2BBECC3E5F80}"/>
            </a:ext>
          </a:extLst>
        </xdr:cNvPr>
        <xdr:cNvSpPr/>
      </xdr:nvSpPr>
      <xdr:spPr>
        <a:xfrm>
          <a:off x="18605500" y="680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162560</xdr:rowOff>
    </xdr:from>
    <xdr:to>
      <xdr:col>102</xdr:col>
      <xdr:colOff>114300</xdr:colOff>
      <xdr:row>40</xdr:row>
      <xdr:rowOff>0</xdr:rowOff>
    </xdr:to>
    <xdr:cxnSp macro="">
      <xdr:nvCxnSpPr>
        <xdr:cNvPr id="602" name="直線コネクタ 601">
          <a:extLst>
            <a:ext uri="{FF2B5EF4-FFF2-40B4-BE49-F238E27FC236}">
              <a16:creationId xmlns:a16="http://schemas.microsoft.com/office/drawing/2014/main" id="{5E27D315-EA80-4852-B4B3-653C2FDB4EB4}"/>
            </a:ext>
          </a:extLst>
        </xdr:cNvPr>
        <xdr:cNvCxnSpPr/>
      </xdr:nvCxnSpPr>
      <xdr:spPr>
        <a:xfrm flipV="1">
          <a:off x="18656300" y="684911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21607</xdr:rowOff>
    </xdr:from>
    <xdr:ext cx="469744" cy="259045"/>
    <xdr:sp macro="" textlink="">
      <xdr:nvSpPr>
        <xdr:cNvPr id="603" name="n_1aveValue【認定こども園・幼稚園・保育所】&#10;一人当たり面積">
          <a:extLst>
            <a:ext uri="{FF2B5EF4-FFF2-40B4-BE49-F238E27FC236}">
              <a16:creationId xmlns:a16="http://schemas.microsoft.com/office/drawing/2014/main" id="{4BCF5257-64BD-4E97-A16B-B4E791601220}"/>
            </a:ext>
          </a:extLst>
        </xdr:cNvPr>
        <xdr:cNvSpPr txBox="1"/>
      </xdr:nvSpPr>
      <xdr:spPr>
        <a:xfrm>
          <a:off x="210757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604" name="n_2aveValue【認定こども園・幼稚園・保育所】&#10;一人当たり面積">
          <a:extLst>
            <a:ext uri="{FF2B5EF4-FFF2-40B4-BE49-F238E27FC236}">
              <a16:creationId xmlns:a16="http://schemas.microsoft.com/office/drawing/2014/main" id="{EF028049-166F-42E2-B74F-90C0284BA3B3}"/>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20337</xdr:rowOff>
    </xdr:from>
    <xdr:ext cx="469744" cy="259045"/>
    <xdr:sp macro="" textlink="">
      <xdr:nvSpPr>
        <xdr:cNvPr id="605" name="n_3aveValue【認定こども園・幼稚園・保育所】&#10;一人当たり面積">
          <a:extLst>
            <a:ext uri="{FF2B5EF4-FFF2-40B4-BE49-F238E27FC236}">
              <a16:creationId xmlns:a16="http://schemas.microsoft.com/office/drawing/2014/main" id="{7F056F9A-7BFD-4A19-9F6B-95FFE8F335FC}"/>
            </a:ext>
          </a:extLst>
        </xdr:cNvPr>
        <xdr:cNvSpPr txBox="1"/>
      </xdr:nvSpPr>
      <xdr:spPr>
        <a:xfrm>
          <a:off x="19310427" y="653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606" name="n_4aveValue【認定こども園・幼稚園・保育所】&#10;一人当たり面積">
          <a:extLst>
            <a:ext uri="{FF2B5EF4-FFF2-40B4-BE49-F238E27FC236}">
              <a16:creationId xmlns:a16="http://schemas.microsoft.com/office/drawing/2014/main" id="{510B2369-2DB6-4B8A-A796-2F7B5F5C44BA}"/>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36847</xdr:rowOff>
    </xdr:from>
    <xdr:ext cx="469744" cy="259045"/>
    <xdr:sp macro="" textlink="">
      <xdr:nvSpPr>
        <xdr:cNvPr id="607" name="n_1mainValue【認定こども園・幼稚園・保育所】&#10;一人当たり面積">
          <a:extLst>
            <a:ext uri="{FF2B5EF4-FFF2-40B4-BE49-F238E27FC236}">
              <a16:creationId xmlns:a16="http://schemas.microsoft.com/office/drawing/2014/main" id="{1F33D1D2-6E14-4C00-9471-1F8616C6727F}"/>
            </a:ext>
          </a:extLst>
        </xdr:cNvPr>
        <xdr:cNvSpPr txBox="1"/>
      </xdr:nvSpPr>
      <xdr:spPr>
        <a:xfrm>
          <a:off x="21075727" y="655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21607</xdr:rowOff>
    </xdr:from>
    <xdr:ext cx="469744" cy="259045"/>
    <xdr:sp macro="" textlink="">
      <xdr:nvSpPr>
        <xdr:cNvPr id="608" name="n_2mainValue【認定こども園・幼稚園・保育所】&#10;一人当たり面積">
          <a:extLst>
            <a:ext uri="{FF2B5EF4-FFF2-40B4-BE49-F238E27FC236}">
              <a16:creationId xmlns:a16="http://schemas.microsoft.com/office/drawing/2014/main" id="{8A25B5E3-0648-41BB-85D5-F42537DF3783}"/>
            </a:ext>
          </a:extLst>
        </xdr:cNvPr>
        <xdr:cNvSpPr txBox="1"/>
      </xdr:nvSpPr>
      <xdr:spPr>
        <a:xfrm>
          <a:off x="20199427" y="68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33037</xdr:rowOff>
    </xdr:from>
    <xdr:ext cx="469744" cy="259045"/>
    <xdr:sp macro="" textlink="">
      <xdr:nvSpPr>
        <xdr:cNvPr id="609" name="n_3mainValue【認定こども園・幼稚園・保育所】&#10;一人当たり面積">
          <a:extLst>
            <a:ext uri="{FF2B5EF4-FFF2-40B4-BE49-F238E27FC236}">
              <a16:creationId xmlns:a16="http://schemas.microsoft.com/office/drawing/2014/main" id="{B43AFBC2-4615-4897-A510-4F8130D5CC4A}"/>
            </a:ext>
          </a:extLst>
        </xdr:cNvPr>
        <xdr:cNvSpPr txBox="1"/>
      </xdr:nvSpPr>
      <xdr:spPr>
        <a:xfrm>
          <a:off x="19310427" y="689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41927</xdr:rowOff>
    </xdr:from>
    <xdr:ext cx="469744" cy="259045"/>
    <xdr:sp macro="" textlink="">
      <xdr:nvSpPr>
        <xdr:cNvPr id="610" name="n_4mainValue【認定こども園・幼稚園・保育所】&#10;一人当たり面積">
          <a:extLst>
            <a:ext uri="{FF2B5EF4-FFF2-40B4-BE49-F238E27FC236}">
              <a16:creationId xmlns:a16="http://schemas.microsoft.com/office/drawing/2014/main" id="{8423A6E2-AE38-4CC0-A76A-938C545A76EF}"/>
            </a:ext>
          </a:extLst>
        </xdr:cNvPr>
        <xdr:cNvSpPr txBox="1"/>
      </xdr:nvSpPr>
      <xdr:spPr>
        <a:xfrm>
          <a:off x="184214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a:extLst>
            <a:ext uri="{FF2B5EF4-FFF2-40B4-BE49-F238E27FC236}">
              <a16:creationId xmlns:a16="http://schemas.microsoft.com/office/drawing/2014/main" id="{24C5EDC5-5AAB-4D24-AF41-2303B9417B7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a:extLst>
            <a:ext uri="{FF2B5EF4-FFF2-40B4-BE49-F238E27FC236}">
              <a16:creationId xmlns:a16="http://schemas.microsoft.com/office/drawing/2014/main" id="{07C36C8C-25A8-47C2-A476-A171DBC0DC4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a:extLst>
            <a:ext uri="{FF2B5EF4-FFF2-40B4-BE49-F238E27FC236}">
              <a16:creationId xmlns:a16="http://schemas.microsoft.com/office/drawing/2014/main" id="{F2475DB5-976D-4933-9A50-67682622EF2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a:extLst>
            <a:ext uri="{FF2B5EF4-FFF2-40B4-BE49-F238E27FC236}">
              <a16:creationId xmlns:a16="http://schemas.microsoft.com/office/drawing/2014/main" id="{B4A05F4C-9ADC-4F0B-BB1E-0F80C059E45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a:extLst>
            <a:ext uri="{FF2B5EF4-FFF2-40B4-BE49-F238E27FC236}">
              <a16:creationId xmlns:a16="http://schemas.microsoft.com/office/drawing/2014/main" id="{3D0F2E6A-22DE-4253-8E40-2863F039109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a:extLst>
            <a:ext uri="{FF2B5EF4-FFF2-40B4-BE49-F238E27FC236}">
              <a16:creationId xmlns:a16="http://schemas.microsoft.com/office/drawing/2014/main" id="{F40C2EAE-01FC-48F9-9246-922EDFD4BA2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a:extLst>
            <a:ext uri="{FF2B5EF4-FFF2-40B4-BE49-F238E27FC236}">
              <a16:creationId xmlns:a16="http://schemas.microsoft.com/office/drawing/2014/main" id="{10A7C5F6-7C02-4FBC-8488-CAEE7CA049B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a:extLst>
            <a:ext uri="{FF2B5EF4-FFF2-40B4-BE49-F238E27FC236}">
              <a16:creationId xmlns:a16="http://schemas.microsoft.com/office/drawing/2014/main" id="{1EB4CBD0-4CBD-4287-8EEB-8CE2C7E0FD1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a:extLst>
            <a:ext uri="{FF2B5EF4-FFF2-40B4-BE49-F238E27FC236}">
              <a16:creationId xmlns:a16="http://schemas.microsoft.com/office/drawing/2014/main" id="{2955B11F-2744-47C4-8D07-F4E1BF8FB82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a:extLst>
            <a:ext uri="{FF2B5EF4-FFF2-40B4-BE49-F238E27FC236}">
              <a16:creationId xmlns:a16="http://schemas.microsoft.com/office/drawing/2014/main" id="{45AF536A-0A99-4193-9CF7-B8811E924B4D}"/>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a:extLst>
            <a:ext uri="{FF2B5EF4-FFF2-40B4-BE49-F238E27FC236}">
              <a16:creationId xmlns:a16="http://schemas.microsoft.com/office/drawing/2014/main" id="{E5D452AB-BE12-444E-ABF2-216C2CAD517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2" name="直線コネクタ 621">
          <a:extLst>
            <a:ext uri="{FF2B5EF4-FFF2-40B4-BE49-F238E27FC236}">
              <a16:creationId xmlns:a16="http://schemas.microsoft.com/office/drawing/2014/main" id="{5D4D7B9C-8AA0-4DAF-9497-1199EF1547D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3" name="テキスト ボックス 622">
          <a:extLst>
            <a:ext uri="{FF2B5EF4-FFF2-40B4-BE49-F238E27FC236}">
              <a16:creationId xmlns:a16="http://schemas.microsoft.com/office/drawing/2014/main" id="{4789AF8F-AE20-48D0-9666-5D309854789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4" name="直線コネクタ 623">
          <a:extLst>
            <a:ext uri="{FF2B5EF4-FFF2-40B4-BE49-F238E27FC236}">
              <a16:creationId xmlns:a16="http://schemas.microsoft.com/office/drawing/2014/main" id="{611A7D04-1F7C-4C04-8392-ABB76585085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5" name="テキスト ボックス 624">
          <a:extLst>
            <a:ext uri="{FF2B5EF4-FFF2-40B4-BE49-F238E27FC236}">
              <a16:creationId xmlns:a16="http://schemas.microsoft.com/office/drawing/2014/main" id="{6011672A-3CC7-46CC-B42B-1452BB489B9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6" name="直線コネクタ 625">
          <a:extLst>
            <a:ext uri="{FF2B5EF4-FFF2-40B4-BE49-F238E27FC236}">
              <a16:creationId xmlns:a16="http://schemas.microsoft.com/office/drawing/2014/main" id="{55946DB8-ADF9-4788-97DA-AE8DA4DF9A4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7" name="テキスト ボックス 626">
          <a:extLst>
            <a:ext uri="{FF2B5EF4-FFF2-40B4-BE49-F238E27FC236}">
              <a16:creationId xmlns:a16="http://schemas.microsoft.com/office/drawing/2014/main" id="{3337B87F-BD8B-4AFF-BF90-3AE13E571EFA}"/>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8" name="直線コネクタ 627">
          <a:extLst>
            <a:ext uri="{FF2B5EF4-FFF2-40B4-BE49-F238E27FC236}">
              <a16:creationId xmlns:a16="http://schemas.microsoft.com/office/drawing/2014/main" id="{F3C4DAD0-FF56-480A-9AB1-26A98947156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9" name="テキスト ボックス 628">
          <a:extLst>
            <a:ext uri="{FF2B5EF4-FFF2-40B4-BE49-F238E27FC236}">
              <a16:creationId xmlns:a16="http://schemas.microsoft.com/office/drawing/2014/main" id="{9AB7971B-574C-4CDD-9053-17714EE9E8B5}"/>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0" name="直線コネクタ 629">
          <a:extLst>
            <a:ext uri="{FF2B5EF4-FFF2-40B4-BE49-F238E27FC236}">
              <a16:creationId xmlns:a16="http://schemas.microsoft.com/office/drawing/2014/main" id="{C961D41E-80FD-452A-A367-227D0BF7EC3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1" name="テキスト ボックス 630">
          <a:extLst>
            <a:ext uri="{FF2B5EF4-FFF2-40B4-BE49-F238E27FC236}">
              <a16:creationId xmlns:a16="http://schemas.microsoft.com/office/drawing/2014/main" id="{F92753F8-86B2-4673-80D7-2CE73296DDA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a:extLst>
            <a:ext uri="{FF2B5EF4-FFF2-40B4-BE49-F238E27FC236}">
              <a16:creationId xmlns:a16="http://schemas.microsoft.com/office/drawing/2014/main" id="{C69959CB-2F82-4502-86BB-BD8FCBB0066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3" name="テキスト ボックス 632">
          <a:extLst>
            <a:ext uri="{FF2B5EF4-FFF2-40B4-BE49-F238E27FC236}">
              <a16:creationId xmlns:a16="http://schemas.microsoft.com/office/drawing/2014/main" id="{4E837D09-49D7-4E98-B85F-A08F85D1CE6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4" name="【学校施設】&#10;有形固定資産減価償却率グラフ枠">
          <a:extLst>
            <a:ext uri="{FF2B5EF4-FFF2-40B4-BE49-F238E27FC236}">
              <a16:creationId xmlns:a16="http://schemas.microsoft.com/office/drawing/2014/main" id="{A2F1FA4C-DC9F-4D3A-9C1E-5D127A470F8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635" name="直線コネクタ 634">
          <a:extLst>
            <a:ext uri="{FF2B5EF4-FFF2-40B4-BE49-F238E27FC236}">
              <a16:creationId xmlns:a16="http://schemas.microsoft.com/office/drawing/2014/main" id="{4BC97AA1-C579-425F-A25F-E3DEC343C54B}"/>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636" name="【学校施設】&#10;有形固定資産減価償却率最小値テキスト">
          <a:extLst>
            <a:ext uri="{FF2B5EF4-FFF2-40B4-BE49-F238E27FC236}">
              <a16:creationId xmlns:a16="http://schemas.microsoft.com/office/drawing/2014/main" id="{940F5441-F2E3-49FE-8D27-203D6510B336}"/>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637" name="直線コネクタ 636">
          <a:extLst>
            <a:ext uri="{FF2B5EF4-FFF2-40B4-BE49-F238E27FC236}">
              <a16:creationId xmlns:a16="http://schemas.microsoft.com/office/drawing/2014/main" id="{BFFC26B5-6576-45B3-85D7-D35CF59F031D}"/>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638" name="【学校施設】&#10;有形固定資産減価償却率最大値テキスト">
          <a:extLst>
            <a:ext uri="{FF2B5EF4-FFF2-40B4-BE49-F238E27FC236}">
              <a16:creationId xmlns:a16="http://schemas.microsoft.com/office/drawing/2014/main" id="{10CFA096-DAA5-4D40-92EC-10C13A5C9C7E}"/>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639" name="直線コネクタ 638">
          <a:extLst>
            <a:ext uri="{FF2B5EF4-FFF2-40B4-BE49-F238E27FC236}">
              <a16:creationId xmlns:a16="http://schemas.microsoft.com/office/drawing/2014/main" id="{D7C9EDE4-3C12-4B79-9EAC-FDE7DD85FCDA}"/>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640" name="【学校施設】&#10;有形固定資産減価償却率平均値テキスト">
          <a:extLst>
            <a:ext uri="{FF2B5EF4-FFF2-40B4-BE49-F238E27FC236}">
              <a16:creationId xmlns:a16="http://schemas.microsoft.com/office/drawing/2014/main" id="{BE679790-AB29-4BF8-92EB-B7C766CD2075}"/>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641" name="フローチャート: 判断 640">
          <a:extLst>
            <a:ext uri="{FF2B5EF4-FFF2-40B4-BE49-F238E27FC236}">
              <a16:creationId xmlns:a16="http://schemas.microsoft.com/office/drawing/2014/main" id="{619A00E3-61C0-4452-8138-003AA2389C8F}"/>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642" name="フローチャート: 判断 641">
          <a:extLst>
            <a:ext uri="{FF2B5EF4-FFF2-40B4-BE49-F238E27FC236}">
              <a16:creationId xmlns:a16="http://schemas.microsoft.com/office/drawing/2014/main" id="{5AE84841-CA38-41B1-92B9-97E39B9B0384}"/>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643" name="フローチャート: 判断 642">
          <a:extLst>
            <a:ext uri="{FF2B5EF4-FFF2-40B4-BE49-F238E27FC236}">
              <a16:creationId xmlns:a16="http://schemas.microsoft.com/office/drawing/2014/main" id="{8A3DD60C-379B-4FFB-ADB5-555E7943C543}"/>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644" name="フローチャート: 判断 643">
          <a:extLst>
            <a:ext uri="{FF2B5EF4-FFF2-40B4-BE49-F238E27FC236}">
              <a16:creationId xmlns:a16="http://schemas.microsoft.com/office/drawing/2014/main" id="{2AD44DE5-1A0A-45BE-B043-AEDA937C7B1A}"/>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105410</xdr:rowOff>
    </xdr:from>
    <xdr:to>
      <xdr:col>67</xdr:col>
      <xdr:colOff>101600</xdr:colOff>
      <xdr:row>60</xdr:row>
      <xdr:rowOff>35560</xdr:rowOff>
    </xdr:to>
    <xdr:sp macro="" textlink="">
      <xdr:nvSpPr>
        <xdr:cNvPr id="645" name="フローチャート: 判断 644">
          <a:extLst>
            <a:ext uri="{FF2B5EF4-FFF2-40B4-BE49-F238E27FC236}">
              <a16:creationId xmlns:a16="http://schemas.microsoft.com/office/drawing/2014/main" id="{435D704A-7E36-42B1-8F64-24AE7BEB92EC}"/>
            </a:ext>
          </a:extLst>
        </xdr:cNvPr>
        <xdr:cNvSpPr/>
      </xdr:nvSpPr>
      <xdr:spPr>
        <a:xfrm>
          <a:off x="12763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8F9D85B6-A9E7-4521-896C-8E720B2FAEF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D66C1DDF-2A80-4C78-8C7B-C4B3BCB7705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C10F1D4-87DB-44FD-BB54-1BB4FE85E4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E48D1A51-B5B5-4AD0-8D4C-6BAD214F579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74BCE8D8-4CAC-43D2-8EB8-8139526368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162560</xdr:rowOff>
    </xdr:from>
    <xdr:to>
      <xdr:col>85</xdr:col>
      <xdr:colOff>177800</xdr:colOff>
      <xdr:row>62</xdr:row>
      <xdr:rowOff>92710</xdr:rowOff>
    </xdr:to>
    <xdr:sp macro="" textlink="">
      <xdr:nvSpPr>
        <xdr:cNvPr id="651" name="楕円 650">
          <a:extLst>
            <a:ext uri="{FF2B5EF4-FFF2-40B4-BE49-F238E27FC236}">
              <a16:creationId xmlns:a16="http://schemas.microsoft.com/office/drawing/2014/main" id="{A0285F66-C86E-4D2B-B75E-BEBA65473F2C}"/>
            </a:ext>
          </a:extLst>
        </xdr:cNvPr>
        <xdr:cNvSpPr/>
      </xdr:nvSpPr>
      <xdr:spPr>
        <a:xfrm>
          <a:off x="162687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140987</xdr:rowOff>
    </xdr:from>
    <xdr:ext cx="405111" cy="259045"/>
    <xdr:sp macro="" textlink="">
      <xdr:nvSpPr>
        <xdr:cNvPr id="652" name="【学校施設】&#10;有形固定資産減価償却率該当値テキスト">
          <a:extLst>
            <a:ext uri="{FF2B5EF4-FFF2-40B4-BE49-F238E27FC236}">
              <a16:creationId xmlns:a16="http://schemas.microsoft.com/office/drawing/2014/main" id="{27832A5C-AF67-4E7D-A62A-B8BC5EE3DBBE}"/>
            </a:ext>
          </a:extLst>
        </xdr:cNvPr>
        <xdr:cNvSpPr txBox="1"/>
      </xdr:nvSpPr>
      <xdr:spPr>
        <a:xfrm>
          <a:off x="16357600"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653" name="楕円 652">
          <a:extLst>
            <a:ext uri="{FF2B5EF4-FFF2-40B4-BE49-F238E27FC236}">
              <a16:creationId xmlns:a16="http://schemas.microsoft.com/office/drawing/2014/main" id="{78D586CE-AEC3-4C5C-B3C6-87FADC4205FA}"/>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41910</xdr:rowOff>
    </xdr:to>
    <xdr:cxnSp macro="">
      <xdr:nvCxnSpPr>
        <xdr:cNvPr id="654" name="直線コネクタ 653">
          <a:extLst>
            <a:ext uri="{FF2B5EF4-FFF2-40B4-BE49-F238E27FC236}">
              <a16:creationId xmlns:a16="http://schemas.microsoft.com/office/drawing/2014/main" id="{7D65A919-E43A-4AB3-9AAF-4BE6263FC4B4}"/>
            </a:ext>
          </a:extLst>
        </xdr:cNvPr>
        <xdr:cNvCxnSpPr/>
      </xdr:nvCxnSpPr>
      <xdr:spPr>
        <a:xfrm>
          <a:off x="15481300" y="1065847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109220</xdr:rowOff>
    </xdr:from>
    <xdr:to>
      <xdr:col>76</xdr:col>
      <xdr:colOff>165100</xdr:colOff>
      <xdr:row>62</xdr:row>
      <xdr:rowOff>39370</xdr:rowOff>
    </xdr:to>
    <xdr:sp macro="" textlink="">
      <xdr:nvSpPr>
        <xdr:cNvPr id="655" name="楕円 654">
          <a:extLst>
            <a:ext uri="{FF2B5EF4-FFF2-40B4-BE49-F238E27FC236}">
              <a16:creationId xmlns:a16="http://schemas.microsoft.com/office/drawing/2014/main" id="{648EBEE7-C236-4BDE-AFBB-740327181529}"/>
            </a:ext>
          </a:extLst>
        </xdr:cNvPr>
        <xdr:cNvSpPr/>
      </xdr:nvSpPr>
      <xdr:spPr>
        <a:xfrm>
          <a:off x="1454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160020</xdr:rowOff>
    </xdr:from>
    <xdr:to>
      <xdr:col>81</xdr:col>
      <xdr:colOff>50800</xdr:colOff>
      <xdr:row>62</xdr:row>
      <xdr:rowOff>28575</xdr:rowOff>
    </xdr:to>
    <xdr:cxnSp macro="">
      <xdr:nvCxnSpPr>
        <xdr:cNvPr id="656" name="直線コネクタ 655">
          <a:extLst>
            <a:ext uri="{FF2B5EF4-FFF2-40B4-BE49-F238E27FC236}">
              <a16:creationId xmlns:a16="http://schemas.microsoft.com/office/drawing/2014/main" id="{733B6446-4EEA-4891-A680-D96A9CB83F0F}"/>
            </a:ext>
          </a:extLst>
        </xdr:cNvPr>
        <xdr:cNvCxnSpPr/>
      </xdr:nvCxnSpPr>
      <xdr:spPr>
        <a:xfrm>
          <a:off x="14592300" y="106184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86360</xdr:rowOff>
    </xdr:from>
    <xdr:to>
      <xdr:col>72</xdr:col>
      <xdr:colOff>38100</xdr:colOff>
      <xdr:row>62</xdr:row>
      <xdr:rowOff>16510</xdr:rowOff>
    </xdr:to>
    <xdr:sp macro="" textlink="">
      <xdr:nvSpPr>
        <xdr:cNvPr id="657" name="楕円 656">
          <a:extLst>
            <a:ext uri="{FF2B5EF4-FFF2-40B4-BE49-F238E27FC236}">
              <a16:creationId xmlns:a16="http://schemas.microsoft.com/office/drawing/2014/main" id="{F36AD2BF-ADBD-4C44-8601-8F74B424DC35}"/>
            </a:ext>
          </a:extLst>
        </xdr:cNvPr>
        <xdr:cNvSpPr/>
      </xdr:nvSpPr>
      <xdr:spPr>
        <a:xfrm>
          <a:off x="13652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137160</xdr:rowOff>
    </xdr:from>
    <xdr:to>
      <xdr:col>76</xdr:col>
      <xdr:colOff>114300</xdr:colOff>
      <xdr:row>61</xdr:row>
      <xdr:rowOff>160020</xdr:rowOff>
    </xdr:to>
    <xdr:cxnSp macro="">
      <xdr:nvCxnSpPr>
        <xdr:cNvPr id="658" name="直線コネクタ 657">
          <a:extLst>
            <a:ext uri="{FF2B5EF4-FFF2-40B4-BE49-F238E27FC236}">
              <a16:creationId xmlns:a16="http://schemas.microsoft.com/office/drawing/2014/main" id="{B389B23B-220D-4A09-B1A3-36071654A4FE}"/>
            </a:ext>
          </a:extLst>
        </xdr:cNvPr>
        <xdr:cNvCxnSpPr/>
      </xdr:nvCxnSpPr>
      <xdr:spPr>
        <a:xfrm>
          <a:off x="13703300" y="105956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135890</xdr:rowOff>
    </xdr:from>
    <xdr:to>
      <xdr:col>67</xdr:col>
      <xdr:colOff>101600</xdr:colOff>
      <xdr:row>62</xdr:row>
      <xdr:rowOff>66040</xdr:rowOff>
    </xdr:to>
    <xdr:sp macro="" textlink="">
      <xdr:nvSpPr>
        <xdr:cNvPr id="659" name="楕円 658">
          <a:extLst>
            <a:ext uri="{FF2B5EF4-FFF2-40B4-BE49-F238E27FC236}">
              <a16:creationId xmlns:a16="http://schemas.microsoft.com/office/drawing/2014/main" id="{015EDAA9-DFAD-41D9-8E07-402E5A930670}"/>
            </a:ext>
          </a:extLst>
        </xdr:cNvPr>
        <xdr:cNvSpPr/>
      </xdr:nvSpPr>
      <xdr:spPr>
        <a:xfrm>
          <a:off x="12763500" y="1059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137160</xdr:rowOff>
    </xdr:from>
    <xdr:to>
      <xdr:col>71</xdr:col>
      <xdr:colOff>177800</xdr:colOff>
      <xdr:row>62</xdr:row>
      <xdr:rowOff>15240</xdr:rowOff>
    </xdr:to>
    <xdr:cxnSp macro="">
      <xdr:nvCxnSpPr>
        <xdr:cNvPr id="660" name="直線コネクタ 659">
          <a:extLst>
            <a:ext uri="{FF2B5EF4-FFF2-40B4-BE49-F238E27FC236}">
              <a16:creationId xmlns:a16="http://schemas.microsoft.com/office/drawing/2014/main" id="{121C8B62-E4BE-4C9B-AD29-C5AC06624A88}"/>
            </a:ext>
          </a:extLst>
        </xdr:cNvPr>
        <xdr:cNvCxnSpPr/>
      </xdr:nvCxnSpPr>
      <xdr:spPr>
        <a:xfrm flipV="1">
          <a:off x="12814300" y="105956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661" name="n_1aveValue【学校施設】&#10;有形固定資産減価償却率">
          <a:extLst>
            <a:ext uri="{FF2B5EF4-FFF2-40B4-BE49-F238E27FC236}">
              <a16:creationId xmlns:a16="http://schemas.microsoft.com/office/drawing/2014/main" id="{7ABD92D2-84B4-49C6-BEC6-C2A34B8A71F3}"/>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662" name="n_2aveValue【学校施設】&#10;有形固定資産減価償却率">
          <a:extLst>
            <a:ext uri="{FF2B5EF4-FFF2-40B4-BE49-F238E27FC236}">
              <a16:creationId xmlns:a16="http://schemas.microsoft.com/office/drawing/2014/main" id="{2190B248-42C2-492F-A0BE-F7CE48E9227B}"/>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101617</xdr:rowOff>
    </xdr:from>
    <xdr:ext cx="405111" cy="259045"/>
    <xdr:sp macro="" textlink="">
      <xdr:nvSpPr>
        <xdr:cNvPr id="663" name="n_3aveValue【学校施設】&#10;有形固定資産減価償却率">
          <a:extLst>
            <a:ext uri="{FF2B5EF4-FFF2-40B4-BE49-F238E27FC236}">
              <a16:creationId xmlns:a16="http://schemas.microsoft.com/office/drawing/2014/main" id="{ABC8A8B7-D89E-49E0-B469-04F680D5267A}"/>
            </a:ext>
          </a:extLst>
        </xdr:cNvPr>
        <xdr:cNvSpPr txBox="1"/>
      </xdr:nvSpPr>
      <xdr:spPr>
        <a:xfrm>
          <a:off x="13500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52087</xdr:rowOff>
    </xdr:from>
    <xdr:ext cx="405111" cy="259045"/>
    <xdr:sp macro="" textlink="">
      <xdr:nvSpPr>
        <xdr:cNvPr id="664" name="n_4aveValue【学校施設】&#10;有形固定資産減価償却率">
          <a:extLst>
            <a:ext uri="{FF2B5EF4-FFF2-40B4-BE49-F238E27FC236}">
              <a16:creationId xmlns:a16="http://schemas.microsoft.com/office/drawing/2014/main" id="{14446157-268C-40B8-8BA5-396CB47BD549}"/>
            </a:ext>
          </a:extLst>
        </xdr:cNvPr>
        <xdr:cNvSpPr txBox="1"/>
      </xdr:nvSpPr>
      <xdr:spPr>
        <a:xfrm>
          <a:off x="12611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665" name="n_1mainValue【学校施設】&#10;有形固定資産減価償却率">
          <a:extLst>
            <a:ext uri="{FF2B5EF4-FFF2-40B4-BE49-F238E27FC236}">
              <a16:creationId xmlns:a16="http://schemas.microsoft.com/office/drawing/2014/main" id="{1C33A90A-F716-4C44-9029-FFBD847D17CB}"/>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30497</xdr:rowOff>
    </xdr:from>
    <xdr:ext cx="405111" cy="259045"/>
    <xdr:sp macro="" textlink="">
      <xdr:nvSpPr>
        <xdr:cNvPr id="666" name="n_2mainValue【学校施設】&#10;有形固定資産減価償却率">
          <a:extLst>
            <a:ext uri="{FF2B5EF4-FFF2-40B4-BE49-F238E27FC236}">
              <a16:creationId xmlns:a16="http://schemas.microsoft.com/office/drawing/2014/main" id="{2BB1C912-37DE-4FA1-9D51-A01924C06414}"/>
            </a:ext>
          </a:extLst>
        </xdr:cNvPr>
        <xdr:cNvSpPr txBox="1"/>
      </xdr:nvSpPr>
      <xdr:spPr>
        <a:xfrm>
          <a:off x="14389744"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7637</xdr:rowOff>
    </xdr:from>
    <xdr:ext cx="405111" cy="259045"/>
    <xdr:sp macro="" textlink="">
      <xdr:nvSpPr>
        <xdr:cNvPr id="667" name="n_3mainValue【学校施設】&#10;有形固定資産減価償却率">
          <a:extLst>
            <a:ext uri="{FF2B5EF4-FFF2-40B4-BE49-F238E27FC236}">
              <a16:creationId xmlns:a16="http://schemas.microsoft.com/office/drawing/2014/main" id="{0B52DA30-63B3-4C2D-ADCE-F610A3DD1093}"/>
            </a:ext>
          </a:extLst>
        </xdr:cNvPr>
        <xdr:cNvSpPr txBox="1"/>
      </xdr:nvSpPr>
      <xdr:spPr>
        <a:xfrm>
          <a:off x="13500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57167</xdr:rowOff>
    </xdr:from>
    <xdr:ext cx="405111" cy="259045"/>
    <xdr:sp macro="" textlink="">
      <xdr:nvSpPr>
        <xdr:cNvPr id="668" name="n_4mainValue【学校施設】&#10;有形固定資産減価償却率">
          <a:extLst>
            <a:ext uri="{FF2B5EF4-FFF2-40B4-BE49-F238E27FC236}">
              <a16:creationId xmlns:a16="http://schemas.microsoft.com/office/drawing/2014/main" id="{60D9F44F-8D8E-48CC-ABE8-9B619A28373C}"/>
            </a:ext>
          </a:extLst>
        </xdr:cNvPr>
        <xdr:cNvSpPr txBox="1"/>
      </xdr:nvSpPr>
      <xdr:spPr>
        <a:xfrm>
          <a:off x="12611744" y="1068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1FB5315A-B201-4799-9CFB-2213B58906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18F01FCF-88F0-4985-9BF1-DD4A0D7784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79E9D2BF-07E1-4222-B927-100F7FBFA62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5EE6AEC8-6A9A-4E11-B545-C58174337EA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88DC64D5-999F-4D30-8472-8C68D3D45B5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C488BEC4-135B-441D-8ABF-03074DB9D88E}"/>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AC0E0CA9-F8F5-4BC0-8722-1F72B95D3CD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7766D6E4-D744-46AF-9A7A-C35661E8306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31C636D7-AF9A-4C84-9437-EF75A8806DD4}"/>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DF138AEC-B863-4D61-BAAC-B8728872E09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9" name="テキスト ボックス 678">
          <a:extLst>
            <a:ext uri="{FF2B5EF4-FFF2-40B4-BE49-F238E27FC236}">
              <a16:creationId xmlns:a16="http://schemas.microsoft.com/office/drawing/2014/main" id="{C54EAAD8-D88B-4D6C-86C2-7A3B9E3E3C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80" name="直線コネクタ 679">
          <a:extLst>
            <a:ext uri="{FF2B5EF4-FFF2-40B4-BE49-F238E27FC236}">
              <a16:creationId xmlns:a16="http://schemas.microsoft.com/office/drawing/2014/main" id="{B38AF56B-ED8F-48D6-AA15-4A0D850A3B7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1" name="テキスト ボックス 680">
          <a:extLst>
            <a:ext uri="{FF2B5EF4-FFF2-40B4-BE49-F238E27FC236}">
              <a16:creationId xmlns:a16="http://schemas.microsoft.com/office/drawing/2014/main" id="{F1734A42-7EC1-4053-A147-7D9B5D07ABF7}"/>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2" name="直線コネクタ 681">
          <a:extLst>
            <a:ext uri="{FF2B5EF4-FFF2-40B4-BE49-F238E27FC236}">
              <a16:creationId xmlns:a16="http://schemas.microsoft.com/office/drawing/2014/main" id="{4C109E65-91FF-45CF-8AB6-78DE7169E9B4}"/>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3" name="テキスト ボックス 682">
          <a:extLst>
            <a:ext uri="{FF2B5EF4-FFF2-40B4-BE49-F238E27FC236}">
              <a16:creationId xmlns:a16="http://schemas.microsoft.com/office/drawing/2014/main" id="{E4905F85-25F3-47CA-A0B7-0F6A80A8DF3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4" name="直線コネクタ 683">
          <a:extLst>
            <a:ext uri="{FF2B5EF4-FFF2-40B4-BE49-F238E27FC236}">
              <a16:creationId xmlns:a16="http://schemas.microsoft.com/office/drawing/2014/main" id="{7CE49CB6-9EBC-4CA2-A414-518144703153}"/>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5" name="テキスト ボックス 684">
          <a:extLst>
            <a:ext uri="{FF2B5EF4-FFF2-40B4-BE49-F238E27FC236}">
              <a16:creationId xmlns:a16="http://schemas.microsoft.com/office/drawing/2014/main" id="{40082530-950A-43E5-96FF-B8C97CF6E7FE}"/>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6" name="直線コネクタ 685">
          <a:extLst>
            <a:ext uri="{FF2B5EF4-FFF2-40B4-BE49-F238E27FC236}">
              <a16:creationId xmlns:a16="http://schemas.microsoft.com/office/drawing/2014/main" id="{8A1D7B4B-C8E6-4493-9329-7A130E79597C}"/>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7" name="テキスト ボックス 686">
          <a:extLst>
            <a:ext uri="{FF2B5EF4-FFF2-40B4-BE49-F238E27FC236}">
              <a16:creationId xmlns:a16="http://schemas.microsoft.com/office/drawing/2014/main" id="{8819184E-4C64-4641-9813-BEAAAEF4420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8" name="直線コネクタ 687">
          <a:extLst>
            <a:ext uri="{FF2B5EF4-FFF2-40B4-BE49-F238E27FC236}">
              <a16:creationId xmlns:a16="http://schemas.microsoft.com/office/drawing/2014/main" id="{6CFC7FA9-573E-4FC7-A761-C32B9E2158A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9" name="テキスト ボックス 688">
          <a:extLst>
            <a:ext uri="{FF2B5EF4-FFF2-40B4-BE49-F238E27FC236}">
              <a16:creationId xmlns:a16="http://schemas.microsoft.com/office/drawing/2014/main" id="{DD177E97-AE5F-4C25-9B53-7F530D2D552F}"/>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90" name="直線コネクタ 689">
          <a:extLst>
            <a:ext uri="{FF2B5EF4-FFF2-40B4-BE49-F238E27FC236}">
              <a16:creationId xmlns:a16="http://schemas.microsoft.com/office/drawing/2014/main" id="{AC93962C-69D1-4124-8E45-ACDC282C04CB}"/>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1" name="テキスト ボックス 690">
          <a:extLst>
            <a:ext uri="{FF2B5EF4-FFF2-40B4-BE49-F238E27FC236}">
              <a16:creationId xmlns:a16="http://schemas.microsoft.com/office/drawing/2014/main" id="{CD9164F0-0073-44CB-B6A4-4DF69E82497D}"/>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CF69B61B-39A3-4483-A6DE-FD7813F22CD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4A18216A-C4AF-4447-BAA6-6A508B910E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学校施設】&#10;一人当たり面積グラフ枠">
          <a:extLst>
            <a:ext uri="{FF2B5EF4-FFF2-40B4-BE49-F238E27FC236}">
              <a16:creationId xmlns:a16="http://schemas.microsoft.com/office/drawing/2014/main" id="{406CBEBC-B8BD-4247-A4E7-2C32C5FBB47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695" name="直線コネクタ 694">
          <a:extLst>
            <a:ext uri="{FF2B5EF4-FFF2-40B4-BE49-F238E27FC236}">
              <a16:creationId xmlns:a16="http://schemas.microsoft.com/office/drawing/2014/main" id="{4844734E-5F62-4429-A1FB-59D046A0D8A0}"/>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696" name="【学校施設】&#10;一人当たり面積最小値テキスト">
          <a:extLst>
            <a:ext uri="{FF2B5EF4-FFF2-40B4-BE49-F238E27FC236}">
              <a16:creationId xmlns:a16="http://schemas.microsoft.com/office/drawing/2014/main" id="{D62B1990-3FFC-4921-8E4B-F38148895DA0}"/>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697" name="直線コネクタ 696">
          <a:extLst>
            <a:ext uri="{FF2B5EF4-FFF2-40B4-BE49-F238E27FC236}">
              <a16:creationId xmlns:a16="http://schemas.microsoft.com/office/drawing/2014/main" id="{38C74F10-1EF8-4C19-ABD9-3C63E3E139CE}"/>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698" name="【学校施設】&#10;一人当たり面積最大値テキスト">
          <a:extLst>
            <a:ext uri="{FF2B5EF4-FFF2-40B4-BE49-F238E27FC236}">
              <a16:creationId xmlns:a16="http://schemas.microsoft.com/office/drawing/2014/main" id="{F6252DEF-6081-426A-A2B7-DD28FA894FE9}"/>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699" name="直線コネクタ 698">
          <a:extLst>
            <a:ext uri="{FF2B5EF4-FFF2-40B4-BE49-F238E27FC236}">
              <a16:creationId xmlns:a16="http://schemas.microsoft.com/office/drawing/2014/main" id="{D4CC1327-EBEC-4584-B2EC-BAFC284F148D}"/>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700" name="【学校施設】&#10;一人当たり面積平均値テキスト">
          <a:extLst>
            <a:ext uri="{FF2B5EF4-FFF2-40B4-BE49-F238E27FC236}">
              <a16:creationId xmlns:a16="http://schemas.microsoft.com/office/drawing/2014/main" id="{7F2A8B3F-3619-47D9-B1E1-C1F3BBDAE9D7}"/>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701" name="フローチャート: 判断 700">
          <a:extLst>
            <a:ext uri="{FF2B5EF4-FFF2-40B4-BE49-F238E27FC236}">
              <a16:creationId xmlns:a16="http://schemas.microsoft.com/office/drawing/2014/main" id="{14E6F5A6-278F-40BC-8AF3-D1F57EB1F583}"/>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702" name="フローチャート: 判断 701">
          <a:extLst>
            <a:ext uri="{FF2B5EF4-FFF2-40B4-BE49-F238E27FC236}">
              <a16:creationId xmlns:a16="http://schemas.microsoft.com/office/drawing/2014/main" id="{32CDC035-0097-45D3-9A47-6C2EE526E62C}"/>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83420</xdr:rowOff>
    </xdr:from>
    <xdr:to>
      <xdr:col>107</xdr:col>
      <xdr:colOff>101600</xdr:colOff>
      <xdr:row>62</xdr:row>
      <xdr:rowOff>13570</xdr:rowOff>
    </xdr:to>
    <xdr:sp macro="" textlink="">
      <xdr:nvSpPr>
        <xdr:cNvPr id="703" name="フローチャート: 判断 702">
          <a:extLst>
            <a:ext uri="{FF2B5EF4-FFF2-40B4-BE49-F238E27FC236}">
              <a16:creationId xmlns:a16="http://schemas.microsoft.com/office/drawing/2014/main" id="{93EEDCE1-B72D-40FE-8221-0D9231B0FAD0}"/>
            </a:ext>
          </a:extLst>
        </xdr:cNvPr>
        <xdr:cNvSpPr/>
      </xdr:nvSpPr>
      <xdr:spPr>
        <a:xfrm>
          <a:off x="20383500" y="1054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102362</xdr:rowOff>
    </xdr:from>
    <xdr:to>
      <xdr:col>102</xdr:col>
      <xdr:colOff>165100</xdr:colOff>
      <xdr:row>62</xdr:row>
      <xdr:rowOff>32512</xdr:rowOff>
    </xdr:to>
    <xdr:sp macro="" textlink="">
      <xdr:nvSpPr>
        <xdr:cNvPr id="704" name="フローチャート: 判断 703">
          <a:extLst>
            <a:ext uri="{FF2B5EF4-FFF2-40B4-BE49-F238E27FC236}">
              <a16:creationId xmlns:a16="http://schemas.microsoft.com/office/drawing/2014/main" id="{ED8951F6-2BC3-4791-A5B6-EF0478FD1C12}"/>
            </a:ext>
          </a:extLst>
        </xdr:cNvPr>
        <xdr:cNvSpPr/>
      </xdr:nvSpPr>
      <xdr:spPr>
        <a:xfrm>
          <a:off x="194945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132733</xdr:rowOff>
    </xdr:from>
    <xdr:to>
      <xdr:col>98</xdr:col>
      <xdr:colOff>38100</xdr:colOff>
      <xdr:row>62</xdr:row>
      <xdr:rowOff>62883</xdr:rowOff>
    </xdr:to>
    <xdr:sp macro="" textlink="">
      <xdr:nvSpPr>
        <xdr:cNvPr id="705" name="フローチャート: 判断 704">
          <a:extLst>
            <a:ext uri="{FF2B5EF4-FFF2-40B4-BE49-F238E27FC236}">
              <a16:creationId xmlns:a16="http://schemas.microsoft.com/office/drawing/2014/main" id="{B737D8CC-2E32-42EF-ADDC-AB01995C71CC}"/>
            </a:ext>
          </a:extLst>
        </xdr:cNvPr>
        <xdr:cNvSpPr/>
      </xdr:nvSpPr>
      <xdr:spPr>
        <a:xfrm>
          <a:off x="18605500" y="1059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5CF84798-A6E6-4A31-88EF-B41A371E34B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B430E465-C3AA-4E9F-A772-96FD5DCE3153}"/>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307BF547-5159-474D-9AA2-20E6E947F7F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A8F70576-0B36-44BD-BDF7-C6A23524C7F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25AE8624-14FA-4E70-9A43-B388771BC96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164084</xdr:rowOff>
    </xdr:from>
    <xdr:to>
      <xdr:col>116</xdr:col>
      <xdr:colOff>114300</xdr:colOff>
      <xdr:row>62</xdr:row>
      <xdr:rowOff>94234</xdr:rowOff>
    </xdr:to>
    <xdr:sp macro="" textlink="">
      <xdr:nvSpPr>
        <xdr:cNvPr id="711" name="楕円 710">
          <a:extLst>
            <a:ext uri="{FF2B5EF4-FFF2-40B4-BE49-F238E27FC236}">
              <a16:creationId xmlns:a16="http://schemas.microsoft.com/office/drawing/2014/main" id="{CDC6CB77-47CB-4AAE-B1C2-11F447163664}"/>
            </a:ext>
          </a:extLst>
        </xdr:cNvPr>
        <xdr:cNvSpPr/>
      </xdr:nvSpPr>
      <xdr:spPr>
        <a:xfrm>
          <a:off x="221107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142511</xdr:rowOff>
    </xdr:from>
    <xdr:ext cx="469744" cy="259045"/>
    <xdr:sp macro="" textlink="">
      <xdr:nvSpPr>
        <xdr:cNvPr id="712" name="【学校施設】&#10;一人当たり面積該当値テキスト">
          <a:extLst>
            <a:ext uri="{FF2B5EF4-FFF2-40B4-BE49-F238E27FC236}">
              <a16:creationId xmlns:a16="http://schemas.microsoft.com/office/drawing/2014/main" id="{7F1CDB0D-515A-45A2-963E-7F9FC8FB4805}"/>
            </a:ext>
          </a:extLst>
        </xdr:cNvPr>
        <xdr:cNvSpPr txBox="1"/>
      </xdr:nvSpPr>
      <xdr:spPr>
        <a:xfrm>
          <a:off x="22199600" y="1060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3084</xdr:rowOff>
    </xdr:from>
    <xdr:to>
      <xdr:col>112</xdr:col>
      <xdr:colOff>38100</xdr:colOff>
      <xdr:row>62</xdr:row>
      <xdr:rowOff>104684</xdr:rowOff>
    </xdr:to>
    <xdr:sp macro="" textlink="">
      <xdr:nvSpPr>
        <xdr:cNvPr id="713" name="楕円 712">
          <a:extLst>
            <a:ext uri="{FF2B5EF4-FFF2-40B4-BE49-F238E27FC236}">
              <a16:creationId xmlns:a16="http://schemas.microsoft.com/office/drawing/2014/main" id="{CF41AD63-BA54-4FF6-A93D-39AED0CE456D}"/>
            </a:ext>
          </a:extLst>
        </xdr:cNvPr>
        <xdr:cNvSpPr/>
      </xdr:nvSpPr>
      <xdr:spPr>
        <a:xfrm>
          <a:off x="21272500" y="1063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43434</xdr:rowOff>
    </xdr:from>
    <xdr:to>
      <xdr:col>116</xdr:col>
      <xdr:colOff>63500</xdr:colOff>
      <xdr:row>62</xdr:row>
      <xdr:rowOff>53884</xdr:rowOff>
    </xdr:to>
    <xdr:cxnSp macro="">
      <xdr:nvCxnSpPr>
        <xdr:cNvPr id="714" name="直線コネクタ 713">
          <a:extLst>
            <a:ext uri="{FF2B5EF4-FFF2-40B4-BE49-F238E27FC236}">
              <a16:creationId xmlns:a16="http://schemas.microsoft.com/office/drawing/2014/main" id="{748ADEA7-0B18-4B4A-96FC-194BEBDFDCA8}"/>
            </a:ext>
          </a:extLst>
        </xdr:cNvPr>
        <xdr:cNvCxnSpPr/>
      </xdr:nvCxnSpPr>
      <xdr:spPr>
        <a:xfrm flipV="1">
          <a:off x="21323300" y="10673334"/>
          <a:ext cx="8382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20393</xdr:rowOff>
    </xdr:from>
    <xdr:to>
      <xdr:col>107</xdr:col>
      <xdr:colOff>101600</xdr:colOff>
      <xdr:row>62</xdr:row>
      <xdr:rowOff>121993</xdr:rowOff>
    </xdr:to>
    <xdr:sp macro="" textlink="">
      <xdr:nvSpPr>
        <xdr:cNvPr id="715" name="楕円 714">
          <a:extLst>
            <a:ext uri="{FF2B5EF4-FFF2-40B4-BE49-F238E27FC236}">
              <a16:creationId xmlns:a16="http://schemas.microsoft.com/office/drawing/2014/main" id="{2BCD4618-E123-4638-BEBB-3F5A5CD74DD4}"/>
            </a:ext>
          </a:extLst>
        </xdr:cNvPr>
        <xdr:cNvSpPr/>
      </xdr:nvSpPr>
      <xdr:spPr>
        <a:xfrm>
          <a:off x="20383500" y="106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53884</xdr:rowOff>
    </xdr:from>
    <xdr:to>
      <xdr:col>111</xdr:col>
      <xdr:colOff>177800</xdr:colOff>
      <xdr:row>62</xdr:row>
      <xdr:rowOff>71193</xdr:rowOff>
    </xdr:to>
    <xdr:cxnSp macro="">
      <xdr:nvCxnSpPr>
        <xdr:cNvPr id="716" name="直線コネクタ 715">
          <a:extLst>
            <a:ext uri="{FF2B5EF4-FFF2-40B4-BE49-F238E27FC236}">
              <a16:creationId xmlns:a16="http://schemas.microsoft.com/office/drawing/2014/main" id="{0E562811-45BF-4CCC-AC32-34120DFE04E8}"/>
            </a:ext>
          </a:extLst>
        </xdr:cNvPr>
        <xdr:cNvCxnSpPr/>
      </xdr:nvCxnSpPr>
      <xdr:spPr>
        <a:xfrm flipV="1">
          <a:off x="20434300" y="10683784"/>
          <a:ext cx="889000" cy="1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40966</xdr:rowOff>
    </xdr:from>
    <xdr:to>
      <xdr:col>102</xdr:col>
      <xdr:colOff>165100</xdr:colOff>
      <xdr:row>62</xdr:row>
      <xdr:rowOff>142566</xdr:rowOff>
    </xdr:to>
    <xdr:sp macro="" textlink="">
      <xdr:nvSpPr>
        <xdr:cNvPr id="717" name="楕円 716">
          <a:extLst>
            <a:ext uri="{FF2B5EF4-FFF2-40B4-BE49-F238E27FC236}">
              <a16:creationId xmlns:a16="http://schemas.microsoft.com/office/drawing/2014/main" id="{FA7D088F-CA41-4302-BAC7-181D3B63A010}"/>
            </a:ext>
          </a:extLst>
        </xdr:cNvPr>
        <xdr:cNvSpPr/>
      </xdr:nvSpPr>
      <xdr:spPr>
        <a:xfrm>
          <a:off x="19494500" y="106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71193</xdr:rowOff>
    </xdr:from>
    <xdr:to>
      <xdr:col>107</xdr:col>
      <xdr:colOff>50800</xdr:colOff>
      <xdr:row>62</xdr:row>
      <xdr:rowOff>91766</xdr:rowOff>
    </xdr:to>
    <xdr:cxnSp macro="">
      <xdr:nvCxnSpPr>
        <xdr:cNvPr id="718" name="直線コネクタ 717">
          <a:extLst>
            <a:ext uri="{FF2B5EF4-FFF2-40B4-BE49-F238E27FC236}">
              <a16:creationId xmlns:a16="http://schemas.microsoft.com/office/drawing/2014/main" id="{9D86AFBF-47CD-464E-89A7-C5F4A4A20A7D}"/>
            </a:ext>
          </a:extLst>
        </xdr:cNvPr>
        <xdr:cNvCxnSpPr/>
      </xdr:nvCxnSpPr>
      <xdr:spPr>
        <a:xfrm flipV="1">
          <a:off x="19545300" y="10701093"/>
          <a:ext cx="8890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106607</xdr:rowOff>
    </xdr:from>
    <xdr:to>
      <xdr:col>98</xdr:col>
      <xdr:colOff>38100</xdr:colOff>
      <xdr:row>62</xdr:row>
      <xdr:rowOff>36757</xdr:rowOff>
    </xdr:to>
    <xdr:sp macro="" textlink="">
      <xdr:nvSpPr>
        <xdr:cNvPr id="719" name="楕円 718">
          <a:extLst>
            <a:ext uri="{FF2B5EF4-FFF2-40B4-BE49-F238E27FC236}">
              <a16:creationId xmlns:a16="http://schemas.microsoft.com/office/drawing/2014/main" id="{C9A010E5-23A7-48F2-A382-2A87837AEC9B}"/>
            </a:ext>
          </a:extLst>
        </xdr:cNvPr>
        <xdr:cNvSpPr/>
      </xdr:nvSpPr>
      <xdr:spPr>
        <a:xfrm>
          <a:off x="18605500" y="1056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157407</xdr:rowOff>
    </xdr:from>
    <xdr:to>
      <xdr:col>102</xdr:col>
      <xdr:colOff>114300</xdr:colOff>
      <xdr:row>62</xdr:row>
      <xdr:rowOff>91766</xdr:rowOff>
    </xdr:to>
    <xdr:cxnSp macro="">
      <xdr:nvCxnSpPr>
        <xdr:cNvPr id="720" name="直線コネクタ 719">
          <a:extLst>
            <a:ext uri="{FF2B5EF4-FFF2-40B4-BE49-F238E27FC236}">
              <a16:creationId xmlns:a16="http://schemas.microsoft.com/office/drawing/2014/main" id="{879FA9E6-72FB-4926-AF76-D82ACCEC85E0}"/>
            </a:ext>
          </a:extLst>
        </xdr:cNvPr>
        <xdr:cNvCxnSpPr/>
      </xdr:nvCxnSpPr>
      <xdr:spPr>
        <a:xfrm>
          <a:off x="18656300" y="10615857"/>
          <a:ext cx="889000" cy="10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721" name="n_1aveValue【学校施設】&#10;一人当たり面積">
          <a:extLst>
            <a:ext uri="{FF2B5EF4-FFF2-40B4-BE49-F238E27FC236}">
              <a16:creationId xmlns:a16="http://schemas.microsoft.com/office/drawing/2014/main" id="{AB3D86E5-C3EC-4D11-8DEF-F9E1D3A30014}"/>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30097</xdr:rowOff>
    </xdr:from>
    <xdr:ext cx="469744" cy="259045"/>
    <xdr:sp macro="" textlink="">
      <xdr:nvSpPr>
        <xdr:cNvPr id="722" name="n_2aveValue【学校施設】&#10;一人当たり面積">
          <a:extLst>
            <a:ext uri="{FF2B5EF4-FFF2-40B4-BE49-F238E27FC236}">
              <a16:creationId xmlns:a16="http://schemas.microsoft.com/office/drawing/2014/main" id="{592E73DD-4A18-48EE-B9DD-302480424543}"/>
            </a:ext>
          </a:extLst>
        </xdr:cNvPr>
        <xdr:cNvSpPr txBox="1"/>
      </xdr:nvSpPr>
      <xdr:spPr>
        <a:xfrm>
          <a:off x="20199427" y="1031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49039</xdr:rowOff>
    </xdr:from>
    <xdr:ext cx="469744" cy="259045"/>
    <xdr:sp macro="" textlink="">
      <xdr:nvSpPr>
        <xdr:cNvPr id="723" name="n_3aveValue【学校施設】&#10;一人当たり面積">
          <a:extLst>
            <a:ext uri="{FF2B5EF4-FFF2-40B4-BE49-F238E27FC236}">
              <a16:creationId xmlns:a16="http://schemas.microsoft.com/office/drawing/2014/main" id="{4BB00BAA-781B-4119-A1DF-0B4711402EB4}"/>
            </a:ext>
          </a:extLst>
        </xdr:cNvPr>
        <xdr:cNvSpPr txBox="1"/>
      </xdr:nvSpPr>
      <xdr:spPr>
        <a:xfrm>
          <a:off x="19310427" y="103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54010</xdr:rowOff>
    </xdr:from>
    <xdr:ext cx="469744" cy="259045"/>
    <xdr:sp macro="" textlink="">
      <xdr:nvSpPr>
        <xdr:cNvPr id="724" name="n_4aveValue【学校施設】&#10;一人当たり面積">
          <a:extLst>
            <a:ext uri="{FF2B5EF4-FFF2-40B4-BE49-F238E27FC236}">
              <a16:creationId xmlns:a16="http://schemas.microsoft.com/office/drawing/2014/main" id="{609BEF65-7EA8-4B17-A510-844705E47D2D}"/>
            </a:ext>
          </a:extLst>
        </xdr:cNvPr>
        <xdr:cNvSpPr txBox="1"/>
      </xdr:nvSpPr>
      <xdr:spPr>
        <a:xfrm>
          <a:off x="18421427" y="1068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95811</xdr:rowOff>
    </xdr:from>
    <xdr:ext cx="469744" cy="259045"/>
    <xdr:sp macro="" textlink="">
      <xdr:nvSpPr>
        <xdr:cNvPr id="725" name="n_1mainValue【学校施設】&#10;一人当たり面積">
          <a:extLst>
            <a:ext uri="{FF2B5EF4-FFF2-40B4-BE49-F238E27FC236}">
              <a16:creationId xmlns:a16="http://schemas.microsoft.com/office/drawing/2014/main" id="{5A9CF9C6-48BD-4118-8856-0E86A8ED07C1}"/>
            </a:ext>
          </a:extLst>
        </xdr:cNvPr>
        <xdr:cNvSpPr txBox="1"/>
      </xdr:nvSpPr>
      <xdr:spPr>
        <a:xfrm>
          <a:off x="21075727" y="1072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113120</xdr:rowOff>
    </xdr:from>
    <xdr:ext cx="469744" cy="259045"/>
    <xdr:sp macro="" textlink="">
      <xdr:nvSpPr>
        <xdr:cNvPr id="726" name="n_2mainValue【学校施設】&#10;一人当たり面積">
          <a:extLst>
            <a:ext uri="{FF2B5EF4-FFF2-40B4-BE49-F238E27FC236}">
              <a16:creationId xmlns:a16="http://schemas.microsoft.com/office/drawing/2014/main" id="{C2FD0E78-09EB-4833-ADE0-8280425EBE23}"/>
            </a:ext>
          </a:extLst>
        </xdr:cNvPr>
        <xdr:cNvSpPr txBox="1"/>
      </xdr:nvSpPr>
      <xdr:spPr>
        <a:xfrm>
          <a:off x="20199427" y="1074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133693</xdr:rowOff>
    </xdr:from>
    <xdr:ext cx="469744" cy="259045"/>
    <xdr:sp macro="" textlink="">
      <xdr:nvSpPr>
        <xdr:cNvPr id="727" name="n_3mainValue【学校施設】&#10;一人当たり面積">
          <a:extLst>
            <a:ext uri="{FF2B5EF4-FFF2-40B4-BE49-F238E27FC236}">
              <a16:creationId xmlns:a16="http://schemas.microsoft.com/office/drawing/2014/main" id="{AF8D2D4A-B813-49F4-8DBB-5B12D03C0BDF}"/>
            </a:ext>
          </a:extLst>
        </xdr:cNvPr>
        <xdr:cNvSpPr txBox="1"/>
      </xdr:nvSpPr>
      <xdr:spPr>
        <a:xfrm>
          <a:off x="19310427" y="107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53284</xdr:rowOff>
    </xdr:from>
    <xdr:ext cx="469744" cy="259045"/>
    <xdr:sp macro="" textlink="">
      <xdr:nvSpPr>
        <xdr:cNvPr id="728" name="n_4mainValue【学校施設】&#10;一人当たり面積">
          <a:extLst>
            <a:ext uri="{FF2B5EF4-FFF2-40B4-BE49-F238E27FC236}">
              <a16:creationId xmlns:a16="http://schemas.microsoft.com/office/drawing/2014/main" id="{4AC92248-F32D-4EB9-8B45-D9FF5E04ABFE}"/>
            </a:ext>
          </a:extLst>
        </xdr:cNvPr>
        <xdr:cNvSpPr txBox="1"/>
      </xdr:nvSpPr>
      <xdr:spPr>
        <a:xfrm>
          <a:off x="18421427" y="10340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8304B0D0-6ACF-4872-92B4-E5D8A9C52B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45ED41F1-8184-4C54-A45C-1C33C5910D5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E32F73BD-5744-4941-B9D9-35F1FFB7D2E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1BF8AA9D-CAB4-424C-ACD4-7EF99DCF2DE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4D8B7AE1-9679-4826-B502-5CDE4274D10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D6F973CE-0F70-4B30-B133-21CF284097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B9204EC9-31DC-41DE-8A98-29EEF141E4D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64DED-98D8-42A6-8B9C-DE24B29C86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7" name="正方形/長方形 736">
          <a:extLst>
            <a:ext uri="{FF2B5EF4-FFF2-40B4-BE49-F238E27FC236}">
              <a16:creationId xmlns:a16="http://schemas.microsoft.com/office/drawing/2014/main" id="{54165732-EC4A-4C50-9177-3443B6B1379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8" name="正方形/長方形 737">
          <a:extLst>
            <a:ext uri="{FF2B5EF4-FFF2-40B4-BE49-F238E27FC236}">
              <a16:creationId xmlns:a16="http://schemas.microsoft.com/office/drawing/2014/main" id="{97B6BF63-AADC-49CC-BA96-B8524D388D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9" name="正方形/長方形 738">
          <a:extLst>
            <a:ext uri="{FF2B5EF4-FFF2-40B4-BE49-F238E27FC236}">
              <a16:creationId xmlns:a16="http://schemas.microsoft.com/office/drawing/2014/main" id="{86961A15-12D8-4264-BFA8-3CE8D90002A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40" name="正方形/長方形 739">
          <a:extLst>
            <a:ext uri="{FF2B5EF4-FFF2-40B4-BE49-F238E27FC236}">
              <a16:creationId xmlns:a16="http://schemas.microsoft.com/office/drawing/2014/main" id="{F8966F13-4330-495A-B5F2-190E184C944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41" name="正方形/長方形 740">
          <a:extLst>
            <a:ext uri="{FF2B5EF4-FFF2-40B4-BE49-F238E27FC236}">
              <a16:creationId xmlns:a16="http://schemas.microsoft.com/office/drawing/2014/main" id="{E92F756F-D410-4FB8-B1EF-5CCE51034C4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42" name="正方形/長方形 741">
          <a:extLst>
            <a:ext uri="{FF2B5EF4-FFF2-40B4-BE49-F238E27FC236}">
              <a16:creationId xmlns:a16="http://schemas.microsoft.com/office/drawing/2014/main" id="{5550065B-ED09-4BFE-9D56-560B4669AF6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3" name="正方形/長方形 742">
          <a:extLst>
            <a:ext uri="{FF2B5EF4-FFF2-40B4-BE49-F238E27FC236}">
              <a16:creationId xmlns:a16="http://schemas.microsoft.com/office/drawing/2014/main" id="{E3B35E00-C27B-401E-A9DC-C310CF80339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4" name="正方形/長方形 743">
          <a:extLst>
            <a:ext uri="{FF2B5EF4-FFF2-40B4-BE49-F238E27FC236}">
              <a16:creationId xmlns:a16="http://schemas.microsoft.com/office/drawing/2014/main" id="{99812EA6-EFB4-43BE-BF0D-E8025E05F6C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a:extLst>
            <a:ext uri="{FF2B5EF4-FFF2-40B4-BE49-F238E27FC236}">
              <a16:creationId xmlns:a16="http://schemas.microsoft.com/office/drawing/2014/main" id="{249B9053-EB33-477C-B82E-6C5D1C51FFC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a:extLst>
            <a:ext uri="{FF2B5EF4-FFF2-40B4-BE49-F238E27FC236}">
              <a16:creationId xmlns:a16="http://schemas.microsoft.com/office/drawing/2014/main" id="{48335F5C-EB82-4B1C-B443-4764934B5F5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a:extLst>
            <a:ext uri="{FF2B5EF4-FFF2-40B4-BE49-F238E27FC236}">
              <a16:creationId xmlns:a16="http://schemas.microsoft.com/office/drawing/2014/main" id="{2ECC4F9D-796F-47C2-A0E3-DD90A91832D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a:extLst>
            <a:ext uri="{FF2B5EF4-FFF2-40B4-BE49-F238E27FC236}">
              <a16:creationId xmlns:a16="http://schemas.microsoft.com/office/drawing/2014/main" id="{0F92CE3F-4A93-46ED-B2E2-44BA9086F88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a:extLst>
            <a:ext uri="{FF2B5EF4-FFF2-40B4-BE49-F238E27FC236}">
              <a16:creationId xmlns:a16="http://schemas.microsoft.com/office/drawing/2014/main" id="{88BB3AB7-220D-4DBD-AAB5-9B770D10B8D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a:extLst>
            <a:ext uri="{FF2B5EF4-FFF2-40B4-BE49-F238E27FC236}">
              <a16:creationId xmlns:a16="http://schemas.microsoft.com/office/drawing/2014/main" id="{BEE23003-D815-45BC-9DBA-89A14C26B78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a:extLst>
            <a:ext uri="{FF2B5EF4-FFF2-40B4-BE49-F238E27FC236}">
              <a16:creationId xmlns:a16="http://schemas.microsoft.com/office/drawing/2014/main" id="{E841A838-E98D-4BB8-8B87-95B808D5D53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a:extLst>
            <a:ext uri="{FF2B5EF4-FFF2-40B4-BE49-F238E27FC236}">
              <a16:creationId xmlns:a16="http://schemas.microsoft.com/office/drawing/2014/main" id="{B918CA43-E737-4DCC-BAEA-436C789F0F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a:extLst>
            <a:ext uri="{FF2B5EF4-FFF2-40B4-BE49-F238E27FC236}">
              <a16:creationId xmlns:a16="http://schemas.microsoft.com/office/drawing/2014/main" id="{93D992BC-C71C-42C3-B569-B5DDA9A0A19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a:extLst>
            <a:ext uri="{FF2B5EF4-FFF2-40B4-BE49-F238E27FC236}">
              <a16:creationId xmlns:a16="http://schemas.microsoft.com/office/drawing/2014/main" id="{1207A7FB-904D-433D-BEC8-32FEDA5778D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a:extLst>
            <a:ext uri="{FF2B5EF4-FFF2-40B4-BE49-F238E27FC236}">
              <a16:creationId xmlns:a16="http://schemas.microsoft.com/office/drawing/2014/main" id="{A48A7640-18ED-4873-A27F-C1FE514E0B52}"/>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a:extLst>
            <a:ext uri="{FF2B5EF4-FFF2-40B4-BE49-F238E27FC236}">
              <a16:creationId xmlns:a16="http://schemas.microsoft.com/office/drawing/2014/main" id="{C9548A12-2EB4-48F0-A6F3-8F2543DC713B}"/>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a:extLst>
            <a:ext uri="{FF2B5EF4-FFF2-40B4-BE49-F238E27FC236}">
              <a16:creationId xmlns:a16="http://schemas.microsoft.com/office/drawing/2014/main" id="{F3C55118-CA99-47F7-A136-C485DACA87D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a:extLst>
            <a:ext uri="{FF2B5EF4-FFF2-40B4-BE49-F238E27FC236}">
              <a16:creationId xmlns:a16="http://schemas.microsoft.com/office/drawing/2014/main" id="{649D7D80-9164-4987-9E4B-16D05739E0D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a:extLst>
            <a:ext uri="{FF2B5EF4-FFF2-40B4-BE49-F238E27FC236}">
              <a16:creationId xmlns:a16="http://schemas.microsoft.com/office/drawing/2014/main" id="{1F4A3109-19A1-468E-BCCB-755331F83BC3}"/>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a:extLst>
            <a:ext uri="{FF2B5EF4-FFF2-40B4-BE49-F238E27FC236}">
              <a16:creationId xmlns:a16="http://schemas.microsoft.com/office/drawing/2014/main" id="{B13C272D-8EF7-4352-8872-32D6841A90D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a:extLst>
            <a:ext uri="{FF2B5EF4-FFF2-40B4-BE49-F238E27FC236}">
              <a16:creationId xmlns:a16="http://schemas.microsoft.com/office/drawing/2014/main" id="{308A070B-9CC7-4175-B5B5-D3D8097845D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a:extLst>
            <a:ext uri="{FF2B5EF4-FFF2-40B4-BE49-F238E27FC236}">
              <a16:creationId xmlns:a16="http://schemas.microsoft.com/office/drawing/2014/main" id="{7958DA42-09AC-4BF3-96EE-66C2FD9FB8D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a:extLst>
            <a:ext uri="{FF2B5EF4-FFF2-40B4-BE49-F238E27FC236}">
              <a16:creationId xmlns:a16="http://schemas.microsoft.com/office/drawing/2014/main" id="{A0A3699B-A5F4-4A28-BC1F-68D34F80F2F5}"/>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a:extLst>
            <a:ext uri="{FF2B5EF4-FFF2-40B4-BE49-F238E27FC236}">
              <a16:creationId xmlns:a16="http://schemas.microsoft.com/office/drawing/2014/main" id="{0150DBB6-32A9-4997-B2CB-0CC590DC5A6A}"/>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a:extLst>
            <a:ext uri="{FF2B5EF4-FFF2-40B4-BE49-F238E27FC236}">
              <a16:creationId xmlns:a16="http://schemas.microsoft.com/office/drawing/2014/main" id="{7F0F5176-3ED7-4C55-8C2B-210B73651DC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a:extLst>
            <a:ext uri="{FF2B5EF4-FFF2-40B4-BE49-F238E27FC236}">
              <a16:creationId xmlns:a16="http://schemas.microsoft.com/office/drawing/2014/main" id="{A3E8299E-7850-4C6D-B85B-8747A102BAE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a:extLst>
            <a:ext uri="{FF2B5EF4-FFF2-40B4-BE49-F238E27FC236}">
              <a16:creationId xmlns:a16="http://schemas.microsoft.com/office/drawing/2014/main" id="{326AD643-2868-4B3A-8FC5-86E6DD7C59C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a:extLst>
            <a:ext uri="{FF2B5EF4-FFF2-40B4-BE49-F238E27FC236}">
              <a16:creationId xmlns:a16="http://schemas.microsoft.com/office/drawing/2014/main" id="{9D251BF1-982C-4809-A836-E1C06031A44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公民館】&#10;有形固定資産減価償却率グラフ枠">
          <a:extLst>
            <a:ext uri="{FF2B5EF4-FFF2-40B4-BE49-F238E27FC236}">
              <a16:creationId xmlns:a16="http://schemas.microsoft.com/office/drawing/2014/main" id="{F3CCB33D-9C0F-4B4C-B7DA-B5EB9B83EC2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770" name="直線コネクタ 769">
          <a:extLst>
            <a:ext uri="{FF2B5EF4-FFF2-40B4-BE49-F238E27FC236}">
              <a16:creationId xmlns:a16="http://schemas.microsoft.com/office/drawing/2014/main" id="{053B131D-2B2F-4995-85C6-72A8B2A3C7FB}"/>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1" name="【公民館】&#10;有形固定資産減価償却率最小値テキスト">
          <a:extLst>
            <a:ext uri="{FF2B5EF4-FFF2-40B4-BE49-F238E27FC236}">
              <a16:creationId xmlns:a16="http://schemas.microsoft.com/office/drawing/2014/main" id="{ED0E693B-36F4-4112-8298-C48D8A1D2CB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2" name="直線コネクタ 771">
          <a:extLst>
            <a:ext uri="{FF2B5EF4-FFF2-40B4-BE49-F238E27FC236}">
              <a16:creationId xmlns:a16="http://schemas.microsoft.com/office/drawing/2014/main" id="{21693D36-B1D1-4A06-A83E-4D8111C0285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773" name="【公民館】&#10;有形固定資産減価償却率最大値テキスト">
          <a:extLst>
            <a:ext uri="{FF2B5EF4-FFF2-40B4-BE49-F238E27FC236}">
              <a16:creationId xmlns:a16="http://schemas.microsoft.com/office/drawing/2014/main" id="{755AAF8A-5F41-476A-A638-8EF952889FC9}"/>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774" name="直線コネクタ 773">
          <a:extLst>
            <a:ext uri="{FF2B5EF4-FFF2-40B4-BE49-F238E27FC236}">
              <a16:creationId xmlns:a16="http://schemas.microsoft.com/office/drawing/2014/main" id="{67A24CCB-ACC2-4B88-A846-C4DD65196D48}"/>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23421</xdr:rowOff>
    </xdr:from>
    <xdr:ext cx="405111" cy="259045"/>
    <xdr:sp macro="" textlink="">
      <xdr:nvSpPr>
        <xdr:cNvPr id="775" name="【公民館】&#10;有形固定資産減価償却率平均値テキスト">
          <a:extLst>
            <a:ext uri="{FF2B5EF4-FFF2-40B4-BE49-F238E27FC236}">
              <a16:creationId xmlns:a16="http://schemas.microsoft.com/office/drawing/2014/main" id="{C1FBACE1-0CDB-497F-BCFA-525470C530A5}"/>
            </a:ext>
          </a:extLst>
        </xdr:cNvPr>
        <xdr:cNvSpPr txBox="1"/>
      </xdr:nvSpPr>
      <xdr:spPr>
        <a:xfrm>
          <a:off x="16357600" y="18197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776" name="フローチャート: 判断 775">
          <a:extLst>
            <a:ext uri="{FF2B5EF4-FFF2-40B4-BE49-F238E27FC236}">
              <a16:creationId xmlns:a16="http://schemas.microsoft.com/office/drawing/2014/main" id="{A9D37401-BD1F-4B7A-922A-42C89811661A}"/>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777" name="フローチャート: 判断 776">
          <a:extLst>
            <a:ext uri="{FF2B5EF4-FFF2-40B4-BE49-F238E27FC236}">
              <a16:creationId xmlns:a16="http://schemas.microsoft.com/office/drawing/2014/main" id="{F6D4A65C-4FBB-4A7F-9130-DECDBE8C698D}"/>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128270</xdr:rowOff>
    </xdr:from>
    <xdr:to>
      <xdr:col>76</xdr:col>
      <xdr:colOff>165100</xdr:colOff>
      <xdr:row>106</xdr:row>
      <xdr:rowOff>58420</xdr:rowOff>
    </xdr:to>
    <xdr:sp macro="" textlink="">
      <xdr:nvSpPr>
        <xdr:cNvPr id="778" name="フローチャート: 判断 777">
          <a:extLst>
            <a:ext uri="{FF2B5EF4-FFF2-40B4-BE49-F238E27FC236}">
              <a16:creationId xmlns:a16="http://schemas.microsoft.com/office/drawing/2014/main" id="{896202C4-97C6-493C-863D-95316E48A44E}"/>
            </a:ext>
          </a:extLst>
        </xdr:cNvPr>
        <xdr:cNvSpPr/>
      </xdr:nvSpPr>
      <xdr:spPr>
        <a:xfrm>
          <a:off x="14541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95613</xdr:rowOff>
    </xdr:from>
    <xdr:to>
      <xdr:col>72</xdr:col>
      <xdr:colOff>38100</xdr:colOff>
      <xdr:row>106</xdr:row>
      <xdr:rowOff>25763</xdr:rowOff>
    </xdr:to>
    <xdr:sp macro="" textlink="">
      <xdr:nvSpPr>
        <xdr:cNvPr id="779" name="フローチャート: 判断 778">
          <a:extLst>
            <a:ext uri="{FF2B5EF4-FFF2-40B4-BE49-F238E27FC236}">
              <a16:creationId xmlns:a16="http://schemas.microsoft.com/office/drawing/2014/main" id="{66014CC8-DB69-45DB-AA44-4D54EDAEF19E}"/>
            </a:ext>
          </a:extLst>
        </xdr:cNvPr>
        <xdr:cNvSpPr/>
      </xdr:nvSpPr>
      <xdr:spPr>
        <a:xfrm>
          <a:off x="13652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51526</xdr:rowOff>
    </xdr:from>
    <xdr:to>
      <xdr:col>67</xdr:col>
      <xdr:colOff>101600</xdr:colOff>
      <xdr:row>105</xdr:row>
      <xdr:rowOff>153126</xdr:rowOff>
    </xdr:to>
    <xdr:sp macro="" textlink="">
      <xdr:nvSpPr>
        <xdr:cNvPr id="780" name="フローチャート: 判断 779">
          <a:extLst>
            <a:ext uri="{FF2B5EF4-FFF2-40B4-BE49-F238E27FC236}">
              <a16:creationId xmlns:a16="http://schemas.microsoft.com/office/drawing/2014/main" id="{27AED9D0-E6D9-4D68-A686-2CCD643DF2D6}"/>
            </a:ext>
          </a:extLst>
        </xdr:cNvPr>
        <xdr:cNvSpPr/>
      </xdr:nvSpPr>
      <xdr:spPr>
        <a:xfrm>
          <a:off x="12763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B8310733-3453-45B5-822B-89137221C98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68BF55C2-CC11-4F33-927F-DE8B6CBF7F1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90C042C5-D604-4172-925D-BB55B63EDF6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23C2E509-49F2-468F-A448-A3910DD8F9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75BEE8FA-423E-4747-91DA-2E51DF9F70A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152763</xdr:rowOff>
    </xdr:from>
    <xdr:to>
      <xdr:col>85</xdr:col>
      <xdr:colOff>177800</xdr:colOff>
      <xdr:row>106</xdr:row>
      <xdr:rowOff>82913</xdr:rowOff>
    </xdr:to>
    <xdr:sp macro="" textlink="">
      <xdr:nvSpPr>
        <xdr:cNvPr id="786" name="楕円 785">
          <a:extLst>
            <a:ext uri="{FF2B5EF4-FFF2-40B4-BE49-F238E27FC236}">
              <a16:creationId xmlns:a16="http://schemas.microsoft.com/office/drawing/2014/main" id="{40AC7636-E848-4117-AD53-E028D81C6930}"/>
            </a:ext>
          </a:extLst>
        </xdr:cNvPr>
        <xdr:cNvSpPr/>
      </xdr:nvSpPr>
      <xdr:spPr>
        <a:xfrm>
          <a:off x="16268700" y="1815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4190</xdr:rowOff>
    </xdr:from>
    <xdr:ext cx="405111" cy="259045"/>
    <xdr:sp macro="" textlink="">
      <xdr:nvSpPr>
        <xdr:cNvPr id="787" name="【公民館】&#10;有形固定資産減価償却率該当値テキスト">
          <a:extLst>
            <a:ext uri="{FF2B5EF4-FFF2-40B4-BE49-F238E27FC236}">
              <a16:creationId xmlns:a16="http://schemas.microsoft.com/office/drawing/2014/main" id="{DFFEDA47-0E83-48A9-966F-8A2BB035013A}"/>
            </a:ext>
          </a:extLst>
        </xdr:cNvPr>
        <xdr:cNvSpPr txBox="1"/>
      </xdr:nvSpPr>
      <xdr:spPr>
        <a:xfrm>
          <a:off x="16357600" y="180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128270</xdr:rowOff>
    </xdr:from>
    <xdr:to>
      <xdr:col>81</xdr:col>
      <xdr:colOff>101600</xdr:colOff>
      <xdr:row>106</xdr:row>
      <xdr:rowOff>58420</xdr:rowOff>
    </xdr:to>
    <xdr:sp macro="" textlink="">
      <xdr:nvSpPr>
        <xdr:cNvPr id="788" name="楕円 787">
          <a:extLst>
            <a:ext uri="{FF2B5EF4-FFF2-40B4-BE49-F238E27FC236}">
              <a16:creationId xmlns:a16="http://schemas.microsoft.com/office/drawing/2014/main" id="{27023DA4-9246-49F2-B6DD-23A2CDE32CC2}"/>
            </a:ext>
          </a:extLst>
        </xdr:cNvPr>
        <xdr:cNvSpPr/>
      </xdr:nvSpPr>
      <xdr:spPr>
        <a:xfrm>
          <a:off x="15430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7620</xdr:rowOff>
    </xdr:from>
    <xdr:to>
      <xdr:col>85</xdr:col>
      <xdr:colOff>127000</xdr:colOff>
      <xdr:row>106</xdr:row>
      <xdr:rowOff>32113</xdr:rowOff>
    </xdr:to>
    <xdr:cxnSp macro="">
      <xdr:nvCxnSpPr>
        <xdr:cNvPr id="789" name="直線コネクタ 788">
          <a:extLst>
            <a:ext uri="{FF2B5EF4-FFF2-40B4-BE49-F238E27FC236}">
              <a16:creationId xmlns:a16="http://schemas.microsoft.com/office/drawing/2014/main" id="{83BB26F0-2907-42DC-B707-337AD3BEB3CC}"/>
            </a:ext>
          </a:extLst>
        </xdr:cNvPr>
        <xdr:cNvCxnSpPr/>
      </xdr:nvCxnSpPr>
      <xdr:spPr>
        <a:xfrm>
          <a:off x="15481300" y="1818132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115207</xdr:rowOff>
    </xdr:from>
    <xdr:to>
      <xdr:col>76</xdr:col>
      <xdr:colOff>165100</xdr:colOff>
      <xdr:row>106</xdr:row>
      <xdr:rowOff>45357</xdr:rowOff>
    </xdr:to>
    <xdr:sp macro="" textlink="">
      <xdr:nvSpPr>
        <xdr:cNvPr id="790" name="楕円 789">
          <a:extLst>
            <a:ext uri="{FF2B5EF4-FFF2-40B4-BE49-F238E27FC236}">
              <a16:creationId xmlns:a16="http://schemas.microsoft.com/office/drawing/2014/main" id="{51E379B6-03BA-480F-B897-23A6CBF6E8BB}"/>
            </a:ext>
          </a:extLst>
        </xdr:cNvPr>
        <xdr:cNvSpPr/>
      </xdr:nvSpPr>
      <xdr:spPr>
        <a:xfrm>
          <a:off x="14541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7620</xdr:rowOff>
    </xdr:to>
    <xdr:cxnSp macro="">
      <xdr:nvCxnSpPr>
        <xdr:cNvPr id="791" name="直線コネクタ 790">
          <a:extLst>
            <a:ext uri="{FF2B5EF4-FFF2-40B4-BE49-F238E27FC236}">
              <a16:creationId xmlns:a16="http://schemas.microsoft.com/office/drawing/2014/main" id="{ECA93402-C48F-474F-AA3B-2548F34A6CFF}"/>
            </a:ext>
          </a:extLst>
        </xdr:cNvPr>
        <xdr:cNvCxnSpPr/>
      </xdr:nvCxnSpPr>
      <xdr:spPr>
        <a:xfrm>
          <a:off x="14592300" y="181682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89081</xdr:rowOff>
    </xdr:from>
    <xdr:to>
      <xdr:col>72</xdr:col>
      <xdr:colOff>38100</xdr:colOff>
      <xdr:row>106</xdr:row>
      <xdr:rowOff>19231</xdr:rowOff>
    </xdr:to>
    <xdr:sp macro="" textlink="">
      <xdr:nvSpPr>
        <xdr:cNvPr id="792" name="楕円 791">
          <a:extLst>
            <a:ext uri="{FF2B5EF4-FFF2-40B4-BE49-F238E27FC236}">
              <a16:creationId xmlns:a16="http://schemas.microsoft.com/office/drawing/2014/main" id="{12F34711-BBC0-4E18-8702-4FB120E122E5}"/>
            </a:ext>
          </a:extLst>
        </xdr:cNvPr>
        <xdr:cNvSpPr/>
      </xdr:nvSpPr>
      <xdr:spPr>
        <a:xfrm>
          <a:off x="13652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139881</xdr:rowOff>
    </xdr:from>
    <xdr:to>
      <xdr:col>76</xdr:col>
      <xdr:colOff>114300</xdr:colOff>
      <xdr:row>105</xdr:row>
      <xdr:rowOff>166007</xdr:rowOff>
    </xdr:to>
    <xdr:cxnSp macro="">
      <xdr:nvCxnSpPr>
        <xdr:cNvPr id="793" name="直線コネクタ 792">
          <a:extLst>
            <a:ext uri="{FF2B5EF4-FFF2-40B4-BE49-F238E27FC236}">
              <a16:creationId xmlns:a16="http://schemas.microsoft.com/office/drawing/2014/main" id="{BF6455F3-2A82-4ABF-B5CB-2F8C8A1AAA88}"/>
            </a:ext>
          </a:extLst>
        </xdr:cNvPr>
        <xdr:cNvCxnSpPr/>
      </xdr:nvCxnSpPr>
      <xdr:spPr>
        <a:xfrm>
          <a:off x="13703300" y="1814213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76019</xdr:rowOff>
    </xdr:from>
    <xdr:to>
      <xdr:col>67</xdr:col>
      <xdr:colOff>101600</xdr:colOff>
      <xdr:row>106</xdr:row>
      <xdr:rowOff>6169</xdr:rowOff>
    </xdr:to>
    <xdr:sp macro="" textlink="">
      <xdr:nvSpPr>
        <xdr:cNvPr id="794" name="楕円 793">
          <a:extLst>
            <a:ext uri="{FF2B5EF4-FFF2-40B4-BE49-F238E27FC236}">
              <a16:creationId xmlns:a16="http://schemas.microsoft.com/office/drawing/2014/main" id="{E5E65144-F81F-4FB9-9F9A-A063D0C13C94}"/>
            </a:ext>
          </a:extLst>
        </xdr:cNvPr>
        <xdr:cNvSpPr/>
      </xdr:nvSpPr>
      <xdr:spPr>
        <a:xfrm>
          <a:off x="12763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126819</xdr:rowOff>
    </xdr:from>
    <xdr:to>
      <xdr:col>71</xdr:col>
      <xdr:colOff>177800</xdr:colOff>
      <xdr:row>105</xdr:row>
      <xdr:rowOff>139881</xdr:rowOff>
    </xdr:to>
    <xdr:cxnSp macro="">
      <xdr:nvCxnSpPr>
        <xdr:cNvPr id="795" name="直線コネクタ 794">
          <a:extLst>
            <a:ext uri="{FF2B5EF4-FFF2-40B4-BE49-F238E27FC236}">
              <a16:creationId xmlns:a16="http://schemas.microsoft.com/office/drawing/2014/main" id="{4145AE00-0B38-4AD1-AFE6-59B21B98AAE4}"/>
            </a:ext>
          </a:extLst>
        </xdr:cNvPr>
        <xdr:cNvCxnSpPr/>
      </xdr:nvCxnSpPr>
      <xdr:spPr>
        <a:xfrm>
          <a:off x="12814300" y="18129069"/>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108329</xdr:rowOff>
    </xdr:from>
    <xdr:ext cx="405111" cy="259045"/>
    <xdr:sp macro="" textlink="">
      <xdr:nvSpPr>
        <xdr:cNvPr id="796" name="n_1aveValue【公民館】&#10;有形固定資産減価償却率">
          <a:extLst>
            <a:ext uri="{FF2B5EF4-FFF2-40B4-BE49-F238E27FC236}">
              <a16:creationId xmlns:a16="http://schemas.microsoft.com/office/drawing/2014/main" id="{F3DC2839-C326-4275-9281-1B0957CD6011}"/>
            </a:ext>
          </a:extLst>
        </xdr:cNvPr>
        <xdr:cNvSpPr txBox="1"/>
      </xdr:nvSpPr>
      <xdr:spPr>
        <a:xfrm>
          <a:off x="15266044" y="1828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49547</xdr:rowOff>
    </xdr:from>
    <xdr:ext cx="405111" cy="259045"/>
    <xdr:sp macro="" textlink="">
      <xdr:nvSpPr>
        <xdr:cNvPr id="797" name="n_2aveValue【公民館】&#10;有形固定資産減価償却率">
          <a:extLst>
            <a:ext uri="{FF2B5EF4-FFF2-40B4-BE49-F238E27FC236}">
              <a16:creationId xmlns:a16="http://schemas.microsoft.com/office/drawing/2014/main" id="{66B27997-1555-4C3A-9E28-3919FDBA56CA}"/>
            </a:ext>
          </a:extLst>
        </xdr:cNvPr>
        <xdr:cNvSpPr txBox="1"/>
      </xdr:nvSpPr>
      <xdr:spPr>
        <a:xfrm>
          <a:off x="14389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16890</xdr:rowOff>
    </xdr:from>
    <xdr:ext cx="405111" cy="259045"/>
    <xdr:sp macro="" textlink="">
      <xdr:nvSpPr>
        <xdr:cNvPr id="798" name="n_3aveValue【公民館】&#10;有形固定資産減価償却率">
          <a:extLst>
            <a:ext uri="{FF2B5EF4-FFF2-40B4-BE49-F238E27FC236}">
              <a16:creationId xmlns:a16="http://schemas.microsoft.com/office/drawing/2014/main" id="{2B1F3216-695D-4709-82B7-96E062CBAD7C}"/>
            </a:ext>
          </a:extLst>
        </xdr:cNvPr>
        <xdr:cNvSpPr txBox="1"/>
      </xdr:nvSpPr>
      <xdr:spPr>
        <a:xfrm>
          <a:off x="13500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169653</xdr:rowOff>
    </xdr:from>
    <xdr:ext cx="405111" cy="259045"/>
    <xdr:sp macro="" textlink="">
      <xdr:nvSpPr>
        <xdr:cNvPr id="799" name="n_4aveValue【公民館】&#10;有形固定資産減価償却率">
          <a:extLst>
            <a:ext uri="{FF2B5EF4-FFF2-40B4-BE49-F238E27FC236}">
              <a16:creationId xmlns:a16="http://schemas.microsoft.com/office/drawing/2014/main" id="{8C65865A-FD44-4B42-89B4-B074E3F54E10}"/>
            </a:ext>
          </a:extLst>
        </xdr:cNvPr>
        <xdr:cNvSpPr txBox="1"/>
      </xdr:nvSpPr>
      <xdr:spPr>
        <a:xfrm>
          <a:off x="12611744" y="1782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74947</xdr:rowOff>
    </xdr:from>
    <xdr:ext cx="405111" cy="259045"/>
    <xdr:sp macro="" textlink="">
      <xdr:nvSpPr>
        <xdr:cNvPr id="800" name="n_1mainValue【公民館】&#10;有形固定資産減価償却率">
          <a:extLst>
            <a:ext uri="{FF2B5EF4-FFF2-40B4-BE49-F238E27FC236}">
              <a16:creationId xmlns:a16="http://schemas.microsoft.com/office/drawing/2014/main" id="{F3814D36-54AE-4ED5-ADE7-92DCD4F5333C}"/>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61884</xdr:rowOff>
    </xdr:from>
    <xdr:ext cx="405111" cy="259045"/>
    <xdr:sp macro="" textlink="">
      <xdr:nvSpPr>
        <xdr:cNvPr id="801" name="n_2mainValue【公民館】&#10;有形固定資産減価償却率">
          <a:extLst>
            <a:ext uri="{FF2B5EF4-FFF2-40B4-BE49-F238E27FC236}">
              <a16:creationId xmlns:a16="http://schemas.microsoft.com/office/drawing/2014/main" id="{EFD72608-5CF8-40DD-BC15-26F24C8C6DCB}"/>
            </a:ext>
          </a:extLst>
        </xdr:cNvPr>
        <xdr:cNvSpPr txBox="1"/>
      </xdr:nvSpPr>
      <xdr:spPr>
        <a:xfrm>
          <a:off x="14389744" y="1789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35758</xdr:rowOff>
    </xdr:from>
    <xdr:ext cx="405111" cy="259045"/>
    <xdr:sp macro="" textlink="">
      <xdr:nvSpPr>
        <xdr:cNvPr id="802" name="n_3mainValue【公民館】&#10;有形固定資産減価償却率">
          <a:extLst>
            <a:ext uri="{FF2B5EF4-FFF2-40B4-BE49-F238E27FC236}">
              <a16:creationId xmlns:a16="http://schemas.microsoft.com/office/drawing/2014/main" id="{7EC28F16-DE46-4BCD-A1DF-D4EB173447C9}"/>
            </a:ext>
          </a:extLst>
        </xdr:cNvPr>
        <xdr:cNvSpPr txBox="1"/>
      </xdr:nvSpPr>
      <xdr:spPr>
        <a:xfrm>
          <a:off x="135007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168746</xdr:rowOff>
    </xdr:from>
    <xdr:ext cx="405111" cy="259045"/>
    <xdr:sp macro="" textlink="">
      <xdr:nvSpPr>
        <xdr:cNvPr id="803" name="n_4mainValue【公民館】&#10;有形固定資産減価償却率">
          <a:extLst>
            <a:ext uri="{FF2B5EF4-FFF2-40B4-BE49-F238E27FC236}">
              <a16:creationId xmlns:a16="http://schemas.microsoft.com/office/drawing/2014/main" id="{7A0D1BD6-E400-4D43-BE81-BBFD09B68DC2}"/>
            </a:ext>
          </a:extLst>
        </xdr:cNvPr>
        <xdr:cNvSpPr txBox="1"/>
      </xdr:nvSpPr>
      <xdr:spPr>
        <a:xfrm>
          <a:off x="126117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a:extLst>
            <a:ext uri="{FF2B5EF4-FFF2-40B4-BE49-F238E27FC236}">
              <a16:creationId xmlns:a16="http://schemas.microsoft.com/office/drawing/2014/main" id="{39D3BEC6-67B2-4AFE-9958-7B2360023F7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a:extLst>
            <a:ext uri="{FF2B5EF4-FFF2-40B4-BE49-F238E27FC236}">
              <a16:creationId xmlns:a16="http://schemas.microsoft.com/office/drawing/2014/main" id="{BD0045F6-DBBF-480C-9185-BED59EBB110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a:extLst>
            <a:ext uri="{FF2B5EF4-FFF2-40B4-BE49-F238E27FC236}">
              <a16:creationId xmlns:a16="http://schemas.microsoft.com/office/drawing/2014/main" id="{7E9F7765-551F-4581-A529-2F047E79C48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a:extLst>
            <a:ext uri="{FF2B5EF4-FFF2-40B4-BE49-F238E27FC236}">
              <a16:creationId xmlns:a16="http://schemas.microsoft.com/office/drawing/2014/main" id="{4D9967F5-9839-463F-94CD-03E68839A58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a:extLst>
            <a:ext uri="{FF2B5EF4-FFF2-40B4-BE49-F238E27FC236}">
              <a16:creationId xmlns:a16="http://schemas.microsoft.com/office/drawing/2014/main" id="{1CA244CC-ED00-4A35-9BF6-04B1B6B68E0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a:extLst>
            <a:ext uri="{FF2B5EF4-FFF2-40B4-BE49-F238E27FC236}">
              <a16:creationId xmlns:a16="http://schemas.microsoft.com/office/drawing/2014/main" id="{9ADF4681-2314-44FE-9C12-47B24287A4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a:extLst>
            <a:ext uri="{FF2B5EF4-FFF2-40B4-BE49-F238E27FC236}">
              <a16:creationId xmlns:a16="http://schemas.microsoft.com/office/drawing/2014/main" id="{117EAB51-EA01-4362-ABE9-77D12590659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a:extLst>
            <a:ext uri="{FF2B5EF4-FFF2-40B4-BE49-F238E27FC236}">
              <a16:creationId xmlns:a16="http://schemas.microsoft.com/office/drawing/2014/main" id="{F79F6D7F-B10C-4902-A691-13522069A7F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a:extLst>
            <a:ext uri="{FF2B5EF4-FFF2-40B4-BE49-F238E27FC236}">
              <a16:creationId xmlns:a16="http://schemas.microsoft.com/office/drawing/2014/main" id="{4FF5F522-5AFE-4F97-B76B-A1EBB3ECFF0D}"/>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a:extLst>
            <a:ext uri="{FF2B5EF4-FFF2-40B4-BE49-F238E27FC236}">
              <a16:creationId xmlns:a16="http://schemas.microsoft.com/office/drawing/2014/main" id="{12146E97-9AB2-4FA7-B97F-E27CDC8D068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4" name="直線コネクタ 813">
          <a:extLst>
            <a:ext uri="{FF2B5EF4-FFF2-40B4-BE49-F238E27FC236}">
              <a16:creationId xmlns:a16="http://schemas.microsoft.com/office/drawing/2014/main" id="{9E474560-5CA7-4F0C-B613-EC4171709F4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5" name="テキスト ボックス 814">
          <a:extLst>
            <a:ext uri="{FF2B5EF4-FFF2-40B4-BE49-F238E27FC236}">
              <a16:creationId xmlns:a16="http://schemas.microsoft.com/office/drawing/2014/main" id="{35CC41F3-6BEF-496E-8F1B-DBC0ED89C6C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6" name="直線コネクタ 815">
          <a:extLst>
            <a:ext uri="{FF2B5EF4-FFF2-40B4-BE49-F238E27FC236}">
              <a16:creationId xmlns:a16="http://schemas.microsoft.com/office/drawing/2014/main" id="{489AB53E-B31C-4515-A566-CD3C3153D93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7" name="テキスト ボックス 816">
          <a:extLst>
            <a:ext uri="{FF2B5EF4-FFF2-40B4-BE49-F238E27FC236}">
              <a16:creationId xmlns:a16="http://schemas.microsoft.com/office/drawing/2014/main" id="{957625F9-43A3-4729-9B50-6D593B30FA9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8" name="直線コネクタ 817">
          <a:extLst>
            <a:ext uri="{FF2B5EF4-FFF2-40B4-BE49-F238E27FC236}">
              <a16:creationId xmlns:a16="http://schemas.microsoft.com/office/drawing/2014/main" id="{3AF3425E-F8C8-42EB-82F9-863FFB955F3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9" name="テキスト ボックス 818">
          <a:extLst>
            <a:ext uri="{FF2B5EF4-FFF2-40B4-BE49-F238E27FC236}">
              <a16:creationId xmlns:a16="http://schemas.microsoft.com/office/drawing/2014/main" id="{1C4B9A5B-1271-4F51-803C-0A8D3CD54F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0" name="直線コネクタ 819">
          <a:extLst>
            <a:ext uri="{FF2B5EF4-FFF2-40B4-BE49-F238E27FC236}">
              <a16:creationId xmlns:a16="http://schemas.microsoft.com/office/drawing/2014/main" id="{BA306D5F-FBFF-495A-9A63-9E220F4F732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1" name="テキスト ボックス 820">
          <a:extLst>
            <a:ext uri="{FF2B5EF4-FFF2-40B4-BE49-F238E27FC236}">
              <a16:creationId xmlns:a16="http://schemas.microsoft.com/office/drawing/2014/main" id="{0836B025-D575-4DFA-919E-387D4655B8F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2" name="直線コネクタ 821">
          <a:extLst>
            <a:ext uri="{FF2B5EF4-FFF2-40B4-BE49-F238E27FC236}">
              <a16:creationId xmlns:a16="http://schemas.microsoft.com/office/drawing/2014/main" id="{1B469A8F-65ED-4753-93C1-1B3446C4537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3" name="テキスト ボックス 822">
          <a:extLst>
            <a:ext uri="{FF2B5EF4-FFF2-40B4-BE49-F238E27FC236}">
              <a16:creationId xmlns:a16="http://schemas.microsoft.com/office/drawing/2014/main" id="{5E032538-E820-43B0-8C35-84F9CB5705E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4" name="直線コネクタ 823">
          <a:extLst>
            <a:ext uri="{FF2B5EF4-FFF2-40B4-BE49-F238E27FC236}">
              <a16:creationId xmlns:a16="http://schemas.microsoft.com/office/drawing/2014/main" id="{FDA4C88F-52C5-4ABB-B36E-F59C44442F6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5" name="テキスト ボックス 824">
          <a:extLst>
            <a:ext uri="{FF2B5EF4-FFF2-40B4-BE49-F238E27FC236}">
              <a16:creationId xmlns:a16="http://schemas.microsoft.com/office/drawing/2014/main" id="{A68F83E5-32FC-458E-8F18-D044E8F9765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6" name="直線コネクタ 825">
          <a:extLst>
            <a:ext uri="{FF2B5EF4-FFF2-40B4-BE49-F238E27FC236}">
              <a16:creationId xmlns:a16="http://schemas.microsoft.com/office/drawing/2014/main" id="{39AA1F53-D686-4773-9F5B-851F64F592D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7" name="テキスト ボックス 826">
          <a:extLst>
            <a:ext uri="{FF2B5EF4-FFF2-40B4-BE49-F238E27FC236}">
              <a16:creationId xmlns:a16="http://schemas.microsoft.com/office/drawing/2014/main" id="{0ECEB199-CE98-4011-B3BA-68065DFEEFA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8" name="【公民館】&#10;一人当たり面積グラフ枠">
          <a:extLst>
            <a:ext uri="{FF2B5EF4-FFF2-40B4-BE49-F238E27FC236}">
              <a16:creationId xmlns:a16="http://schemas.microsoft.com/office/drawing/2014/main" id="{25C1D646-DD45-4533-BCE4-AB5DE552970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829" name="直線コネクタ 828">
          <a:extLst>
            <a:ext uri="{FF2B5EF4-FFF2-40B4-BE49-F238E27FC236}">
              <a16:creationId xmlns:a16="http://schemas.microsoft.com/office/drawing/2014/main" id="{B0A80513-EC62-48DA-84F0-AC7454B20CE3}"/>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30" name="【公民館】&#10;一人当たり面積最小値テキスト">
          <a:extLst>
            <a:ext uri="{FF2B5EF4-FFF2-40B4-BE49-F238E27FC236}">
              <a16:creationId xmlns:a16="http://schemas.microsoft.com/office/drawing/2014/main" id="{82A0E1B9-5524-4EEF-90FB-022875374EE4}"/>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1" name="直線コネクタ 830">
          <a:extLst>
            <a:ext uri="{FF2B5EF4-FFF2-40B4-BE49-F238E27FC236}">
              <a16:creationId xmlns:a16="http://schemas.microsoft.com/office/drawing/2014/main" id="{F2E6D4D8-14EF-419F-A5D5-43CE2237BD55}"/>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832" name="【公民館】&#10;一人当たり面積最大値テキスト">
          <a:extLst>
            <a:ext uri="{FF2B5EF4-FFF2-40B4-BE49-F238E27FC236}">
              <a16:creationId xmlns:a16="http://schemas.microsoft.com/office/drawing/2014/main" id="{4A306CDC-FDB0-4F98-B571-BC6E80AABE3B}"/>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833" name="直線コネクタ 832">
          <a:extLst>
            <a:ext uri="{FF2B5EF4-FFF2-40B4-BE49-F238E27FC236}">
              <a16:creationId xmlns:a16="http://schemas.microsoft.com/office/drawing/2014/main" id="{47A63B82-B176-47F9-8DF2-5A7FF200302B}"/>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4" name="【公民館】&#10;一人当たり面積平均値テキスト">
          <a:extLst>
            <a:ext uri="{FF2B5EF4-FFF2-40B4-BE49-F238E27FC236}">
              <a16:creationId xmlns:a16="http://schemas.microsoft.com/office/drawing/2014/main" id="{50FA9280-79B0-4C84-9F5A-92B3B86E688C}"/>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5" name="フローチャート: 判断 834">
          <a:extLst>
            <a:ext uri="{FF2B5EF4-FFF2-40B4-BE49-F238E27FC236}">
              <a16:creationId xmlns:a16="http://schemas.microsoft.com/office/drawing/2014/main" id="{65D737C9-70A9-443B-B858-7D0AE5CD6847}"/>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836" name="フローチャート: 判断 835">
          <a:extLst>
            <a:ext uri="{FF2B5EF4-FFF2-40B4-BE49-F238E27FC236}">
              <a16:creationId xmlns:a16="http://schemas.microsoft.com/office/drawing/2014/main" id="{80028A2B-2B47-44F0-849D-A48CAFF9B50C}"/>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159838</xdr:rowOff>
    </xdr:from>
    <xdr:to>
      <xdr:col>107</xdr:col>
      <xdr:colOff>101600</xdr:colOff>
      <xdr:row>106</xdr:row>
      <xdr:rowOff>89988</xdr:rowOff>
    </xdr:to>
    <xdr:sp macro="" textlink="">
      <xdr:nvSpPr>
        <xdr:cNvPr id="837" name="フローチャート: 判断 836">
          <a:extLst>
            <a:ext uri="{FF2B5EF4-FFF2-40B4-BE49-F238E27FC236}">
              <a16:creationId xmlns:a16="http://schemas.microsoft.com/office/drawing/2014/main" id="{3ACB9190-CBFB-45C6-9CB7-BE47FE005904}"/>
            </a:ext>
          </a:extLst>
        </xdr:cNvPr>
        <xdr:cNvSpPr/>
      </xdr:nvSpPr>
      <xdr:spPr>
        <a:xfrm>
          <a:off x="20383500" y="1816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151130</xdr:rowOff>
    </xdr:from>
    <xdr:to>
      <xdr:col>102</xdr:col>
      <xdr:colOff>165100</xdr:colOff>
      <xdr:row>106</xdr:row>
      <xdr:rowOff>81280</xdr:rowOff>
    </xdr:to>
    <xdr:sp macro="" textlink="">
      <xdr:nvSpPr>
        <xdr:cNvPr id="838" name="フローチャート: 判断 837">
          <a:extLst>
            <a:ext uri="{FF2B5EF4-FFF2-40B4-BE49-F238E27FC236}">
              <a16:creationId xmlns:a16="http://schemas.microsoft.com/office/drawing/2014/main" id="{DCA7DAEF-1EA4-41B2-A21E-16FE74685945}"/>
            </a:ext>
          </a:extLst>
        </xdr:cNvPr>
        <xdr:cNvSpPr/>
      </xdr:nvSpPr>
      <xdr:spPr>
        <a:xfrm>
          <a:off x="19494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19957</xdr:rowOff>
    </xdr:from>
    <xdr:to>
      <xdr:col>98</xdr:col>
      <xdr:colOff>38100</xdr:colOff>
      <xdr:row>106</xdr:row>
      <xdr:rowOff>121557</xdr:rowOff>
    </xdr:to>
    <xdr:sp macro="" textlink="">
      <xdr:nvSpPr>
        <xdr:cNvPr id="839" name="フローチャート: 判断 838">
          <a:extLst>
            <a:ext uri="{FF2B5EF4-FFF2-40B4-BE49-F238E27FC236}">
              <a16:creationId xmlns:a16="http://schemas.microsoft.com/office/drawing/2014/main" id="{801C7816-3BF0-49A9-ACD8-8AE694B896BC}"/>
            </a:ext>
          </a:extLst>
        </xdr:cNvPr>
        <xdr:cNvSpPr/>
      </xdr:nvSpPr>
      <xdr:spPr>
        <a:xfrm>
          <a:off x="18605500" y="1819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EFDA3A8-CDDA-4F9D-8DDD-59241190A99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3CA20D08-5268-4E52-A780-27A4913EC8A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AA8D6270-A80B-42C1-B213-60AB4F4ECEF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2822203B-F304-4B98-8F40-19FDF7CACA8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4" name="テキスト ボックス 843">
          <a:extLst>
            <a:ext uri="{FF2B5EF4-FFF2-40B4-BE49-F238E27FC236}">
              <a16:creationId xmlns:a16="http://schemas.microsoft.com/office/drawing/2014/main" id="{79E67BFB-4313-44C7-9F10-FAF32D12330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15058</xdr:rowOff>
    </xdr:from>
    <xdr:to>
      <xdr:col>116</xdr:col>
      <xdr:colOff>114300</xdr:colOff>
      <xdr:row>107</xdr:row>
      <xdr:rowOff>116658</xdr:rowOff>
    </xdr:to>
    <xdr:sp macro="" textlink="">
      <xdr:nvSpPr>
        <xdr:cNvPr id="845" name="楕円 844">
          <a:extLst>
            <a:ext uri="{FF2B5EF4-FFF2-40B4-BE49-F238E27FC236}">
              <a16:creationId xmlns:a16="http://schemas.microsoft.com/office/drawing/2014/main" id="{A481BCE1-F450-46A9-9F28-BC9A56A1AD38}"/>
            </a:ext>
          </a:extLst>
        </xdr:cNvPr>
        <xdr:cNvSpPr/>
      </xdr:nvSpPr>
      <xdr:spPr>
        <a:xfrm>
          <a:off x="22110700" y="1836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164935</xdr:rowOff>
    </xdr:from>
    <xdr:ext cx="469744" cy="259045"/>
    <xdr:sp macro="" textlink="">
      <xdr:nvSpPr>
        <xdr:cNvPr id="846" name="【公民館】&#10;一人当たり面積該当値テキスト">
          <a:extLst>
            <a:ext uri="{FF2B5EF4-FFF2-40B4-BE49-F238E27FC236}">
              <a16:creationId xmlns:a16="http://schemas.microsoft.com/office/drawing/2014/main" id="{4C796541-EFFE-4B0B-933F-2554CB1C6F0F}"/>
            </a:ext>
          </a:extLst>
        </xdr:cNvPr>
        <xdr:cNvSpPr txBox="1"/>
      </xdr:nvSpPr>
      <xdr:spPr>
        <a:xfrm>
          <a:off x="22199600" y="1833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19413</xdr:rowOff>
    </xdr:from>
    <xdr:to>
      <xdr:col>112</xdr:col>
      <xdr:colOff>38100</xdr:colOff>
      <xdr:row>107</xdr:row>
      <xdr:rowOff>121013</xdr:rowOff>
    </xdr:to>
    <xdr:sp macro="" textlink="">
      <xdr:nvSpPr>
        <xdr:cNvPr id="847" name="楕円 846">
          <a:extLst>
            <a:ext uri="{FF2B5EF4-FFF2-40B4-BE49-F238E27FC236}">
              <a16:creationId xmlns:a16="http://schemas.microsoft.com/office/drawing/2014/main" id="{C088047C-85F8-40CC-941F-8D6A03EC69EE}"/>
            </a:ext>
          </a:extLst>
        </xdr:cNvPr>
        <xdr:cNvSpPr/>
      </xdr:nvSpPr>
      <xdr:spPr>
        <a:xfrm>
          <a:off x="21272500" y="1836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65858</xdr:rowOff>
    </xdr:from>
    <xdr:to>
      <xdr:col>116</xdr:col>
      <xdr:colOff>63500</xdr:colOff>
      <xdr:row>107</xdr:row>
      <xdr:rowOff>70213</xdr:rowOff>
    </xdr:to>
    <xdr:cxnSp macro="">
      <xdr:nvCxnSpPr>
        <xdr:cNvPr id="848" name="直線コネクタ 847">
          <a:extLst>
            <a:ext uri="{FF2B5EF4-FFF2-40B4-BE49-F238E27FC236}">
              <a16:creationId xmlns:a16="http://schemas.microsoft.com/office/drawing/2014/main" id="{731D46B6-914D-4570-AF52-DE9B62B448D0}"/>
            </a:ext>
          </a:extLst>
        </xdr:cNvPr>
        <xdr:cNvCxnSpPr/>
      </xdr:nvCxnSpPr>
      <xdr:spPr>
        <a:xfrm flipV="1">
          <a:off x="21323300" y="18411008"/>
          <a:ext cx="8382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12881</xdr:rowOff>
    </xdr:from>
    <xdr:to>
      <xdr:col>107</xdr:col>
      <xdr:colOff>101600</xdr:colOff>
      <xdr:row>107</xdr:row>
      <xdr:rowOff>114481</xdr:rowOff>
    </xdr:to>
    <xdr:sp macro="" textlink="">
      <xdr:nvSpPr>
        <xdr:cNvPr id="849" name="楕円 848">
          <a:extLst>
            <a:ext uri="{FF2B5EF4-FFF2-40B4-BE49-F238E27FC236}">
              <a16:creationId xmlns:a16="http://schemas.microsoft.com/office/drawing/2014/main" id="{E7558D91-D685-4E68-982E-3062ACC62284}"/>
            </a:ext>
          </a:extLst>
        </xdr:cNvPr>
        <xdr:cNvSpPr/>
      </xdr:nvSpPr>
      <xdr:spPr>
        <a:xfrm>
          <a:off x="20383500" y="18358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63681</xdr:rowOff>
    </xdr:from>
    <xdr:to>
      <xdr:col>111</xdr:col>
      <xdr:colOff>177800</xdr:colOff>
      <xdr:row>107</xdr:row>
      <xdr:rowOff>70213</xdr:rowOff>
    </xdr:to>
    <xdr:cxnSp macro="">
      <xdr:nvCxnSpPr>
        <xdr:cNvPr id="850" name="直線コネクタ 849">
          <a:extLst>
            <a:ext uri="{FF2B5EF4-FFF2-40B4-BE49-F238E27FC236}">
              <a16:creationId xmlns:a16="http://schemas.microsoft.com/office/drawing/2014/main" id="{EAE56976-FEE0-43D6-8CF5-619D77066DCF}"/>
            </a:ext>
          </a:extLst>
        </xdr:cNvPr>
        <xdr:cNvCxnSpPr/>
      </xdr:nvCxnSpPr>
      <xdr:spPr>
        <a:xfrm>
          <a:off x="20434300" y="18408831"/>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21589</xdr:rowOff>
    </xdr:from>
    <xdr:to>
      <xdr:col>102</xdr:col>
      <xdr:colOff>165100</xdr:colOff>
      <xdr:row>107</xdr:row>
      <xdr:rowOff>123189</xdr:rowOff>
    </xdr:to>
    <xdr:sp macro="" textlink="">
      <xdr:nvSpPr>
        <xdr:cNvPr id="851" name="楕円 850">
          <a:extLst>
            <a:ext uri="{FF2B5EF4-FFF2-40B4-BE49-F238E27FC236}">
              <a16:creationId xmlns:a16="http://schemas.microsoft.com/office/drawing/2014/main" id="{6A8C9F41-DC76-4D94-8BE4-7FD19FC76D22}"/>
            </a:ext>
          </a:extLst>
        </xdr:cNvPr>
        <xdr:cNvSpPr/>
      </xdr:nvSpPr>
      <xdr:spPr>
        <a:xfrm>
          <a:off x="19494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63681</xdr:rowOff>
    </xdr:from>
    <xdr:to>
      <xdr:col>107</xdr:col>
      <xdr:colOff>50800</xdr:colOff>
      <xdr:row>107</xdr:row>
      <xdr:rowOff>72389</xdr:rowOff>
    </xdr:to>
    <xdr:cxnSp macro="">
      <xdr:nvCxnSpPr>
        <xdr:cNvPr id="852" name="直線コネクタ 851">
          <a:extLst>
            <a:ext uri="{FF2B5EF4-FFF2-40B4-BE49-F238E27FC236}">
              <a16:creationId xmlns:a16="http://schemas.microsoft.com/office/drawing/2014/main" id="{94C97F75-3F08-4111-9CEB-0607CA618A47}"/>
            </a:ext>
          </a:extLst>
        </xdr:cNvPr>
        <xdr:cNvCxnSpPr/>
      </xdr:nvCxnSpPr>
      <xdr:spPr>
        <a:xfrm flipV="1">
          <a:off x="19545300" y="18408831"/>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29211</xdr:rowOff>
    </xdr:from>
    <xdr:to>
      <xdr:col>98</xdr:col>
      <xdr:colOff>38100</xdr:colOff>
      <xdr:row>107</xdr:row>
      <xdr:rowOff>130811</xdr:rowOff>
    </xdr:to>
    <xdr:sp macro="" textlink="">
      <xdr:nvSpPr>
        <xdr:cNvPr id="853" name="楕円 852">
          <a:extLst>
            <a:ext uri="{FF2B5EF4-FFF2-40B4-BE49-F238E27FC236}">
              <a16:creationId xmlns:a16="http://schemas.microsoft.com/office/drawing/2014/main" id="{4D6CDF7D-2317-47D3-AFF6-4123CFF66246}"/>
            </a:ext>
          </a:extLst>
        </xdr:cNvPr>
        <xdr:cNvSpPr/>
      </xdr:nvSpPr>
      <xdr:spPr>
        <a:xfrm>
          <a:off x="18605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72389</xdr:rowOff>
    </xdr:from>
    <xdr:to>
      <xdr:col>102</xdr:col>
      <xdr:colOff>114300</xdr:colOff>
      <xdr:row>107</xdr:row>
      <xdr:rowOff>80011</xdr:rowOff>
    </xdr:to>
    <xdr:cxnSp macro="">
      <xdr:nvCxnSpPr>
        <xdr:cNvPr id="854" name="直線コネクタ 853">
          <a:extLst>
            <a:ext uri="{FF2B5EF4-FFF2-40B4-BE49-F238E27FC236}">
              <a16:creationId xmlns:a16="http://schemas.microsoft.com/office/drawing/2014/main" id="{81101042-BC5E-4D55-BEDB-5EC5AD10EB62}"/>
            </a:ext>
          </a:extLst>
        </xdr:cNvPr>
        <xdr:cNvCxnSpPr/>
      </xdr:nvCxnSpPr>
      <xdr:spPr>
        <a:xfrm flipV="1">
          <a:off x="18656300" y="184175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855" name="n_1aveValue【公民館】&#10;一人当たり面積">
          <a:extLst>
            <a:ext uri="{FF2B5EF4-FFF2-40B4-BE49-F238E27FC236}">
              <a16:creationId xmlns:a16="http://schemas.microsoft.com/office/drawing/2014/main" id="{4EFF824A-BDB5-421F-964E-246395B6412B}"/>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106515</xdr:rowOff>
    </xdr:from>
    <xdr:ext cx="469744" cy="259045"/>
    <xdr:sp macro="" textlink="">
      <xdr:nvSpPr>
        <xdr:cNvPr id="856" name="n_2aveValue【公民館】&#10;一人当たり面積">
          <a:extLst>
            <a:ext uri="{FF2B5EF4-FFF2-40B4-BE49-F238E27FC236}">
              <a16:creationId xmlns:a16="http://schemas.microsoft.com/office/drawing/2014/main" id="{546E0935-3AC4-4BDB-A1D7-F06F85B96592}"/>
            </a:ext>
          </a:extLst>
        </xdr:cNvPr>
        <xdr:cNvSpPr txBox="1"/>
      </xdr:nvSpPr>
      <xdr:spPr>
        <a:xfrm>
          <a:off x="20199427" y="1793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97807</xdr:rowOff>
    </xdr:from>
    <xdr:ext cx="469744" cy="259045"/>
    <xdr:sp macro="" textlink="">
      <xdr:nvSpPr>
        <xdr:cNvPr id="857" name="n_3aveValue【公民館】&#10;一人当たり面積">
          <a:extLst>
            <a:ext uri="{FF2B5EF4-FFF2-40B4-BE49-F238E27FC236}">
              <a16:creationId xmlns:a16="http://schemas.microsoft.com/office/drawing/2014/main" id="{8BBE7F82-7693-4810-B60A-04AD7B186AE0}"/>
            </a:ext>
          </a:extLst>
        </xdr:cNvPr>
        <xdr:cNvSpPr txBox="1"/>
      </xdr:nvSpPr>
      <xdr:spPr>
        <a:xfrm>
          <a:off x="19310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138084</xdr:rowOff>
    </xdr:from>
    <xdr:ext cx="469744" cy="259045"/>
    <xdr:sp macro="" textlink="">
      <xdr:nvSpPr>
        <xdr:cNvPr id="858" name="n_4aveValue【公民館】&#10;一人当たり面積">
          <a:extLst>
            <a:ext uri="{FF2B5EF4-FFF2-40B4-BE49-F238E27FC236}">
              <a16:creationId xmlns:a16="http://schemas.microsoft.com/office/drawing/2014/main" id="{5A47EAE4-70F2-4A0D-B547-3FD71E192E41}"/>
            </a:ext>
          </a:extLst>
        </xdr:cNvPr>
        <xdr:cNvSpPr txBox="1"/>
      </xdr:nvSpPr>
      <xdr:spPr>
        <a:xfrm>
          <a:off x="18421427" y="1796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112140</xdr:rowOff>
    </xdr:from>
    <xdr:ext cx="469744" cy="259045"/>
    <xdr:sp macro="" textlink="">
      <xdr:nvSpPr>
        <xdr:cNvPr id="859" name="n_1mainValue【公民館】&#10;一人当たり面積">
          <a:extLst>
            <a:ext uri="{FF2B5EF4-FFF2-40B4-BE49-F238E27FC236}">
              <a16:creationId xmlns:a16="http://schemas.microsoft.com/office/drawing/2014/main" id="{446E28F8-2F5B-4637-A92B-3F2CA3B574D9}"/>
            </a:ext>
          </a:extLst>
        </xdr:cNvPr>
        <xdr:cNvSpPr txBox="1"/>
      </xdr:nvSpPr>
      <xdr:spPr>
        <a:xfrm>
          <a:off x="21075727" y="1845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105608</xdr:rowOff>
    </xdr:from>
    <xdr:ext cx="469744" cy="259045"/>
    <xdr:sp macro="" textlink="">
      <xdr:nvSpPr>
        <xdr:cNvPr id="860" name="n_2mainValue【公民館】&#10;一人当たり面積">
          <a:extLst>
            <a:ext uri="{FF2B5EF4-FFF2-40B4-BE49-F238E27FC236}">
              <a16:creationId xmlns:a16="http://schemas.microsoft.com/office/drawing/2014/main" id="{0A4D78D7-FD27-426E-A7E3-727CC2D3B4AA}"/>
            </a:ext>
          </a:extLst>
        </xdr:cNvPr>
        <xdr:cNvSpPr txBox="1"/>
      </xdr:nvSpPr>
      <xdr:spPr>
        <a:xfrm>
          <a:off x="20199427" y="1845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114316</xdr:rowOff>
    </xdr:from>
    <xdr:ext cx="469744" cy="259045"/>
    <xdr:sp macro="" textlink="">
      <xdr:nvSpPr>
        <xdr:cNvPr id="861" name="n_3mainValue【公民館】&#10;一人当たり面積">
          <a:extLst>
            <a:ext uri="{FF2B5EF4-FFF2-40B4-BE49-F238E27FC236}">
              <a16:creationId xmlns:a16="http://schemas.microsoft.com/office/drawing/2014/main" id="{E99380C0-D4EA-4312-81EA-E27650F181D2}"/>
            </a:ext>
          </a:extLst>
        </xdr:cNvPr>
        <xdr:cNvSpPr txBox="1"/>
      </xdr:nvSpPr>
      <xdr:spPr>
        <a:xfrm>
          <a:off x="193104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121938</xdr:rowOff>
    </xdr:from>
    <xdr:ext cx="469744" cy="259045"/>
    <xdr:sp macro="" textlink="">
      <xdr:nvSpPr>
        <xdr:cNvPr id="862" name="n_4mainValue【公民館】&#10;一人当たり面積">
          <a:extLst>
            <a:ext uri="{FF2B5EF4-FFF2-40B4-BE49-F238E27FC236}">
              <a16:creationId xmlns:a16="http://schemas.microsoft.com/office/drawing/2014/main" id="{4BA5B256-2205-4545-8803-5C6A20B97321}"/>
            </a:ext>
          </a:extLst>
        </xdr:cNvPr>
        <xdr:cNvSpPr txBox="1"/>
      </xdr:nvSpPr>
      <xdr:spPr>
        <a:xfrm>
          <a:off x="18421427" y="1846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3" name="正方形/長方形 862">
          <a:extLst>
            <a:ext uri="{FF2B5EF4-FFF2-40B4-BE49-F238E27FC236}">
              <a16:creationId xmlns:a16="http://schemas.microsoft.com/office/drawing/2014/main" id="{EE65E35D-9057-493E-ACB9-492CBB04001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4" name="正方形/長方形 863">
          <a:extLst>
            <a:ext uri="{FF2B5EF4-FFF2-40B4-BE49-F238E27FC236}">
              <a16:creationId xmlns:a16="http://schemas.microsoft.com/office/drawing/2014/main" id="{DCBE4E87-E1A1-4315-83EE-D1F97A88759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5" name="テキスト ボックス 864">
          <a:extLst>
            <a:ext uri="{FF2B5EF4-FFF2-40B4-BE49-F238E27FC236}">
              <a16:creationId xmlns:a16="http://schemas.microsoft.com/office/drawing/2014/main" id="{39AC3E3E-D0FD-4EF0-8EFC-1C34C184B3B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本町においては、道路、認定こども園・幼稚園・保育所、橋りょう・トンネル、学校施設、公営住宅が類似団体より高い水準である。</a:t>
          </a:r>
        </a:p>
        <a:p>
          <a:r>
            <a:rPr kumimoji="1" lang="ja-JP" altLang="en-US" sz="1300">
              <a:latin typeface="ＭＳ Ｐゴシック" panose="020B0600070205080204" pitchFamily="50" charset="-128"/>
              <a:ea typeface="ＭＳ Ｐゴシック" panose="020B0600070205080204" pitchFamily="50" charset="-128"/>
            </a:rPr>
            <a:t>全ての項目において、今年度は大規模改修を行っていないなどの理由により減価償却率が増加となっている。</a:t>
          </a:r>
        </a:p>
        <a:p>
          <a:r>
            <a:rPr kumimoji="1" lang="ja-JP" altLang="en-US" sz="1300">
              <a:latin typeface="ＭＳ Ｐゴシック" panose="020B0600070205080204" pitchFamily="50" charset="-128"/>
              <a:ea typeface="ＭＳ Ｐゴシック" panose="020B0600070205080204" pitchFamily="50" charset="-128"/>
            </a:rPr>
            <a:t>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年度に策定した公共施設等総合管理計画に基づいた公共施設の維持管理及び老朽化対策等を適切に進めていく。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D588779-4B12-4CBF-B486-767ECAFCF0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E8763EF-A70C-4B62-A239-105A919BACC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122AD0-1A9B-45F2-A7C9-ED9C08A8DC1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F20A450-27CC-4E10-A105-F66F2047F8E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徳島県海陽町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7AD2F12-E470-4894-A57B-374F50D7DD5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EC7B73F-2AF0-4E3B-8255-5D1BD5BBA5D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DDCA1D-EFA5-475B-8FB4-1681D96ABCF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0681402-1198-4545-AC7B-89FA276DF8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00AB541-55C0-4F34-8589-C9CDABABB8A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C03F82F-A443-4AB1-B084-6120C7396AF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8,645
8,445
327.67
8,794,581
8,309,995
471,205
4,892,276
6,123,494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856754-03B5-4F9B-B605-D2F3F6F74A81}"/>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38A1656-8E9B-48B2-94EE-1090746E5A6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D90A868-1459-440F-8312-CF498D0031A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14F0EC76-F35E-4085-8F7F-A76B5B9AC8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9A73B9C-A9A9-48CE-8494-CC1050E8448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0CF36F5-A10B-4ACE-B700-47E9520E023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E89B9D-DEFA-4E50-B385-F2BCB19B39E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48F6258-77A4-4451-9B69-4D540F9237C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5CC3FF9-1B90-4CE5-AA3F-CB67CA9BB67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7C82E06-6506-4602-A935-39A68BBA041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27D1BDD-5F64-4DF9-ABF7-BF0F289C1EA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0C23329-31D9-48D3-B43B-747A7E46AC3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BDAEC39-CAF5-4892-9E90-1960CD971B7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B935E41-AF5D-47ED-9B65-1C88CE1142E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4112874-CC14-47BD-B92D-94A837F387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647AE7B-9D00-45B9-B138-B7046ADF8DF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687468A-C967-4B34-BFCB-FAF2BF9D82E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72107C-3D4B-4ED2-9EFD-F71C3146A6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C8A6AB3-D4AA-4283-AFD7-E8BA9B84F88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53F6A59-755B-4556-A96F-43F4943C3AC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F8106BA-C8D7-4789-968C-07446E8B61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A24BC90-C1E9-4394-8D8A-344869B9E09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3CF509A-08C5-4F9B-93DB-5D105EE9D09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EF803F-B001-4A92-91D8-400E933597C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CC90DD0-4CC5-4FFA-A00B-E043B5FAA1D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EB356E8-EB68-4214-AAEB-EFAF5B7C367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E2C09679-0B6E-4645-8AB9-6F3F8101F9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CDE0533-9B03-4A58-9322-F1991256262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DB56725-7A61-4CE0-8878-B6A9E16D2F0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C19352B-0044-46F4-8EA6-A0A3DAEA86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DFBB81D-ED4C-416E-B8A5-F24BEA73815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71C80AE-29D4-47AC-A0FF-E01D0B9D16D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9457569-7E50-4DB5-B093-1DA74B5813F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DED95EB-7416-4670-A7AA-7393FA7625BC}"/>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21F62A0-9F32-494D-9613-E18F7465074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583FFC5-B64B-4862-B21B-B81A9E57E766}"/>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2B87EA1-EAE7-4E22-B309-FF589F5CA8A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3EFE4124-EAB1-43D8-82C7-583DAFCE778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923B7CE-C66D-4967-BDA9-AAD16B407FD5}"/>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7D00715-64A6-4D00-97BF-04570227FBA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88DF9AC-53B2-4B6D-B5CE-569A226985A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CBF95A2-3372-4E84-90E9-456FA4961F6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B8A70C2-D849-41FC-A2E5-932EF21698E6}"/>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7841AE19-0D40-4E38-AB8C-8D82F89E4176}"/>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2949EF1-4E42-4626-8D2E-D00F23630FF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A8492D4-1A25-4AE0-AA67-3A55F8F8C40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A60CB005-1002-486D-91EE-BDB5EE5F6D43}"/>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30549486-90AD-4C90-BB84-53FB124054A7}"/>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CA04FDC0-EAEA-4308-B665-18C4FBD4779B}"/>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6C3865EC-2E09-4D77-8DCF-C5BDFE7D7D17}"/>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BD63DDE-394B-4994-87CF-F4AF376A8041}"/>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1344C3C0-856B-4788-94DD-7F37C4E7CF35}"/>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12A77F62-4163-49A1-84A9-908AE11AA659}"/>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A47A9230-1989-42F6-B45C-F517FAEB7ADF}"/>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46627</xdr:rowOff>
    </xdr:from>
    <xdr:to>
      <xdr:col>15</xdr:col>
      <xdr:colOff>101600</xdr:colOff>
      <xdr:row>37</xdr:row>
      <xdr:rowOff>148227</xdr:rowOff>
    </xdr:to>
    <xdr:sp macro="" textlink="">
      <xdr:nvSpPr>
        <xdr:cNvPr id="66" name="フローチャート: 判断 65">
          <a:extLst>
            <a:ext uri="{FF2B5EF4-FFF2-40B4-BE49-F238E27FC236}">
              <a16:creationId xmlns:a16="http://schemas.microsoft.com/office/drawing/2014/main" id="{B55AF3FC-9517-4D35-9E57-7286623A788A}"/>
            </a:ext>
          </a:extLst>
        </xdr:cNvPr>
        <xdr:cNvSpPr/>
      </xdr:nvSpPr>
      <xdr:spPr>
        <a:xfrm>
          <a:off x="2857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61323</xdr:rowOff>
    </xdr:from>
    <xdr:to>
      <xdr:col>10</xdr:col>
      <xdr:colOff>165100</xdr:colOff>
      <xdr:row>37</xdr:row>
      <xdr:rowOff>162923</xdr:rowOff>
    </xdr:to>
    <xdr:sp macro="" textlink="">
      <xdr:nvSpPr>
        <xdr:cNvPr id="67" name="フローチャート: 判断 66">
          <a:extLst>
            <a:ext uri="{FF2B5EF4-FFF2-40B4-BE49-F238E27FC236}">
              <a16:creationId xmlns:a16="http://schemas.microsoft.com/office/drawing/2014/main" id="{1FFBCDB4-5F19-4B36-AA15-427D709097AA}"/>
            </a:ext>
          </a:extLst>
        </xdr:cNvPr>
        <xdr:cNvSpPr/>
      </xdr:nvSpPr>
      <xdr:spPr>
        <a:xfrm>
          <a:off x="1968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95613</xdr:rowOff>
    </xdr:from>
    <xdr:to>
      <xdr:col>6</xdr:col>
      <xdr:colOff>38100</xdr:colOff>
      <xdr:row>37</xdr:row>
      <xdr:rowOff>25763</xdr:rowOff>
    </xdr:to>
    <xdr:sp macro="" textlink="">
      <xdr:nvSpPr>
        <xdr:cNvPr id="68" name="フローチャート: 判断 67">
          <a:extLst>
            <a:ext uri="{FF2B5EF4-FFF2-40B4-BE49-F238E27FC236}">
              <a16:creationId xmlns:a16="http://schemas.microsoft.com/office/drawing/2014/main" id="{41C2C380-4D37-42B8-B550-65FB4A063695}"/>
            </a:ext>
          </a:extLst>
        </xdr:cNvPr>
        <xdr:cNvSpPr/>
      </xdr:nvSpPr>
      <xdr:spPr>
        <a:xfrm>
          <a:off x="1079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F4C5A9FB-E236-4DE1-9695-803994BBC51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BA8AA1B-F7E0-469B-B8E3-1F22492DA0F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8C27CED-4373-4E7A-ABB3-EC3036F6642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6D1F778-AB12-46DD-84AE-B4EE862EAA3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1B4F550-0C8D-4D20-8531-234F72A6EFB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48260</xdr:rowOff>
    </xdr:from>
    <xdr:to>
      <xdr:col>24</xdr:col>
      <xdr:colOff>114300</xdr:colOff>
      <xdr:row>37</xdr:row>
      <xdr:rowOff>149860</xdr:rowOff>
    </xdr:to>
    <xdr:sp macro="" textlink="">
      <xdr:nvSpPr>
        <xdr:cNvPr id="74" name="楕円 73">
          <a:extLst>
            <a:ext uri="{FF2B5EF4-FFF2-40B4-BE49-F238E27FC236}">
              <a16:creationId xmlns:a16="http://schemas.microsoft.com/office/drawing/2014/main" id="{E4FA9EB0-AE8E-4ABE-8DEB-9FFA481C4FB3}"/>
            </a:ext>
          </a:extLst>
        </xdr:cNvPr>
        <xdr:cNvSpPr/>
      </xdr:nvSpPr>
      <xdr:spPr>
        <a:xfrm>
          <a:off x="45847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26687</xdr:rowOff>
    </xdr:from>
    <xdr:ext cx="405111" cy="259045"/>
    <xdr:sp macro="" textlink="">
      <xdr:nvSpPr>
        <xdr:cNvPr id="75" name="【図書館】&#10;有形固定資産減価償却率該当値テキスト">
          <a:extLst>
            <a:ext uri="{FF2B5EF4-FFF2-40B4-BE49-F238E27FC236}">
              <a16:creationId xmlns:a16="http://schemas.microsoft.com/office/drawing/2014/main" id="{DDEF193C-512B-416F-8107-2765F4146FB4}"/>
            </a:ext>
          </a:extLst>
        </xdr:cNvPr>
        <xdr:cNvSpPr txBox="1"/>
      </xdr:nvSpPr>
      <xdr:spPr>
        <a:xfrm>
          <a:off x="4673600"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a:extLst>
            <a:ext uri="{FF2B5EF4-FFF2-40B4-BE49-F238E27FC236}">
              <a16:creationId xmlns:a16="http://schemas.microsoft.com/office/drawing/2014/main" id="{BE4986F1-055F-4109-9C95-C2579D0389B3}"/>
            </a:ext>
          </a:extLst>
        </xdr:cNvPr>
        <xdr:cNvSpPr/>
      </xdr:nvSpPr>
      <xdr:spPr>
        <a:xfrm>
          <a:off x="3746500" y="635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99060</xdr:rowOff>
    </xdr:to>
    <xdr:cxnSp macro="">
      <xdr:nvCxnSpPr>
        <xdr:cNvPr id="77" name="直線コネクタ 76">
          <a:extLst>
            <a:ext uri="{FF2B5EF4-FFF2-40B4-BE49-F238E27FC236}">
              <a16:creationId xmlns:a16="http://schemas.microsoft.com/office/drawing/2014/main" id="{BB73DF40-21F0-442D-8404-A4F5F0B05E49}"/>
            </a:ext>
          </a:extLst>
        </xdr:cNvPr>
        <xdr:cNvCxnSpPr/>
      </xdr:nvCxnSpPr>
      <xdr:spPr>
        <a:xfrm>
          <a:off x="3797300" y="641005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154396</xdr:rowOff>
    </xdr:from>
    <xdr:to>
      <xdr:col>15</xdr:col>
      <xdr:colOff>101600</xdr:colOff>
      <xdr:row>37</xdr:row>
      <xdr:rowOff>84546</xdr:rowOff>
    </xdr:to>
    <xdr:sp macro="" textlink="">
      <xdr:nvSpPr>
        <xdr:cNvPr id="78" name="楕円 77">
          <a:extLst>
            <a:ext uri="{FF2B5EF4-FFF2-40B4-BE49-F238E27FC236}">
              <a16:creationId xmlns:a16="http://schemas.microsoft.com/office/drawing/2014/main" id="{C0A044AE-6CBD-48F1-B9C4-D0DB32FFA508}"/>
            </a:ext>
          </a:extLst>
        </xdr:cNvPr>
        <xdr:cNvSpPr/>
      </xdr:nvSpPr>
      <xdr:spPr>
        <a:xfrm>
          <a:off x="2857500" y="632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33746</xdr:rowOff>
    </xdr:from>
    <xdr:to>
      <xdr:col>19</xdr:col>
      <xdr:colOff>177800</xdr:colOff>
      <xdr:row>37</xdr:row>
      <xdr:rowOff>66403</xdr:rowOff>
    </xdr:to>
    <xdr:cxnSp macro="">
      <xdr:nvCxnSpPr>
        <xdr:cNvPr id="79" name="直線コネクタ 78">
          <a:extLst>
            <a:ext uri="{FF2B5EF4-FFF2-40B4-BE49-F238E27FC236}">
              <a16:creationId xmlns:a16="http://schemas.microsoft.com/office/drawing/2014/main" id="{8C0D7C5C-E01E-4B69-96B9-281C04BC1597}"/>
            </a:ext>
          </a:extLst>
        </xdr:cNvPr>
        <xdr:cNvCxnSpPr/>
      </xdr:nvCxnSpPr>
      <xdr:spPr>
        <a:xfrm>
          <a:off x="2908300" y="637739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121739</xdr:rowOff>
    </xdr:from>
    <xdr:to>
      <xdr:col>10</xdr:col>
      <xdr:colOff>165100</xdr:colOff>
      <xdr:row>37</xdr:row>
      <xdr:rowOff>51889</xdr:rowOff>
    </xdr:to>
    <xdr:sp macro="" textlink="">
      <xdr:nvSpPr>
        <xdr:cNvPr id="80" name="楕円 79">
          <a:extLst>
            <a:ext uri="{FF2B5EF4-FFF2-40B4-BE49-F238E27FC236}">
              <a16:creationId xmlns:a16="http://schemas.microsoft.com/office/drawing/2014/main" id="{F1009A98-1145-402F-861E-C6E096EC442D}"/>
            </a:ext>
          </a:extLst>
        </xdr:cNvPr>
        <xdr:cNvSpPr/>
      </xdr:nvSpPr>
      <xdr:spPr>
        <a:xfrm>
          <a:off x="19685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1089</xdr:rowOff>
    </xdr:from>
    <xdr:to>
      <xdr:col>15</xdr:col>
      <xdr:colOff>50800</xdr:colOff>
      <xdr:row>37</xdr:row>
      <xdr:rowOff>33746</xdr:rowOff>
    </xdr:to>
    <xdr:cxnSp macro="">
      <xdr:nvCxnSpPr>
        <xdr:cNvPr id="81" name="直線コネクタ 80">
          <a:extLst>
            <a:ext uri="{FF2B5EF4-FFF2-40B4-BE49-F238E27FC236}">
              <a16:creationId xmlns:a16="http://schemas.microsoft.com/office/drawing/2014/main" id="{97FC8A52-8F95-4B34-8DAE-D70BE043915F}"/>
            </a:ext>
          </a:extLst>
        </xdr:cNvPr>
        <xdr:cNvCxnSpPr/>
      </xdr:nvCxnSpPr>
      <xdr:spPr>
        <a:xfrm>
          <a:off x="2019300" y="634473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97246</xdr:rowOff>
    </xdr:from>
    <xdr:to>
      <xdr:col>6</xdr:col>
      <xdr:colOff>38100</xdr:colOff>
      <xdr:row>37</xdr:row>
      <xdr:rowOff>27396</xdr:rowOff>
    </xdr:to>
    <xdr:sp macro="" textlink="">
      <xdr:nvSpPr>
        <xdr:cNvPr id="82" name="楕円 81">
          <a:extLst>
            <a:ext uri="{FF2B5EF4-FFF2-40B4-BE49-F238E27FC236}">
              <a16:creationId xmlns:a16="http://schemas.microsoft.com/office/drawing/2014/main" id="{A8B61ED3-6C5D-41F4-9C1A-4058C8EC7FD3}"/>
            </a:ext>
          </a:extLst>
        </xdr:cNvPr>
        <xdr:cNvSpPr/>
      </xdr:nvSpPr>
      <xdr:spPr>
        <a:xfrm>
          <a:off x="1079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148046</xdr:rowOff>
    </xdr:from>
    <xdr:to>
      <xdr:col>10</xdr:col>
      <xdr:colOff>114300</xdr:colOff>
      <xdr:row>37</xdr:row>
      <xdr:rowOff>1089</xdr:rowOff>
    </xdr:to>
    <xdr:cxnSp macro="">
      <xdr:nvCxnSpPr>
        <xdr:cNvPr id="83" name="直線コネクタ 82">
          <a:extLst>
            <a:ext uri="{FF2B5EF4-FFF2-40B4-BE49-F238E27FC236}">
              <a16:creationId xmlns:a16="http://schemas.microsoft.com/office/drawing/2014/main" id="{6090799B-ED73-4261-B7C8-6CC9EDF80EEB}"/>
            </a:ext>
          </a:extLst>
        </xdr:cNvPr>
        <xdr:cNvCxnSpPr/>
      </xdr:nvCxnSpPr>
      <xdr:spPr>
        <a:xfrm>
          <a:off x="1130300" y="632024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21C99CB0-BDE3-4793-A55F-49A868C8D576}"/>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139354</xdr:rowOff>
    </xdr:from>
    <xdr:ext cx="405111" cy="259045"/>
    <xdr:sp macro="" textlink="">
      <xdr:nvSpPr>
        <xdr:cNvPr id="85" name="n_2aveValue【図書館】&#10;有形固定資産減価償却率">
          <a:extLst>
            <a:ext uri="{FF2B5EF4-FFF2-40B4-BE49-F238E27FC236}">
              <a16:creationId xmlns:a16="http://schemas.microsoft.com/office/drawing/2014/main" id="{F8A27FD2-06B8-4431-AB55-3A2AB46ADF4A}"/>
            </a:ext>
          </a:extLst>
        </xdr:cNvPr>
        <xdr:cNvSpPr txBox="1"/>
      </xdr:nvSpPr>
      <xdr:spPr>
        <a:xfrm>
          <a:off x="2705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154050</xdr:rowOff>
    </xdr:from>
    <xdr:ext cx="405111" cy="259045"/>
    <xdr:sp macro="" textlink="">
      <xdr:nvSpPr>
        <xdr:cNvPr id="86" name="n_3aveValue【図書館】&#10;有形固定資産減価償却率">
          <a:extLst>
            <a:ext uri="{FF2B5EF4-FFF2-40B4-BE49-F238E27FC236}">
              <a16:creationId xmlns:a16="http://schemas.microsoft.com/office/drawing/2014/main" id="{D119AAE0-B6D5-4314-805F-BCE62DFACECC}"/>
            </a:ext>
          </a:extLst>
        </xdr:cNvPr>
        <xdr:cNvSpPr txBox="1"/>
      </xdr:nvSpPr>
      <xdr:spPr>
        <a:xfrm>
          <a:off x="1816744"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42290</xdr:rowOff>
    </xdr:from>
    <xdr:ext cx="405111" cy="259045"/>
    <xdr:sp macro="" textlink="">
      <xdr:nvSpPr>
        <xdr:cNvPr id="87" name="n_4aveValue【図書館】&#10;有形固定資産減価償却率">
          <a:extLst>
            <a:ext uri="{FF2B5EF4-FFF2-40B4-BE49-F238E27FC236}">
              <a16:creationId xmlns:a16="http://schemas.microsoft.com/office/drawing/2014/main" id="{8B5D2A67-CF4C-4AA2-9246-61806F2B7C2F}"/>
            </a:ext>
          </a:extLst>
        </xdr:cNvPr>
        <xdr:cNvSpPr txBox="1"/>
      </xdr:nvSpPr>
      <xdr:spPr>
        <a:xfrm>
          <a:off x="927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108330</xdr:rowOff>
    </xdr:from>
    <xdr:ext cx="405111" cy="259045"/>
    <xdr:sp macro="" textlink="">
      <xdr:nvSpPr>
        <xdr:cNvPr id="88" name="n_1mainValue【図書館】&#10;有形固定資産減価償却率">
          <a:extLst>
            <a:ext uri="{FF2B5EF4-FFF2-40B4-BE49-F238E27FC236}">
              <a16:creationId xmlns:a16="http://schemas.microsoft.com/office/drawing/2014/main" id="{8B663405-62F4-42DF-B309-4488698267BD}"/>
            </a:ext>
          </a:extLst>
        </xdr:cNvPr>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101073</xdr:rowOff>
    </xdr:from>
    <xdr:ext cx="405111" cy="259045"/>
    <xdr:sp macro="" textlink="">
      <xdr:nvSpPr>
        <xdr:cNvPr id="89" name="n_2mainValue【図書館】&#10;有形固定資産減価償却率">
          <a:extLst>
            <a:ext uri="{FF2B5EF4-FFF2-40B4-BE49-F238E27FC236}">
              <a16:creationId xmlns:a16="http://schemas.microsoft.com/office/drawing/2014/main" id="{E9ABE683-1F30-4E1C-9877-AE42DACAFBFF}"/>
            </a:ext>
          </a:extLst>
        </xdr:cNvPr>
        <xdr:cNvSpPr txBox="1"/>
      </xdr:nvSpPr>
      <xdr:spPr>
        <a:xfrm>
          <a:off x="2705744" y="610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68416</xdr:rowOff>
    </xdr:from>
    <xdr:ext cx="405111" cy="259045"/>
    <xdr:sp macro="" textlink="">
      <xdr:nvSpPr>
        <xdr:cNvPr id="90" name="n_3mainValue【図書館】&#10;有形固定資産減価償却率">
          <a:extLst>
            <a:ext uri="{FF2B5EF4-FFF2-40B4-BE49-F238E27FC236}">
              <a16:creationId xmlns:a16="http://schemas.microsoft.com/office/drawing/2014/main" id="{762E4425-EE48-4434-BD47-0377A4C51786}"/>
            </a:ext>
          </a:extLst>
        </xdr:cNvPr>
        <xdr:cNvSpPr txBox="1"/>
      </xdr:nvSpPr>
      <xdr:spPr>
        <a:xfrm>
          <a:off x="1816744" y="6069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18523</xdr:rowOff>
    </xdr:from>
    <xdr:ext cx="405111" cy="259045"/>
    <xdr:sp macro="" textlink="">
      <xdr:nvSpPr>
        <xdr:cNvPr id="91" name="n_4mainValue【図書館】&#10;有形固定資産減価償却率">
          <a:extLst>
            <a:ext uri="{FF2B5EF4-FFF2-40B4-BE49-F238E27FC236}">
              <a16:creationId xmlns:a16="http://schemas.microsoft.com/office/drawing/2014/main" id="{B5C1B7F3-D12F-44A5-BBC7-51D5564739BA}"/>
            </a:ext>
          </a:extLst>
        </xdr:cNvPr>
        <xdr:cNvSpPr txBox="1"/>
      </xdr:nvSpPr>
      <xdr:spPr>
        <a:xfrm>
          <a:off x="9277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4708F091-9216-432B-A210-60B026B0809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F1C2AA6-DA64-4B8C-93D2-E8D7153AF4C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AD39C53-5536-41C5-B534-5CDEADC53BA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A5DA81E-723E-4B42-ACEE-FC6BA6AF42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CD422DD3-80A1-4820-9730-14D4FC2C87D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3B85ABAF-A2C3-4B79-9CC4-0280DB7AD55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F98B1C8B-E2EA-4042-8C81-84261DD0DB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253588B7-DE8D-4488-96C1-1D212622A8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482D3A2-B308-4D53-89AA-C183BD9330A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321471F-81D3-49CB-BD33-6F4B0A7D015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332B65A-51FF-4A2F-B2B4-B9A2B7367F0F}"/>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7B809B9-A9AB-45A5-950A-F86DC77715F5}"/>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5C4EA677-E468-4A62-9BD3-21EFC9E6B716}"/>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429F05C9-B4DF-4641-B520-C45874D046C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18040AA7-4403-46A2-B4BA-BC7CF7518CBE}"/>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60F03A4-0223-493D-9825-47D6C5D98E3B}"/>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10D93AD-B4C1-4CBB-A2B8-4D63E08E2157}"/>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CBA0002-3413-4716-B686-A28EABAADDF5}"/>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C760B374-0A46-4EC5-A57A-95746522866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EC1C8A3-EC4A-4E26-B834-603B4D89F8F2}"/>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B494F0A4-6A4D-4C4A-AD89-7741ED6FB12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CBDD59B9-168E-4961-9880-E51CD7895512}"/>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C90760A2-3704-4CD0-82AB-A63B677EE50B}"/>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B4A715D7-7517-46D9-AC31-77AC5C58AE42}"/>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2060BB1B-BBDA-4628-942C-F8A15D2B827C}"/>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4A198F1F-E8A6-41CD-9953-690A650003FD}"/>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CE08BA5E-3C3B-40A7-B83B-7491D20A20C4}"/>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1AD39A6C-0E65-4DAB-9D07-A7F94661A2F5}"/>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2E6BE095-188E-4768-98EB-B670A62A1F77}"/>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36830</xdr:rowOff>
    </xdr:from>
    <xdr:to>
      <xdr:col>46</xdr:col>
      <xdr:colOff>38100</xdr:colOff>
      <xdr:row>37</xdr:row>
      <xdr:rowOff>138430</xdr:rowOff>
    </xdr:to>
    <xdr:sp macro="" textlink="">
      <xdr:nvSpPr>
        <xdr:cNvPr id="121" name="フローチャート: 判断 120">
          <a:extLst>
            <a:ext uri="{FF2B5EF4-FFF2-40B4-BE49-F238E27FC236}">
              <a16:creationId xmlns:a16="http://schemas.microsoft.com/office/drawing/2014/main" id="{83F38BDF-FD02-4459-B9E4-251966C86D3B}"/>
            </a:ext>
          </a:extLst>
        </xdr:cNvPr>
        <xdr:cNvSpPr/>
      </xdr:nvSpPr>
      <xdr:spPr>
        <a:xfrm>
          <a:off x="8699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146558</xdr:rowOff>
    </xdr:from>
    <xdr:to>
      <xdr:col>41</xdr:col>
      <xdr:colOff>101600</xdr:colOff>
      <xdr:row>38</xdr:row>
      <xdr:rowOff>76708</xdr:rowOff>
    </xdr:to>
    <xdr:sp macro="" textlink="">
      <xdr:nvSpPr>
        <xdr:cNvPr id="122" name="フローチャート: 判断 121">
          <a:extLst>
            <a:ext uri="{FF2B5EF4-FFF2-40B4-BE49-F238E27FC236}">
              <a16:creationId xmlns:a16="http://schemas.microsoft.com/office/drawing/2014/main" id="{BB4316C7-C07E-4404-8EC0-255CD0903DB6}"/>
            </a:ext>
          </a:extLst>
        </xdr:cNvPr>
        <xdr:cNvSpPr/>
      </xdr:nvSpPr>
      <xdr:spPr>
        <a:xfrm>
          <a:off x="78105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128270</xdr:rowOff>
    </xdr:from>
    <xdr:to>
      <xdr:col>36</xdr:col>
      <xdr:colOff>165100</xdr:colOff>
      <xdr:row>38</xdr:row>
      <xdr:rowOff>58420</xdr:rowOff>
    </xdr:to>
    <xdr:sp macro="" textlink="">
      <xdr:nvSpPr>
        <xdr:cNvPr id="123" name="フローチャート: 判断 122">
          <a:extLst>
            <a:ext uri="{FF2B5EF4-FFF2-40B4-BE49-F238E27FC236}">
              <a16:creationId xmlns:a16="http://schemas.microsoft.com/office/drawing/2014/main" id="{6F9948C2-89AE-4373-9094-F84EF088DCBA}"/>
            </a:ext>
          </a:extLst>
        </xdr:cNvPr>
        <xdr:cNvSpPr/>
      </xdr:nvSpPr>
      <xdr:spPr>
        <a:xfrm>
          <a:off x="6921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0B3BCFA-FC77-4673-AFA3-751F7DCDDDF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B09B06A-2C00-439F-B48C-2258E6348EC8}"/>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E23BD961-7F60-46FF-89BA-D4CE39C016B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946A714-AF92-4387-9057-541EE1C6707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7AB78F7-62DF-4867-9B36-A768900E4E4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32258</xdr:rowOff>
    </xdr:from>
    <xdr:to>
      <xdr:col>55</xdr:col>
      <xdr:colOff>50800</xdr:colOff>
      <xdr:row>37</xdr:row>
      <xdr:rowOff>133858</xdr:rowOff>
    </xdr:to>
    <xdr:sp macro="" textlink="">
      <xdr:nvSpPr>
        <xdr:cNvPr id="129" name="楕円 128">
          <a:extLst>
            <a:ext uri="{FF2B5EF4-FFF2-40B4-BE49-F238E27FC236}">
              <a16:creationId xmlns:a16="http://schemas.microsoft.com/office/drawing/2014/main" id="{24E52631-8532-4D10-AED3-3B3E91F501AF}"/>
            </a:ext>
          </a:extLst>
        </xdr:cNvPr>
        <xdr:cNvSpPr/>
      </xdr:nvSpPr>
      <xdr:spPr>
        <a:xfrm>
          <a:off x="10426700" y="637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55135</xdr:rowOff>
    </xdr:from>
    <xdr:ext cx="469744" cy="259045"/>
    <xdr:sp macro="" textlink="">
      <xdr:nvSpPr>
        <xdr:cNvPr id="130" name="【図書館】&#10;一人当たり面積該当値テキスト">
          <a:extLst>
            <a:ext uri="{FF2B5EF4-FFF2-40B4-BE49-F238E27FC236}">
              <a16:creationId xmlns:a16="http://schemas.microsoft.com/office/drawing/2014/main" id="{9665E1FE-A33F-4BFD-AC43-ECBB4CD956D0}"/>
            </a:ext>
          </a:extLst>
        </xdr:cNvPr>
        <xdr:cNvSpPr txBox="1"/>
      </xdr:nvSpPr>
      <xdr:spPr>
        <a:xfrm>
          <a:off x="10515600" y="622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41402</xdr:rowOff>
    </xdr:from>
    <xdr:to>
      <xdr:col>50</xdr:col>
      <xdr:colOff>165100</xdr:colOff>
      <xdr:row>37</xdr:row>
      <xdr:rowOff>143002</xdr:rowOff>
    </xdr:to>
    <xdr:sp macro="" textlink="">
      <xdr:nvSpPr>
        <xdr:cNvPr id="131" name="楕円 130">
          <a:extLst>
            <a:ext uri="{FF2B5EF4-FFF2-40B4-BE49-F238E27FC236}">
              <a16:creationId xmlns:a16="http://schemas.microsoft.com/office/drawing/2014/main" id="{F797407B-9234-4459-8F61-4ADE8C21C1FA}"/>
            </a:ext>
          </a:extLst>
        </xdr:cNvPr>
        <xdr:cNvSpPr/>
      </xdr:nvSpPr>
      <xdr:spPr>
        <a:xfrm>
          <a:off x="9588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83058</xdr:rowOff>
    </xdr:from>
    <xdr:to>
      <xdr:col>55</xdr:col>
      <xdr:colOff>0</xdr:colOff>
      <xdr:row>37</xdr:row>
      <xdr:rowOff>92202</xdr:rowOff>
    </xdr:to>
    <xdr:cxnSp macro="">
      <xdr:nvCxnSpPr>
        <xdr:cNvPr id="132" name="直線コネクタ 131">
          <a:extLst>
            <a:ext uri="{FF2B5EF4-FFF2-40B4-BE49-F238E27FC236}">
              <a16:creationId xmlns:a16="http://schemas.microsoft.com/office/drawing/2014/main" id="{CFD36A8E-3C02-4B78-B34A-2F946DAEBD5A}"/>
            </a:ext>
          </a:extLst>
        </xdr:cNvPr>
        <xdr:cNvCxnSpPr/>
      </xdr:nvCxnSpPr>
      <xdr:spPr>
        <a:xfrm flipV="1">
          <a:off x="9639300" y="64267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33" name="楕円 132">
          <a:extLst>
            <a:ext uri="{FF2B5EF4-FFF2-40B4-BE49-F238E27FC236}">
              <a16:creationId xmlns:a16="http://schemas.microsoft.com/office/drawing/2014/main" id="{0D647026-B17C-427F-918C-3EF247DCCA2F}"/>
            </a:ext>
          </a:extLst>
        </xdr:cNvPr>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92202</xdr:rowOff>
    </xdr:from>
    <xdr:to>
      <xdr:col>50</xdr:col>
      <xdr:colOff>114300</xdr:colOff>
      <xdr:row>37</xdr:row>
      <xdr:rowOff>110490</xdr:rowOff>
    </xdr:to>
    <xdr:cxnSp macro="">
      <xdr:nvCxnSpPr>
        <xdr:cNvPr id="134" name="直線コネクタ 133">
          <a:extLst>
            <a:ext uri="{FF2B5EF4-FFF2-40B4-BE49-F238E27FC236}">
              <a16:creationId xmlns:a16="http://schemas.microsoft.com/office/drawing/2014/main" id="{9319245E-3A1F-4FFD-BF18-0469D1CF319C}"/>
            </a:ext>
          </a:extLst>
        </xdr:cNvPr>
        <xdr:cNvCxnSpPr/>
      </xdr:nvCxnSpPr>
      <xdr:spPr>
        <a:xfrm flipV="1">
          <a:off x="8750300" y="64358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77978</xdr:rowOff>
    </xdr:from>
    <xdr:to>
      <xdr:col>41</xdr:col>
      <xdr:colOff>101600</xdr:colOff>
      <xdr:row>38</xdr:row>
      <xdr:rowOff>8128</xdr:rowOff>
    </xdr:to>
    <xdr:sp macro="" textlink="">
      <xdr:nvSpPr>
        <xdr:cNvPr id="135" name="楕円 134">
          <a:extLst>
            <a:ext uri="{FF2B5EF4-FFF2-40B4-BE49-F238E27FC236}">
              <a16:creationId xmlns:a16="http://schemas.microsoft.com/office/drawing/2014/main" id="{B9CA0C99-CE4E-4703-A1EB-DF99AB5C1FCF}"/>
            </a:ext>
          </a:extLst>
        </xdr:cNvPr>
        <xdr:cNvSpPr/>
      </xdr:nvSpPr>
      <xdr:spPr>
        <a:xfrm>
          <a:off x="7810500" y="642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110490</xdr:rowOff>
    </xdr:from>
    <xdr:to>
      <xdr:col>45</xdr:col>
      <xdr:colOff>177800</xdr:colOff>
      <xdr:row>37</xdr:row>
      <xdr:rowOff>128778</xdr:rowOff>
    </xdr:to>
    <xdr:cxnSp macro="">
      <xdr:nvCxnSpPr>
        <xdr:cNvPr id="136" name="直線コネクタ 135">
          <a:extLst>
            <a:ext uri="{FF2B5EF4-FFF2-40B4-BE49-F238E27FC236}">
              <a16:creationId xmlns:a16="http://schemas.microsoft.com/office/drawing/2014/main" id="{E3705127-B9BB-42A0-9A57-36FBB2A0DC87}"/>
            </a:ext>
          </a:extLst>
        </xdr:cNvPr>
        <xdr:cNvCxnSpPr/>
      </xdr:nvCxnSpPr>
      <xdr:spPr>
        <a:xfrm flipV="1">
          <a:off x="7861300" y="64541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96266</xdr:rowOff>
    </xdr:from>
    <xdr:to>
      <xdr:col>36</xdr:col>
      <xdr:colOff>165100</xdr:colOff>
      <xdr:row>38</xdr:row>
      <xdr:rowOff>26415</xdr:rowOff>
    </xdr:to>
    <xdr:sp macro="" textlink="">
      <xdr:nvSpPr>
        <xdr:cNvPr id="137" name="楕円 136">
          <a:extLst>
            <a:ext uri="{FF2B5EF4-FFF2-40B4-BE49-F238E27FC236}">
              <a16:creationId xmlns:a16="http://schemas.microsoft.com/office/drawing/2014/main" id="{2FA9CB83-E2D0-4918-B873-35CEDE819A9F}"/>
            </a:ext>
          </a:extLst>
        </xdr:cNvPr>
        <xdr:cNvSpPr/>
      </xdr:nvSpPr>
      <xdr:spPr>
        <a:xfrm>
          <a:off x="6921500" y="64399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128778</xdr:rowOff>
    </xdr:from>
    <xdr:to>
      <xdr:col>41</xdr:col>
      <xdr:colOff>50800</xdr:colOff>
      <xdr:row>37</xdr:row>
      <xdr:rowOff>147066</xdr:rowOff>
    </xdr:to>
    <xdr:cxnSp macro="">
      <xdr:nvCxnSpPr>
        <xdr:cNvPr id="138" name="直線コネクタ 137">
          <a:extLst>
            <a:ext uri="{FF2B5EF4-FFF2-40B4-BE49-F238E27FC236}">
              <a16:creationId xmlns:a16="http://schemas.microsoft.com/office/drawing/2014/main" id="{8AB437BF-50BF-492A-9BFB-9196960C5A30}"/>
            </a:ext>
          </a:extLst>
        </xdr:cNvPr>
        <xdr:cNvCxnSpPr/>
      </xdr:nvCxnSpPr>
      <xdr:spPr>
        <a:xfrm flipV="1">
          <a:off x="6972300" y="647242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C2BCBDC0-0106-4B78-84E9-9D2251CFC006}"/>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154957</xdr:rowOff>
    </xdr:from>
    <xdr:ext cx="469744" cy="259045"/>
    <xdr:sp macro="" textlink="">
      <xdr:nvSpPr>
        <xdr:cNvPr id="140" name="n_2aveValue【図書館】&#10;一人当たり面積">
          <a:extLst>
            <a:ext uri="{FF2B5EF4-FFF2-40B4-BE49-F238E27FC236}">
              <a16:creationId xmlns:a16="http://schemas.microsoft.com/office/drawing/2014/main" id="{C6DC6FEE-42AC-4745-A2BA-CCC63C4E6ED6}"/>
            </a:ext>
          </a:extLst>
        </xdr:cNvPr>
        <xdr:cNvSpPr txBox="1"/>
      </xdr:nvSpPr>
      <xdr:spPr>
        <a:xfrm>
          <a:off x="8515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67835</xdr:rowOff>
    </xdr:from>
    <xdr:ext cx="469744" cy="259045"/>
    <xdr:sp macro="" textlink="">
      <xdr:nvSpPr>
        <xdr:cNvPr id="141" name="n_3aveValue【図書館】&#10;一人当たり面積">
          <a:extLst>
            <a:ext uri="{FF2B5EF4-FFF2-40B4-BE49-F238E27FC236}">
              <a16:creationId xmlns:a16="http://schemas.microsoft.com/office/drawing/2014/main" id="{9CCB8772-571C-4A4A-A88E-92CC20CEEE2F}"/>
            </a:ext>
          </a:extLst>
        </xdr:cNvPr>
        <xdr:cNvSpPr txBox="1"/>
      </xdr:nvSpPr>
      <xdr:spPr>
        <a:xfrm>
          <a:off x="7626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49547</xdr:rowOff>
    </xdr:from>
    <xdr:ext cx="469744" cy="259045"/>
    <xdr:sp macro="" textlink="">
      <xdr:nvSpPr>
        <xdr:cNvPr id="142" name="n_4aveValue【図書館】&#10;一人当たり面積">
          <a:extLst>
            <a:ext uri="{FF2B5EF4-FFF2-40B4-BE49-F238E27FC236}">
              <a16:creationId xmlns:a16="http://schemas.microsoft.com/office/drawing/2014/main" id="{71634B88-ECC2-403A-9B10-DD3D13296041}"/>
            </a:ext>
          </a:extLst>
        </xdr:cNvPr>
        <xdr:cNvSpPr txBox="1"/>
      </xdr:nvSpPr>
      <xdr:spPr>
        <a:xfrm>
          <a:off x="67374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159529</xdr:rowOff>
    </xdr:from>
    <xdr:ext cx="469744" cy="259045"/>
    <xdr:sp macro="" textlink="">
      <xdr:nvSpPr>
        <xdr:cNvPr id="143" name="n_1mainValue【図書館】&#10;一人当たり面積">
          <a:extLst>
            <a:ext uri="{FF2B5EF4-FFF2-40B4-BE49-F238E27FC236}">
              <a16:creationId xmlns:a16="http://schemas.microsoft.com/office/drawing/2014/main" id="{342BBD46-AE0C-4A95-968B-3E2AEE21D69F}"/>
            </a:ext>
          </a:extLst>
        </xdr:cNvPr>
        <xdr:cNvSpPr txBox="1"/>
      </xdr:nvSpPr>
      <xdr:spPr>
        <a:xfrm>
          <a:off x="9391727" y="616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152417</xdr:rowOff>
    </xdr:from>
    <xdr:ext cx="469744" cy="259045"/>
    <xdr:sp macro="" textlink="">
      <xdr:nvSpPr>
        <xdr:cNvPr id="144" name="n_2mainValue【図書館】&#10;一人当たり面積">
          <a:extLst>
            <a:ext uri="{FF2B5EF4-FFF2-40B4-BE49-F238E27FC236}">
              <a16:creationId xmlns:a16="http://schemas.microsoft.com/office/drawing/2014/main" id="{0CD44737-8A85-4CF7-A6BE-3E695D679670}"/>
            </a:ext>
          </a:extLst>
        </xdr:cNvPr>
        <xdr:cNvSpPr txBox="1"/>
      </xdr:nvSpPr>
      <xdr:spPr>
        <a:xfrm>
          <a:off x="8515427" y="649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24655</xdr:rowOff>
    </xdr:from>
    <xdr:ext cx="469744" cy="259045"/>
    <xdr:sp macro="" textlink="">
      <xdr:nvSpPr>
        <xdr:cNvPr id="145" name="n_3mainValue【図書館】&#10;一人当たり面積">
          <a:extLst>
            <a:ext uri="{FF2B5EF4-FFF2-40B4-BE49-F238E27FC236}">
              <a16:creationId xmlns:a16="http://schemas.microsoft.com/office/drawing/2014/main" id="{5E6390F2-5134-4DD1-A449-72FF4006F83D}"/>
            </a:ext>
          </a:extLst>
        </xdr:cNvPr>
        <xdr:cNvSpPr txBox="1"/>
      </xdr:nvSpPr>
      <xdr:spPr>
        <a:xfrm>
          <a:off x="7626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42943</xdr:rowOff>
    </xdr:from>
    <xdr:ext cx="469744" cy="259045"/>
    <xdr:sp macro="" textlink="">
      <xdr:nvSpPr>
        <xdr:cNvPr id="146" name="n_4mainValue【図書館】&#10;一人当たり面積">
          <a:extLst>
            <a:ext uri="{FF2B5EF4-FFF2-40B4-BE49-F238E27FC236}">
              <a16:creationId xmlns:a16="http://schemas.microsoft.com/office/drawing/2014/main" id="{6AC74CF8-B179-4527-8A0E-E317EC21CEBD}"/>
            </a:ext>
          </a:extLst>
        </xdr:cNvPr>
        <xdr:cNvSpPr txBox="1"/>
      </xdr:nvSpPr>
      <xdr:spPr>
        <a:xfrm>
          <a:off x="6737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3B82C182-15A1-4491-AB22-7CB729F0FDF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A2D0593-0518-40FD-9420-2113509F2B0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CBB6F3B7-A0B4-4E49-B75E-11459FB57152}"/>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2C16E044-AB90-411E-8F6E-18B96AD250A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A9311DEA-95DE-4C8F-B845-75D1791DE42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12E3DC7F-33FA-4E70-92D1-DD2411A370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B0A5D25-D3B0-41A4-8C1B-9E138169C65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3F01FD78-C0DC-4805-8CFF-D625231236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E257DC2D-E695-4575-97E0-2EF4AAF504B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864237AD-D53E-4604-B01D-81EEC684D99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B0AD03F-16FA-4E32-B3AC-62BD42BB628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37B5F5E4-631A-4523-8161-787353C71D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B7596F75-0E8C-45C8-B566-A3744AD4724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9376391E-5085-4F45-9E04-95A3EA4EE42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D34FDB0A-2CDE-4E6E-8D72-9F8511C079D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BCE2399A-7C94-4512-B7FB-BBC5AA16C1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9A26A122-480C-4891-983C-13D4B7980B3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8B490A8F-2269-4097-BBEF-D9F816E269D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148E9F62-0E7C-4CE8-BFD7-FB0C127120D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460BFF10-B67E-4299-A50E-0A1499073B2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DD7F879-716E-43FF-98C2-883F49C9B78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C96D618D-38C2-4373-A323-6033F69B4D1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4F9D2AB9-68EF-4D2D-BFAB-0FB340025EB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5DBD4A1-F889-47A6-BA76-4A4330FC6D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3F8B1A98-A1B4-4431-A59A-B81B69381438}"/>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CEF8D4C0-F2D2-469B-9142-D6B2CA5000B1}"/>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C702EB9-BEF6-41E6-88A6-C1F6654FFA82}"/>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47318DD2-8A56-44DA-B80B-6A9220B195A9}"/>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D6FBD404-F032-4E15-AEC4-10390D8CE413}"/>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7707E912-B501-4407-BDAC-56371D150749}"/>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310048B-F795-4FA1-8087-3DB36CA79817}"/>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4289383B-4383-47A6-A28C-350F9FBCA103}"/>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8B9E9AE7-77E9-4F5B-9560-433006952C6B}"/>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151674</xdr:rowOff>
    </xdr:from>
    <xdr:to>
      <xdr:col>15</xdr:col>
      <xdr:colOff>101600</xdr:colOff>
      <xdr:row>62</xdr:row>
      <xdr:rowOff>81824</xdr:rowOff>
    </xdr:to>
    <xdr:sp macro="" textlink="">
      <xdr:nvSpPr>
        <xdr:cNvPr id="180" name="フローチャート: 判断 179">
          <a:extLst>
            <a:ext uri="{FF2B5EF4-FFF2-40B4-BE49-F238E27FC236}">
              <a16:creationId xmlns:a16="http://schemas.microsoft.com/office/drawing/2014/main" id="{90231A7C-6344-47A1-8DFE-2DAE47ACC1DB}"/>
            </a:ext>
          </a:extLst>
        </xdr:cNvPr>
        <xdr:cNvSpPr/>
      </xdr:nvSpPr>
      <xdr:spPr>
        <a:xfrm>
          <a:off x="2857500" y="1061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110853</xdr:rowOff>
    </xdr:from>
    <xdr:to>
      <xdr:col>10</xdr:col>
      <xdr:colOff>165100</xdr:colOff>
      <xdr:row>62</xdr:row>
      <xdr:rowOff>41003</xdr:rowOff>
    </xdr:to>
    <xdr:sp macro="" textlink="">
      <xdr:nvSpPr>
        <xdr:cNvPr id="181" name="フローチャート: 判断 180">
          <a:extLst>
            <a:ext uri="{FF2B5EF4-FFF2-40B4-BE49-F238E27FC236}">
              <a16:creationId xmlns:a16="http://schemas.microsoft.com/office/drawing/2014/main" id="{DD8CCC35-B63B-4E71-B140-E86532A80609}"/>
            </a:ext>
          </a:extLst>
        </xdr:cNvPr>
        <xdr:cNvSpPr/>
      </xdr:nvSpPr>
      <xdr:spPr>
        <a:xfrm>
          <a:off x="1968500" y="1056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58601</xdr:rowOff>
    </xdr:from>
    <xdr:to>
      <xdr:col>6</xdr:col>
      <xdr:colOff>38100</xdr:colOff>
      <xdr:row>61</xdr:row>
      <xdr:rowOff>160201</xdr:rowOff>
    </xdr:to>
    <xdr:sp macro="" textlink="">
      <xdr:nvSpPr>
        <xdr:cNvPr id="182" name="フローチャート: 判断 181">
          <a:extLst>
            <a:ext uri="{FF2B5EF4-FFF2-40B4-BE49-F238E27FC236}">
              <a16:creationId xmlns:a16="http://schemas.microsoft.com/office/drawing/2014/main" id="{5A54F33E-77FE-4324-94BE-C368FD41152C}"/>
            </a:ext>
          </a:extLst>
        </xdr:cNvPr>
        <xdr:cNvSpPr/>
      </xdr:nvSpPr>
      <xdr:spPr>
        <a:xfrm>
          <a:off x="1079500" y="1051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C7E6BFC-1426-43D8-801C-B187F16372E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5FF8B85-6085-4C9B-9CAF-6A324A90892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75C120BB-E204-48BA-86D8-AA58BCE4A5B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4C6FD2F3-2896-4349-BDB4-1FCF3A7D40D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AAF641C-C34B-4E62-B6C3-69212692BD5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81462</xdr:rowOff>
    </xdr:from>
    <xdr:to>
      <xdr:col>24</xdr:col>
      <xdr:colOff>114300</xdr:colOff>
      <xdr:row>62</xdr:row>
      <xdr:rowOff>11612</xdr:rowOff>
    </xdr:to>
    <xdr:sp macro="" textlink="">
      <xdr:nvSpPr>
        <xdr:cNvPr id="188" name="楕円 187">
          <a:extLst>
            <a:ext uri="{FF2B5EF4-FFF2-40B4-BE49-F238E27FC236}">
              <a16:creationId xmlns:a16="http://schemas.microsoft.com/office/drawing/2014/main" id="{2F36E0A6-015F-4FA7-9E14-133DC5AC79B2}"/>
            </a:ext>
          </a:extLst>
        </xdr:cNvPr>
        <xdr:cNvSpPr/>
      </xdr:nvSpPr>
      <xdr:spPr>
        <a:xfrm>
          <a:off x="45847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104339</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A954C5A1-932A-48FA-872A-38B2D31A4BA7}"/>
            </a:ext>
          </a:extLst>
        </xdr:cNvPr>
        <xdr:cNvSpPr txBox="1"/>
      </xdr:nvSpPr>
      <xdr:spPr>
        <a:xfrm>
          <a:off x="4673600" y="10391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37374</xdr:rowOff>
    </xdr:from>
    <xdr:to>
      <xdr:col>20</xdr:col>
      <xdr:colOff>38100</xdr:colOff>
      <xdr:row>61</xdr:row>
      <xdr:rowOff>138974</xdr:rowOff>
    </xdr:to>
    <xdr:sp macro="" textlink="">
      <xdr:nvSpPr>
        <xdr:cNvPr id="190" name="楕円 189">
          <a:extLst>
            <a:ext uri="{FF2B5EF4-FFF2-40B4-BE49-F238E27FC236}">
              <a16:creationId xmlns:a16="http://schemas.microsoft.com/office/drawing/2014/main" id="{B08406C7-5018-4D75-9168-8D35AFA9575C}"/>
            </a:ext>
          </a:extLst>
        </xdr:cNvPr>
        <xdr:cNvSpPr/>
      </xdr:nvSpPr>
      <xdr:spPr>
        <a:xfrm>
          <a:off x="3746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88174</xdr:rowOff>
    </xdr:from>
    <xdr:to>
      <xdr:col>24</xdr:col>
      <xdr:colOff>63500</xdr:colOff>
      <xdr:row>61</xdr:row>
      <xdr:rowOff>132262</xdr:rowOff>
    </xdr:to>
    <xdr:cxnSp macro="">
      <xdr:nvCxnSpPr>
        <xdr:cNvPr id="191" name="直線コネクタ 190">
          <a:extLst>
            <a:ext uri="{FF2B5EF4-FFF2-40B4-BE49-F238E27FC236}">
              <a16:creationId xmlns:a16="http://schemas.microsoft.com/office/drawing/2014/main" id="{27C4B85E-4B41-42B0-B4A7-0602AC69ADDE}"/>
            </a:ext>
          </a:extLst>
        </xdr:cNvPr>
        <xdr:cNvCxnSpPr/>
      </xdr:nvCxnSpPr>
      <xdr:spPr>
        <a:xfrm>
          <a:off x="3797300" y="10546624"/>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159838</xdr:rowOff>
    </xdr:from>
    <xdr:to>
      <xdr:col>15</xdr:col>
      <xdr:colOff>101600</xdr:colOff>
      <xdr:row>61</xdr:row>
      <xdr:rowOff>89988</xdr:rowOff>
    </xdr:to>
    <xdr:sp macro="" textlink="">
      <xdr:nvSpPr>
        <xdr:cNvPr id="192" name="楕円 191">
          <a:extLst>
            <a:ext uri="{FF2B5EF4-FFF2-40B4-BE49-F238E27FC236}">
              <a16:creationId xmlns:a16="http://schemas.microsoft.com/office/drawing/2014/main" id="{15DFF061-8A24-41EB-B243-8035F3D5D600}"/>
            </a:ext>
          </a:extLst>
        </xdr:cNvPr>
        <xdr:cNvSpPr/>
      </xdr:nvSpPr>
      <xdr:spPr>
        <a:xfrm>
          <a:off x="2857500" y="104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39188</xdr:rowOff>
    </xdr:from>
    <xdr:to>
      <xdr:col>19</xdr:col>
      <xdr:colOff>177800</xdr:colOff>
      <xdr:row>61</xdr:row>
      <xdr:rowOff>88174</xdr:rowOff>
    </xdr:to>
    <xdr:cxnSp macro="">
      <xdr:nvCxnSpPr>
        <xdr:cNvPr id="193" name="直線コネクタ 192">
          <a:extLst>
            <a:ext uri="{FF2B5EF4-FFF2-40B4-BE49-F238E27FC236}">
              <a16:creationId xmlns:a16="http://schemas.microsoft.com/office/drawing/2014/main" id="{C9B542D1-96E3-42DB-93AB-EF6ECA621A98}"/>
            </a:ext>
          </a:extLst>
        </xdr:cNvPr>
        <xdr:cNvCxnSpPr/>
      </xdr:nvCxnSpPr>
      <xdr:spPr>
        <a:xfrm>
          <a:off x="2908300" y="104976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94" name="楕円 193">
          <a:extLst>
            <a:ext uri="{FF2B5EF4-FFF2-40B4-BE49-F238E27FC236}">
              <a16:creationId xmlns:a16="http://schemas.microsoft.com/office/drawing/2014/main" id="{4D4353E2-5E0B-4D8D-8CFE-A7CA4644C4B9}"/>
            </a:ext>
          </a:extLst>
        </xdr:cNvPr>
        <xdr:cNvSpPr/>
      </xdr:nvSpPr>
      <xdr:spPr>
        <a:xfrm>
          <a:off x="19685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161653</xdr:rowOff>
    </xdr:from>
    <xdr:to>
      <xdr:col>15</xdr:col>
      <xdr:colOff>50800</xdr:colOff>
      <xdr:row>61</xdr:row>
      <xdr:rowOff>39188</xdr:rowOff>
    </xdr:to>
    <xdr:cxnSp macro="">
      <xdr:nvCxnSpPr>
        <xdr:cNvPr id="195" name="直線コネクタ 194">
          <a:extLst>
            <a:ext uri="{FF2B5EF4-FFF2-40B4-BE49-F238E27FC236}">
              <a16:creationId xmlns:a16="http://schemas.microsoft.com/office/drawing/2014/main" id="{DA3E97DA-10FA-4905-B01C-1559E584C7CD}"/>
            </a:ext>
          </a:extLst>
        </xdr:cNvPr>
        <xdr:cNvCxnSpPr/>
      </xdr:nvCxnSpPr>
      <xdr:spPr>
        <a:xfrm>
          <a:off x="2019300" y="1044865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153307</xdr:rowOff>
    </xdr:from>
    <xdr:to>
      <xdr:col>6</xdr:col>
      <xdr:colOff>38100</xdr:colOff>
      <xdr:row>61</xdr:row>
      <xdr:rowOff>83457</xdr:rowOff>
    </xdr:to>
    <xdr:sp macro="" textlink="">
      <xdr:nvSpPr>
        <xdr:cNvPr id="196" name="楕円 195">
          <a:extLst>
            <a:ext uri="{FF2B5EF4-FFF2-40B4-BE49-F238E27FC236}">
              <a16:creationId xmlns:a16="http://schemas.microsoft.com/office/drawing/2014/main" id="{036222E3-0632-428C-97E0-9E5EAF15356D}"/>
            </a:ext>
          </a:extLst>
        </xdr:cNvPr>
        <xdr:cNvSpPr/>
      </xdr:nvSpPr>
      <xdr:spPr>
        <a:xfrm>
          <a:off x="10795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161653</xdr:rowOff>
    </xdr:from>
    <xdr:to>
      <xdr:col>10</xdr:col>
      <xdr:colOff>114300</xdr:colOff>
      <xdr:row>61</xdr:row>
      <xdr:rowOff>32657</xdr:rowOff>
    </xdr:to>
    <xdr:cxnSp macro="">
      <xdr:nvCxnSpPr>
        <xdr:cNvPr id="197" name="直線コネクタ 196">
          <a:extLst>
            <a:ext uri="{FF2B5EF4-FFF2-40B4-BE49-F238E27FC236}">
              <a16:creationId xmlns:a16="http://schemas.microsoft.com/office/drawing/2014/main" id="{1CD36B07-FB40-47BA-AA4A-6E3EB100B829}"/>
            </a:ext>
          </a:extLst>
        </xdr:cNvPr>
        <xdr:cNvCxnSpPr/>
      </xdr:nvCxnSpPr>
      <xdr:spPr>
        <a:xfrm flipV="1">
          <a:off x="1130300" y="1044865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a:extLst>
            <a:ext uri="{FF2B5EF4-FFF2-40B4-BE49-F238E27FC236}">
              <a16:creationId xmlns:a16="http://schemas.microsoft.com/office/drawing/2014/main" id="{5B55EE3A-ADF9-4EE4-A671-344C2AFF5A57}"/>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72951</xdr:rowOff>
    </xdr:from>
    <xdr:ext cx="405111" cy="259045"/>
    <xdr:sp macro="" textlink="">
      <xdr:nvSpPr>
        <xdr:cNvPr id="199" name="n_2aveValue【体育館・プール】&#10;有形固定資産減価償却率">
          <a:extLst>
            <a:ext uri="{FF2B5EF4-FFF2-40B4-BE49-F238E27FC236}">
              <a16:creationId xmlns:a16="http://schemas.microsoft.com/office/drawing/2014/main" id="{3B6CB686-4D5D-4E40-8C7B-350DDCC5AFE7}"/>
            </a:ext>
          </a:extLst>
        </xdr:cNvPr>
        <xdr:cNvSpPr txBox="1"/>
      </xdr:nvSpPr>
      <xdr:spPr>
        <a:xfrm>
          <a:off x="2705744" y="107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32130</xdr:rowOff>
    </xdr:from>
    <xdr:ext cx="405111" cy="259045"/>
    <xdr:sp macro="" textlink="">
      <xdr:nvSpPr>
        <xdr:cNvPr id="200" name="n_3aveValue【体育館・プール】&#10;有形固定資産減価償却率">
          <a:extLst>
            <a:ext uri="{FF2B5EF4-FFF2-40B4-BE49-F238E27FC236}">
              <a16:creationId xmlns:a16="http://schemas.microsoft.com/office/drawing/2014/main" id="{A3C7C231-180F-42EF-91C6-577011FFB8BF}"/>
            </a:ext>
          </a:extLst>
        </xdr:cNvPr>
        <xdr:cNvSpPr txBox="1"/>
      </xdr:nvSpPr>
      <xdr:spPr>
        <a:xfrm>
          <a:off x="1816744"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151328</xdr:rowOff>
    </xdr:from>
    <xdr:ext cx="405111" cy="259045"/>
    <xdr:sp macro="" textlink="">
      <xdr:nvSpPr>
        <xdr:cNvPr id="201" name="n_4aveValue【体育館・プール】&#10;有形固定資産減価償却率">
          <a:extLst>
            <a:ext uri="{FF2B5EF4-FFF2-40B4-BE49-F238E27FC236}">
              <a16:creationId xmlns:a16="http://schemas.microsoft.com/office/drawing/2014/main" id="{ED47E20F-2721-4B9B-829A-DA150C2CBED8}"/>
            </a:ext>
          </a:extLst>
        </xdr:cNvPr>
        <xdr:cNvSpPr txBox="1"/>
      </xdr:nvSpPr>
      <xdr:spPr>
        <a:xfrm>
          <a:off x="927744" y="1060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155501</xdr:rowOff>
    </xdr:from>
    <xdr:ext cx="405111" cy="259045"/>
    <xdr:sp macro="" textlink="">
      <xdr:nvSpPr>
        <xdr:cNvPr id="202" name="n_1mainValue【体育館・プール】&#10;有形固定資産減価償却率">
          <a:extLst>
            <a:ext uri="{FF2B5EF4-FFF2-40B4-BE49-F238E27FC236}">
              <a16:creationId xmlns:a16="http://schemas.microsoft.com/office/drawing/2014/main" id="{43079878-9ED3-48E3-A7C4-38DFBD5E71DB}"/>
            </a:ext>
          </a:extLst>
        </xdr:cNvPr>
        <xdr:cNvSpPr txBox="1"/>
      </xdr:nvSpPr>
      <xdr:spPr>
        <a:xfrm>
          <a:off x="35820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106515</xdr:rowOff>
    </xdr:from>
    <xdr:ext cx="405111" cy="259045"/>
    <xdr:sp macro="" textlink="">
      <xdr:nvSpPr>
        <xdr:cNvPr id="203" name="n_2mainValue【体育館・プール】&#10;有形固定資産減価償却率">
          <a:extLst>
            <a:ext uri="{FF2B5EF4-FFF2-40B4-BE49-F238E27FC236}">
              <a16:creationId xmlns:a16="http://schemas.microsoft.com/office/drawing/2014/main" id="{9BDA8E9D-D3AE-4209-9F46-63E63418A981}"/>
            </a:ext>
          </a:extLst>
        </xdr:cNvPr>
        <xdr:cNvSpPr txBox="1"/>
      </xdr:nvSpPr>
      <xdr:spPr>
        <a:xfrm>
          <a:off x="2705744" y="1022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4" name="n_3mainValue【体育館・プール】&#10;有形固定資産減価償却率">
          <a:extLst>
            <a:ext uri="{FF2B5EF4-FFF2-40B4-BE49-F238E27FC236}">
              <a16:creationId xmlns:a16="http://schemas.microsoft.com/office/drawing/2014/main" id="{5061E23B-9F3C-4DBF-AF2F-109F996197C5}"/>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99984</xdr:rowOff>
    </xdr:from>
    <xdr:ext cx="405111" cy="259045"/>
    <xdr:sp macro="" textlink="">
      <xdr:nvSpPr>
        <xdr:cNvPr id="205" name="n_4mainValue【体育館・プール】&#10;有形固定資産減価償却率">
          <a:extLst>
            <a:ext uri="{FF2B5EF4-FFF2-40B4-BE49-F238E27FC236}">
              <a16:creationId xmlns:a16="http://schemas.microsoft.com/office/drawing/2014/main" id="{C9721D51-4820-4B45-855E-970E8EF3E55B}"/>
            </a:ext>
          </a:extLst>
        </xdr:cNvPr>
        <xdr:cNvSpPr txBox="1"/>
      </xdr:nvSpPr>
      <xdr:spPr>
        <a:xfrm>
          <a:off x="927744" y="1021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85066592-0BB5-406D-88C4-6DAB0894BC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48582CD0-0940-4A8F-8198-F9D75109062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D24ED00E-39B1-4B3B-851A-83ECA50DE48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B88F153-0BD3-4DCB-8181-D07F1FB7BAA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3FF23D50-EBE2-40E4-AB5A-F281F4EF42A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29BE60DD-381A-49E6-B3FC-B131E618524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88CDDB90-3C38-4F12-A089-1601D94BD08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1E1879AB-9B2F-4F14-B747-AA40B711959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6DCA9452-70FA-4A01-BB66-342D7D62AF03}"/>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E1E7DDB-56D9-43A5-B1B1-32BC1D03FB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74EFBFE-B547-4971-9AE2-708AEC5B3E0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C0D00D4-73C5-4158-AA33-1213AD4FE4A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7306425A-697F-414D-9787-D28AF8C9D3A4}"/>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0FD43F29-F805-42C9-A551-52FDE2486D2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C75E804-0A37-435F-A9FA-BB2E1EBE0F0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4B4CB212-370A-4D47-B53B-D235E458267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8BE1E3F1-5F1C-4BB1-BA6F-0D754262398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EC072299-CB18-4303-95D5-C8AD09AE40A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4101CE1D-E1EB-45C3-8222-9B83161ABC9E}"/>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72C52DD4-4761-4202-B432-F920B5DC7F2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4FB64D61-69A3-4C9C-974C-F6D563DCF18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6FB6E174-E233-4B34-86FE-FC919F0F9C98}"/>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645A09FE-AEC6-4B28-BA42-2E0D4681246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1166CFAD-1775-45AB-BAA4-FA22297C2E8B}"/>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E04819D1-58B2-4B1B-9DFD-167587CB7AE9}"/>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AFB99BEF-AADE-4564-BD13-627C7B07F53E}"/>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72F0B9DD-4191-4D97-B483-A9C07E6234AE}"/>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CAC291D6-36E7-4CCD-A4F0-258E740A4590}"/>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5622EB7F-3728-4BA8-B41B-322921114FD0}"/>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CB0C8C12-DA6D-4936-A445-82FA3EB4C246}"/>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C0D0A82B-B401-4ECF-9E25-65295329C798}"/>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128651</xdr:rowOff>
    </xdr:from>
    <xdr:to>
      <xdr:col>46</xdr:col>
      <xdr:colOff>38100</xdr:colOff>
      <xdr:row>63</xdr:row>
      <xdr:rowOff>58801</xdr:rowOff>
    </xdr:to>
    <xdr:sp macro="" textlink="">
      <xdr:nvSpPr>
        <xdr:cNvPr id="237" name="フローチャート: 判断 236">
          <a:extLst>
            <a:ext uri="{FF2B5EF4-FFF2-40B4-BE49-F238E27FC236}">
              <a16:creationId xmlns:a16="http://schemas.microsoft.com/office/drawing/2014/main" id="{87BD4911-BF0C-420A-B9AE-6E5A47A3DD00}"/>
            </a:ext>
          </a:extLst>
        </xdr:cNvPr>
        <xdr:cNvSpPr/>
      </xdr:nvSpPr>
      <xdr:spPr>
        <a:xfrm>
          <a:off x="8699500" y="1075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148463</xdr:rowOff>
    </xdr:from>
    <xdr:to>
      <xdr:col>41</xdr:col>
      <xdr:colOff>101600</xdr:colOff>
      <xdr:row>63</xdr:row>
      <xdr:rowOff>78613</xdr:rowOff>
    </xdr:to>
    <xdr:sp macro="" textlink="">
      <xdr:nvSpPr>
        <xdr:cNvPr id="238" name="フローチャート: 判断 237">
          <a:extLst>
            <a:ext uri="{FF2B5EF4-FFF2-40B4-BE49-F238E27FC236}">
              <a16:creationId xmlns:a16="http://schemas.microsoft.com/office/drawing/2014/main" id="{575E0361-6B02-4F46-A36A-565932E8B5E1}"/>
            </a:ext>
          </a:extLst>
        </xdr:cNvPr>
        <xdr:cNvSpPr/>
      </xdr:nvSpPr>
      <xdr:spPr>
        <a:xfrm>
          <a:off x="7810500" y="107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161417</xdr:rowOff>
    </xdr:from>
    <xdr:to>
      <xdr:col>36</xdr:col>
      <xdr:colOff>165100</xdr:colOff>
      <xdr:row>63</xdr:row>
      <xdr:rowOff>91567</xdr:rowOff>
    </xdr:to>
    <xdr:sp macro="" textlink="">
      <xdr:nvSpPr>
        <xdr:cNvPr id="239" name="フローチャート: 判断 238">
          <a:extLst>
            <a:ext uri="{FF2B5EF4-FFF2-40B4-BE49-F238E27FC236}">
              <a16:creationId xmlns:a16="http://schemas.microsoft.com/office/drawing/2014/main" id="{D5E16411-C2D1-4D34-8034-4365B2121346}"/>
            </a:ext>
          </a:extLst>
        </xdr:cNvPr>
        <xdr:cNvSpPr/>
      </xdr:nvSpPr>
      <xdr:spPr>
        <a:xfrm>
          <a:off x="6921500" y="1079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B9C3185-916E-4588-B369-433F3DB2FF7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A25F5C6-94A5-4852-BC25-747DE15E9E4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1D18EB0-F3F2-46D5-903A-F3EA8BFE91F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3D040C-3421-443F-9117-6C33E3D963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90BA623A-ED0A-4FF4-9AC9-5B03627BBD6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166370</xdr:rowOff>
    </xdr:from>
    <xdr:to>
      <xdr:col>55</xdr:col>
      <xdr:colOff>50800</xdr:colOff>
      <xdr:row>63</xdr:row>
      <xdr:rowOff>96520</xdr:rowOff>
    </xdr:to>
    <xdr:sp macro="" textlink="">
      <xdr:nvSpPr>
        <xdr:cNvPr id="245" name="楕円 244">
          <a:extLst>
            <a:ext uri="{FF2B5EF4-FFF2-40B4-BE49-F238E27FC236}">
              <a16:creationId xmlns:a16="http://schemas.microsoft.com/office/drawing/2014/main" id="{DF9B4586-1D45-4666-BDF8-C59AE9001F91}"/>
            </a:ext>
          </a:extLst>
        </xdr:cNvPr>
        <xdr:cNvSpPr/>
      </xdr:nvSpPr>
      <xdr:spPr>
        <a:xfrm>
          <a:off x="104267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144797</xdr:rowOff>
    </xdr:from>
    <xdr:ext cx="469744" cy="259045"/>
    <xdr:sp macro="" textlink="">
      <xdr:nvSpPr>
        <xdr:cNvPr id="246" name="【体育館・プール】&#10;一人当たり面積該当値テキスト">
          <a:extLst>
            <a:ext uri="{FF2B5EF4-FFF2-40B4-BE49-F238E27FC236}">
              <a16:creationId xmlns:a16="http://schemas.microsoft.com/office/drawing/2014/main" id="{A3F1F99B-A275-4151-B9A4-BB59F56D5775}"/>
            </a:ext>
          </a:extLst>
        </xdr:cNvPr>
        <xdr:cNvSpPr txBox="1"/>
      </xdr:nvSpPr>
      <xdr:spPr>
        <a:xfrm>
          <a:off x="10515600"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169418</xdr:rowOff>
    </xdr:from>
    <xdr:to>
      <xdr:col>50</xdr:col>
      <xdr:colOff>165100</xdr:colOff>
      <xdr:row>63</xdr:row>
      <xdr:rowOff>99568</xdr:rowOff>
    </xdr:to>
    <xdr:sp macro="" textlink="">
      <xdr:nvSpPr>
        <xdr:cNvPr id="247" name="楕円 246">
          <a:extLst>
            <a:ext uri="{FF2B5EF4-FFF2-40B4-BE49-F238E27FC236}">
              <a16:creationId xmlns:a16="http://schemas.microsoft.com/office/drawing/2014/main" id="{32AB76B2-B6AB-4A29-94CC-4F8B8EEA9F14}"/>
            </a:ext>
          </a:extLst>
        </xdr:cNvPr>
        <xdr:cNvSpPr/>
      </xdr:nvSpPr>
      <xdr:spPr>
        <a:xfrm>
          <a:off x="9588500" y="107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45720</xdr:rowOff>
    </xdr:from>
    <xdr:to>
      <xdr:col>55</xdr:col>
      <xdr:colOff>0</xdr:colOff>
      <xdr:row>63</xdr:row>
      <xdr:rowOff>48768</xdr:rowOff>
    </xdr:to>
    <xdr:cxnSp macro="">
      <xdr:nvCxnSpPr>
        <xdr:cNvPr id="248" name="直線コネクタ 247">
          <a:extLst>
            <a:ext uri="{FF2B5EF4-FFF2-40B4-BE49-F238E27FC236}">
              <a16:creationId xmlns:a16="http://schemas.microsoft.com/office/drawing/2014/main" id="{3074CF0D-FE96-44C3-9B3B-276FB3991F64}"/>
            </a:ext>
          </a:extLst>
        </xdr:cNvPr>
        <xdr:cNvCxnSpPr/>
      </xdr:nvCxnSpPr>
      <xdr:spPr>
        <a:xfrm flipV="1">
          <a:off x="9639300" y="10847070"/>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2540</xdr:rowOff>
    </xdr:from>
    <xdr:to>
      <xdr:col>46</xdr:col>
      <xdr:colOff>38100</xdr:colOff>
      <xdr:row>63</xdr:row>
      <xdr:rowOff>104140</xdr:rowOff>
    </xdr:to>
    <xdr:sp macro="" textlink="">
      <xdr:nvSpPr>
        <xdr:cNvPr id="249" name="楕円 248">
          <a:extLst>
            <a:ext uri="{FF2B5EF4-FFF2-40B4-BE49-F238E27FC236}">
              <a16:creationId xmlns:a16="http://schemas.microsoft.com/office/drawing/2014/main" id="{71BF76C6-7536-43B7-AC94-A405B9AB508C}"/>
            </a:ext>
          </a:extLst>
        </xdr:cNvPr>
        <xdr:cNvSpPr/>
      </xdr:nvSpPr>
      <xdr:spPr>
        <a:xfrm>
          <a:off x="8699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48768</xdr:rowOff>
    </xdr:from>
    <xdr:to>
      <xdr:col>50</xdr:col>
      <xdr:colOff>114300</xdr:colOff>
      <xdr:row>63</xdr:row>
      <xdr:rowOff>53340</xdr:rowOff>
    </xdr:to>
    <xdr:cxnSp macro="">
      <xdr:nvCxnSpPr>
        <xdr:cNvPr id="250" name="直線コネクタ 249">
          <a:extLst>
            <a:ext uri="{FF2B5EF4-FFF2-40B4-BE49-F238E27FC236}">
              <a16:creationId xmlns:a16="http://schemas.microsoft.com/office/drawing/2014/main" id="{DA616F3F-58A9-419E-9025-00E02BEDA13C}"/>
            </a:ext>
          </a:extLst>
        </xdr:cNvPr>
        <xdr:cNvCxnSpPr/>
      </xdr:nvCxnSpPr>
      <xdr:spPr>
        <a:xfrm flipV="1">
          <a:off x="8750300" y="1085011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7874</xdr:rowOff>
    </xdr:from>
    <xdr:to>
      <xdr:col>41</xdr:col>
      <xdr:colOff>101600</xdr:colOff>
      <xdr:row>63</xdr:row>
      <xdr:rowOff>109474</xdr:rowOff>
    </xdr:to>
    <xdr:sp macro="" textlink="">
      <xdr:nvSpPr>
        <xdr:cNvPr id="251" name="楕円 250">
          <a:extLst>
            <a:ext uri="{FF2B5EF4-FFF2-40B4-BE49-F238E27FC236}">
              <a16:creationId xmlns:a16="http://schemas.microsoft.com/office/drawing/2014/main" id="{3BAAFFB9-1895-4B19-8939-491336D700DF}"/>
            </a:ext>
          </a:extLst>
        </xdr:cNvPr>
        <xdr:cNvSpPr/>
      </xdr:nvSpPr>
      <xdr:spPr>
        <a:xfrm>
          <a:off x="7810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53340</xdr:rowOff>
    </xdr:from>
    <xdr:to>
      <xdr:col>45</xdr:col>
      <xdr:colOff>177800</xdr:colOff>
      <xdr:row>63</xdr:row>
      <xdr:rowOff>58674</xdr:rowOff>
    </xdr:to>
    <xdr:cxnSp macro="">
      <xdr:nvCxnSpPr>
        <xdr:cNvPr id="252" name="直線コネクタ 251">
          <a:extLst>
            <a:ext uri="{FF2B5EF4-FFF2-40B4-BE49-F238E27FC236}">
              <a16:creationId xmlns:a16="http://schemas.microsoft.com/office/drawing/2014/main" id="{2C1AF8F3-40B0-4443-957C-EA8480A9BBF1}"/>
            </a:ext>
          </a:extLst>
        </xdr:cNvPr>
        <xdr:cNvCxnSpPr/>
      </xdr:nvCxnSpPr>
      <xdr:spPr>
        <a:xfrm flipV="1">
          <a:off x="7861300" y="1085469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137033</xdr:rowOff>
    </xdr:from>
    <xdr:to>
      <xdr:col>36</xdr:col>
      <xdr:colOff>165100</xdr:colOff>
      <xdr:row>63</xdr:row>
      <xdr:rowOff>67183</xdr:rowOff>
    </xdr:to>
    <xdr:sp macro="" textlink="">
      <xdr:nvSpPr>
        <xdr:cNvPr id="253" name="楕円 252">
          <a:extLst>
            <a:ext uri="{FF2B5EF4-FFF2-40B4-BE49-F238E27FC236}">
              <a16:creationId xmlns:a16="http://schemas.microsoft.com/office/drawing/2014/main" id="{697C6D62-6585-43E9-8D2B-38BFB31C0408}"/>
            </a:ext>
          </a:extLst>
        </xdr:cNvPr>
        <xdr:cNvSpPr/>
      </xdr:nvSpPr>
      <xdr:spPr>
        <a:xfrm>
          <a:off x="6921500" y="1076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16383</xdr:rowOff>
    </xdr:from>
    <xdr:to>
      <xdr:col>41</xdr:col>
      <xdr:colOff>50800</xdr:colOff>
      <xdr:row>63</xdr:row>
      <xdr:rowOff>58674</xdr:rowOff>
    </xdr:to>
    <xdr:cxnSp macro="">
      <xdr:nvCxnSpPr>
        <xdr:cNvPr id="254" name="直線コネクタ 253">
          <a:extLst>
            <a:ext uri="{FF2B5EF4-FFF2-40B4-BE49-F238E27FC236}">
              <a16:creationId xmlns:a16="http://schemas.microsoft.com/office/drawing/2014/main" id="{379BB7E0-01FE-4EBF-981D-BF8748DD94B9}"/>
            </a:ext>
          </a:extLst>
        </xdr:cNvPr>
        <xdr:cNvCxnSpPr/>
      </xdr:nvCxnSpPr>
      <xdr:spPr>
        <a:xfrm>
          <a:off x="6972300" y="10817733"/>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E0A25B5D-29CB-49AB-9340-7B185B13E64C}"/>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75328</xdr:rowOff>
    </xdr:from>
    <xdr:ext cx="469744" cy="259045"/>
    <xdr:sp macro="" textlink="">
      <xdr:nvSpPr>
        <xdr:cNvPr id="256" name="n_2aveValue【体育館・プール】&#10;一人当たり面積">
          <a:extLst>
            <a:ext uri="{FF2B5EF4-FFF2-40B4-BE49-F238E27FC236}">
              <a16:creationId xmlns:a16="http://schemas.microsoft.com/office/drawing/2014/main" id="{020B6AC7-10C1-4900-B296-605CFC56E1F5}"/>
            </a:ext>
          </a:extLst>
        </xdr:cNvPr>
        <xdr:cNvSpPr txBox="1"/>
      </xdr:nvSpPr>
      <xdr:spPr>
        <a:xfrm>
          <a:off x="8515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95140</xdr:rowOff>
    </xdr:from>
    <xdr:ext cx="469744" cy="259045"/>
    <xdr:sp macro="" textlink="">
      <xdr:nvSpPr>
        <xdr:cNvPr id="257" name="n_3aveValue【体育館・プール】&#10;一人当たり面積">
          <a:extLst>
            <a:ext uri="{FF2B5EF4-FFF2-40B4-BE49-F238E27FC236}">
              <a16:creationId xmlns:a16="http://schemas.microsoft.com/office/drawing/2014/main" id="{48D08785-C319-48C6-AB81-A374C499F553}"/>
            </a:ext>
          </a:extLst>
        </xdr:cNvPr>
        <xdr:cNvSpPr txBox="1"/>
      </xdr:nvSpPr>
      <xdr:spPr>
        <a:xfrm>
          <a:off x="7626427" y="1055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82694</xdr:rowOff>
    </xdr:from>
    <xdr:ext cx="469744" cy="259045"/>
    <xdr:sp macro="" textlink="">
      <xdr:nvSpPr>
        <xdr:cNvPr id="258" name="n_4aveValue【体育館・プール】&#10;一人当たり面積">
          <a:extLst>
            <a:ext uri="{FF2B5EF4-FFF2-40B4-BE49-F238E27FC236}">
              <a16:creationId xmlns:a16="http://schemas.microsoft.com/office/drawing/2014/main" id="{1B6D3607-9404-4891-A13F-AF79D460A250}"/>
            </a:ext>
          </a:extLst>
        </xdr:cNvPr>
        <xdr:cNvSpPr txBox="1"/>
      </xdr:nvSpPr>
      <xdr:spPr>
        <a:xfrm>
          <a:off x="6737427" y="1088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90695</xdr:rowOff>
    </xdr:from>
    <xdr:ext cx="469744" cy="259045"/>
    <xdr:sp macro="" textlink="">
      <xdr:nvSpPr>
        <xdr:cNvPr id="259" name="n_1mainValue【体育館・プール】&#10;一人当たり面積">
          <a:extLst>
            <a:ext uri="{FF2B5EF4-FFF2-40B4-BE49-F238E27FC236}">
              <a16:creationId xmlns:a16="http://schemas.microsoft.com/office/drawing/2014/main" id="{CC3051A2-82CA-4676-A717-56704E648856}"/>
            </a:ext>
          </a:extLst>
        </xdr:cNvPr>
        <xdr:cNvSpPr txBox="1"/>
      </xdr:nvSpPr>
      <xdr:spPr>
        <a:xfrm>
          <a:off x="9391727"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95267</xdr:rowOff>
    </xdr:from>
    <xdr:ext cx="469744" cy="259045"/>
    <xdr:sp macro="" textlink="">
      <xdr:nvSpPr>
        <xdr:cNvPr id="260" name="n_2mainValue【体育館・プール】&#10;一人当たり面積">
          <a:extLst>
            <a:ext uri="{FF2B5EF4-FFF2-40B4-BE49-F238E27FC236}">
              <a16:creationId xmlns:a16="http://schemas.microsoft.com/office/drawing/2014/main" id="{2E349225-A680-4855-9410-7C0E85C6F0AB}"/>
            </a:ext>
          </a:extLst>
        </xdr:cNvPr>
        <xdr:cNvSpPr txBox="1"/>
      </xdr:nvSpPr>
      <xdr:spPr>
        <a:xfrm>
          <a:off x="8515427" y="10896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100601</xdr:rowOff>
    </xdr:from>
    <xdr:ext cx="469744" cy="259045"/>
    <xdr:sp macro="" textlink="">
      <xdr:nvSpPr>
        <xdr:cNvPr id="261" name="n_3mainValue【体育館・プール】&#10;一人当たり面積">
          <a:extLst>
            <a:ext uri="{FF2B5EF4-FFF2-40B4-BE49-F238E27FC236}">
              <a16:creationId xmlns:a16="http://schemas.microsoft.com/office/drawing/2014/main" id="{49205798-A5F5-4ECD-A9F6-C56DFF290532}"/>
            </a:ext>
          </a:extLst>
        </xdr:cNvPr>
        <xdr:cNvSpPr txBox="1"/>
      </xdr:nvSpPr>
      <xdr:spPr>
        <a:xfrm>
          <a:off x="7626427" y="1090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83710</xdr:rowOff>
    </xdr:from>
    <xdr:ext cx="469744" cy="259045"/>
    <xdr:sp macro="" textlink="">
      <xdr:nvSpPr>
        <xdr:cNvPr id="262" name="n_4mainValue【体育館・プール】&#10;一人当たり面積">
          <a:extLst>
            <a:ext uri="{FF2B5EF4-FFF2-40B4-BE49-F238E27FC236}">
              <a16:creationId xmlns:a16="http://schemas.microsoft.com/office/drawing/2014/main" id="{37250B19-04D0-43BE-A598-DBB06DD00796}"/>
            </a:ext>
          </a:extLst>
        </xdr:cNvPr>
        <xdr:cNvSpPr txBox="1"/>
      </xdr:nvSpPr>
      <xdr:spPr>
        <a:xfrm>
          <a:off x="6737427" y="1054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D663C939-D485-4BEA-9D26-C653585AD32D}"/>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64E08AA-9B58-4D7A-9FD3-CDCF396B243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D7FE06D-1C73-4ED7-AC88-1B419ED74B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6A3ADDFB-D278-4C5A-AE27-D6A289F646E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FC6A6F8F-ED6C-4A9D-B0F1-BF707519BE7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FCF69D14-BA84-477B-85B3-D26FBB88714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492DCEC-610D-47CB-9381-862AAA8ECF8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9D4B4E40-3E41-402E-8254-6EC1E3E7532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B602384C-4967-4CB2-A728-683690CA3A0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F4762F0C-405C-4697-8A98-9064342BD6A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16F6181B-C282-4BB4-9985-E4140FF7B4E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0E54859D-CFDD-4316-9A61-D36FBAE3A9E4}"/>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379EDB7-FD26-4215-80B7-BE0B888DCFDA}"/>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F43DB840-FEC7-4D0C-B04C-788F65293BF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03174251-2454-4C71-9521-E923A74139CE}"/>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C1BB809C-3623-4252-B51B-A9128DF2BF1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A00D1232-6F00-4E51-A0D4-0E7CC8A0EA5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2F8A25EA-113B-419A-800B-A793EAA41B1F}"/>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6B9279F5-701B-40B6-8054-3EAA762AF7A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C08CC8D3-47E6-4E0F-8C56-94BF3746C76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8CBBC3A2-05F9-4D55-9126-DD40E863F03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1800223A-7B89-4B87-92BD-5B5E0F68CA7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79294696-BCF3-4C10-94C2-6CDA208A97BB}"/>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CF99FC53-251E-444C-8FE5-63234063214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FD1356C6-589F-47B2-B61A-FF5B3C441B3B}"/>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B82FB2B0-10B4-4706-8D60-E070376CC184}"/>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AE866866-19AC-44CB-9510-4717661B9C1A}"/>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9EE84D89-8CE1-4FBF-80A9-1EEB22A609C5}"/>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F538D9D0-FC13-4A52-8D50-6F441F1A9124}"/>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F2323EFC-91EF-49D0-BB51-1F9A31B525C0}"/>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56DE8AB-F348-41B1-ABEC-F39FBB497D7C}"/>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E25EA0BC-D399-4E5F-8108-F1D1372D0F54}"/>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07979CAD-0813-4048-BAC4-901B9247343F}"/>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132624</xdr:rowOff>
    </xdr:from>
    <xdr:to>
      <xdr:col>15</xdr:col>
      <xdr:colOff>101600</xdr:colOff>
      <xdr:row>83</xdr:row>
      <xdr:rowOff>62774</xdr:rowOff>
    </xdr:to>
    <xdr:sp macro="" textlink="">
      <xdr:nvSpPr>
        <xdr:cNvPr id="296" name="フローチャート: 判断 295">
          <a:extLst>
            <a:ext uri="{FF2B5EF4-FFF2-40B4-BE49-F238E27FC236}">
              <a16:creationId xmlns:a16="http://schemas.microsoft.com/office/drawing/2014/main" id="{2F00C67D-98F1-4DED-8867-DD96586FFAEB}"/>
            </a:ext>
          </a:extLst>
        </xdr:cNvPr>
        <xdr:cNvSpPr/>
      </xdr:nvSpPr>
      <xdr:spPr>
        <a:xfrm>
          <a:off x="2857500" y="1419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129358</xdr:rowOff>
    </xdr:from>
    <xdr:to>
      <xdr:col>10</xdr:col>
      <xdr:colOff>165100</xdr:colOff>
      <xdr:row>83</xdr:row>
      <xdr:rowOff>59508</xdr:rowOff>
    </xdr:to>
    <xdr:sp macro="" textlink="">
      <xdr:nvSpPr>
        <xdr:cNvPr id="297" name="フローチャート: 判断 296">
          <a:extLst>
            <a:ext uri="{FF2B5EF4-FFF2-40B4-BE49-F238E27FC236}">
              <a16:creationId xmlns:a16="http://schemas.microsoft.com/office/drawing/2014/main" id="{F5960359-2683-49BF-806C-198C4205C059}"/>
            </a:ext>
          </a:extLst>
        </xdr:cNvPr>
        <xdr:cNvSpPr/>
      </xdr:nvSpPr>
      <xdr:spPr>
        <a:xfrm>
          <a:off x="1968500" y="1418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67311</xdr:rowOff>
    </xdr:from>
    <xdr:to>
      <xdr:col>6</xdr:col>
      <xdr:colOff>38100</xdr:colOff>
      <xdr:row>82</xdr:row>
      <xdr:rowOff>168911</xdr:rowOff>
    </xdr:to>
    <xdr:sp macro="" textlink="">
      <xdr:nvSpPr>
        <xdr:cNvPr id="298" name="フローチャート: 判断 297">
          <a:extLst>
            <a:ext uri="{FF2B5EF4-FFF2-40B4-BE49-F238E27FC236}">
              <a16:creationId xmlns:a16="http://schemas.microsoft.com/office/drawing/2014/main" id="{49842ADB-E07E-46CE-B03E-2835C99B7D72}"/>
            </a:ext>
          </a:extLst>
        </xdr:cNvPr>
        <xdr:cNvSpPr/>
      </xdr:nvSpPr>
      <xdr:spPr>
        <a:xfrm>
          <a:off x="1079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D7026B74-E984-474E-AB96-3AACEDE03C8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C4C1598-BBD2-49BC-91E7-653D7C501BF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FBC24DF7-3556-4782-9775-F09DB7460F1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4F1C081-4A31-4768-8F76-99FBD1AA887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F6A065CC-1EB3-462F-BEE4-A3F67FF6B95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28121</xdr:rowOff>
    </xdr:from>
    <xdr:to>
      <xdr:col>24</xdr:col>
      <xdr:colOff>114300</xdr:colOff>
      <xdr:row>84</xdr:row>
      <xdr:rowOff>129721</xdr:rowOff>
    </xdr:to>
    <xdr:sp macro="" textlink="">
      <xdr:nvSpPr>
        <xdr:cNvPr id="304" name="楕円 303">
          <a:extLst>
            <a:ext uri="{FF2B5EF4-FFF2-40B4-BE49-F238E27FC236}">
              <a16:creationId xmlns:a16="http://schemas.microsoft.com/office/drawing/2014/main" id="{77CBAAC5-7883-402F-99EB-FF6EB74B8497}"/>
            </a:ext>
          </a:extLst>
        </xdr:cNvPr>
        <xdr:cNvSpPr/>
      </xdr:nvSpPr>
      <xdr:spPr>
        <a:xfrm>
          <a:off x="4584700" y="1442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6548</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FF75664C-987C-4042-976F-A1B8B3BECB4A}"/>
            </a:ext>
          </a:extLst>
        </xdr:cNvPr>
        <xdr:cNvSpPr txBox="1"/>
      </xdr:nvSpPr>
      <xdr:spPr>
        <a:xfrm>
          <a:off x="4673600"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162016</xdr:rowOff>
    </xdr:from>
    <xdr:to>
      <xdr:col>20</xdr:col>
      <xdr:colOff>38100</xdr:colOff>
      <xdr:row>84</xdr:row>
      <xdr:rowOff>92166</xdr:rowOff>
    </xdr:to>
    <xdr:sp macro="" textlink="">
      <xdr:nvSpPr>
        <xdr:cNvPr id="306" name="楕円 305">
          <a:extLst>
            <a:ext uri="{FF2B5EF4-FFF2-40B4-BE49-F238E27FC236}">
              <a16:creationId xmlns:a16="http://schemas.microsoft.com/office/drawing/2014/main" id="{1BFCCE01-84AE-4335-844C-2D123019DFDA}"/>
            </a:ext>
          </a:extLst>
        </xdr:cNvPr>
        <xdr:cNvSpPr/>
      </xdr:nvSpPr>
      <xdr:spPr>
        <a:xfrm>
          <a:off x="3746500" y="143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41366</xdr:rowOff>
    </xdr:from>
    <xdr:to>
      <xdr:col>24</xdr:col>
      <xdr:colOff>63500</xdr:colOff>
      <xdr:row>84</xdr:row>
      <xdr:rowOff>78921</xdr:rowOff>
    </xdr:to>
    <xdr:cxnSp macro="">
      <xdr:nvCxnSpPr>
        <xdr:cNvPr id="307" name="直線コネクタ 306">
          <a:extLst>
            <a:ext uri="{FF2B5EF4-FFF2-40B4-BE49-F238E27FC236}">
              <a16:creationId xmlns:a16="http://schemas.microsoft.com/office/drawing/2014/main" id="{A40795DF-F010-4BC4-8E4C-F49549EC1327}"/>
            </a:ext>
          </a:extLst>
        </xdr:cNvPr>
        <xdr:cNvCxnSpPr/>
      </xdr:nvCxnSpPr>
      <xdr:spPr>
        <a:xfrm>
          <a:off x="3797300" y="14443166"/>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121194</xdr:rowOff>
    </xdr:from>
    <xdr:to>
      <xdr:col>15</xdr:col>
      <xdr:colOff>101600</xdr:colOff>
      <xdr:row>84</xdr:row>
      <xdr:rowOff>51344</xdr:rowOff>
    </xdr:to>
    <xdr:sp macro="" textlink="">
      <xdr:nvSpPr>
        <xdr:cNvPr id="308" name="楕円 307">
          <a:extLst>
            <a:ext uri="{FF2B5EF4-FFF2-40B4-BE49-F238E27FC236}">
              <a16:creationId xmlns:a16="http://schemas.microsoft.com/office/drawing/2014/main" id="{EC567CB2-C80B-412B-BF9A-010A1B119198}"/>
            </a:ext>
          </a:extLst>
        </xdr:cNvPr>
        <xdr:cNvSpPr/>
      </xdr:nvSpPr>
      <xdr:spPr>
        <a:xfrm>
          <a:off x="2857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544</xdr:rowOff>
    </xdr:from>
    <xdr:to>
      <xdr:col>19</xdr:col>
      <xdr:colOff>177800</xdr:colOff>
      <xdr:row>84</xdr:row>
      <xdr:rowOff>41366</xdr:rowOff>
    </xdr:to>
    <xdr:cxnSp macro="">
      <xdr:nvCxnSpPr>
        <xdr:cNvPr id="309" name="直線コネクタ 308">
          <a:extLst>
            <a:ext uri="{FF2B5EF4-FFF2-40B4-BE49-F238E27FC236}">
              <a16:creationId xmlns:a16="http://schemas.microsoft.com/office/drawing/2014/main" id="{58517561-A4F6-4DCD-A411-1F5743D72A60}"/>
            </a:ext>
          </a:extLst>
        </xdr:cNvPr>
        <xdr:cNvCxnSpPr/>
      </xdr:nvCxnSpPr>
      <xdr:spPr>
        <a:xfrm>
          <a:off x="2908300" y="1440234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85271</xdr:rowOff>
    </xdr:from>
    <xdr:to>
      <xdr:col>10</xdr:col>
      <xdr:colOff>165100</xdr:colOff>
      <xdr:row>84</xdr:row>
      <xdr:rowOff>15421</xdr:rowOff>
    </xdr:to>
    <xdr:sp macro="" textlink="">
      <xdr:nvSpPr>
        <xdr:cNvPr id="310" name="楕円 309">
          <a:extLst>
            <a:ext uri="{FF2B5EF4-FFF2-40B4-BE49-F238E27FC236}">
              <a16:creationId xmlns:a16="http://schemas.microsoft.com/office/drawing/2014/main" id="{5766A7CD-863C-49F0-BD39-EDAB0036D802}"/>
            </a:ext>
          </a:extLst>
        </xdr:cNvPr>
        <xdr:cNvSpPr/>
      </xdr:nvSpPr>
      <xdr:spPr>
        <a:xfrm>
          <a:off x="1968500" y="1431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136071</xdr:rowOff>
    </xdr:from>
    <xdr:to>
      <xdr:col>15</xdr:col>
      <xdr:colOff>50800</xdr:colOff>
      <xdr:row>84</xdr:row>
      <xdr:rowOff>544</xdr:rowOff>
    </xdr:to>
    <xdr:cxnSp macro="">
      <xdr:nvCxnSpPr>
        <xdr:cNvPr id="311" name="直線コネクタ 310">
          <a:extLst>
            <a:ext uri="{FF2B5EF4-FFF2-40B4-BE49-F238E27FC236}">
              <a16:creationId xmlns:a16="http://schemas.microsoft.com/office/drawing/2014/main" id="{B0093612-C4BF-47D2-A6C1-BE490DB8E988}"/>
            </a:ext>
          </a:extLst>
        </xdr:cNvPr>
        <xdr:cNvCxnSpPr/>
      </xdr:nvCxnSpPr>
      <xdr:spPr>
        <a:xfrm>
          <a:off x="2019300" y="1436642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42818</xdr:rowOff>
    </xdr:from>
    <xdr:to>
      <xdr:col>6</xdr:col>
      <xdr:colOff>38100</xdr:colOff>
      <xdr:row>83</xdr:row>
      <xdr:rowOff>144418</xdr:rowOff>
    </xdr:to>
    <xdr:sp macro="" textlink="">
      <xdr:nvSpPr>
        <xdr:cNvPr id="312" name="楕円 311">
          <a:extLst>
            <a:ext uri="{FF2B5EF4-FFF2-40B4-BE49-F238E27FC236}">
              <a16:creationId xmlns:a16="http://schemas.microsoft.com/office/drawing/2014/main" id="{DD631DCB-61E2-4347-AEF8-92ABC8AAAFB5}"/>
            </a:ext>
          </a:extLst>
        </xdr:cNvPr>
        <xdr:cNvSpPr/>
      </xdr:nvSpPr>
      <xdr:spPr>
        <a:xfrm>
          <a:off x="1079500" y="1427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93618</xdr:rowOff>
    </xdr:from>
    <xdr:to>
      <xdr:col>10</xdr:col>
      <xdr:colOff>114300</xdr:colOff>
      <xdr:row>83</xdr:row>
      <xdr:rowOff>136071</xdr:rowOff>
    </xdr:to>
    <xdr:cxnSp macro="">
      <xdr:nvCxnSpPr>
        <xdr:cNvPr id="313" name="直線コネクタ 312">
          <a:extLst>
            <a:ext uri="{FF2B5EF4-FFF2-40B4-BE49-F238E27FC236}">
              <a16:creationId xmlns:a16="http://schemas.microsoft.com/office/drawing/2014/main" id="{52088185-270D-41BD-B732-F2E4D92D5626}"/>
            </a:ext>
          </a:extLst>
        </xdr:cNvPr>
        <xdr:cNvCxnSpPr/>
      </xdr:nvCxnSpPr>
      <xdr:spPr>
        <a:xfrm>
          <a:off x="1130300" y="143239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a:extLst>
            <a:ext uri="{FF2B5EF4-FFF2-40B4-BE49-F238E27FC236}">
              <a16:creationId xmlns:a16="http://schemas.microsoft.com/office/drawing/2014/main" id="{BB3E297B-0626-4089-B79D-FF99DCAD9BF5}"/>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79301</xdr:rowOff>
    </xdr:from>
    <xdr:ext cx="405111" cy="259045"/>
    <xdr:sp macro="" textlink="">
      <xdr:nvSpPr>
        <xdr:cNvPr id="315" name="n_2aveValue【福祉施設】&#10;有形固定資産減価償却率">
          <a:extLst>
            <a:ext uri="{FF2B5EF4-FFF2-40B4-BE49-F238E27FC236}">
              <a16:creationId xmlns:a16="http://schemas.microsoft.com/office/drawing/2014/main" id="{F3E2D21C-31D7-4194-987C-965CF7AD5354}"/>
            </a:ext>
          </a:extLst>
        </xdr:cNvPr>
        <xdr:cNvSpPr txBox="1"/>
      </xdr:nvSpPr>
      <xdr:spPr>
        <a:xfrm>
          <a:off x="2705744" y="1396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76035</xdr:rowOff>
    </xdr:from>
    <xdr:ext cx="405111" cy="259045"/>
    <xdr:sp macro="" textlink="">
      <xdr:nvSpPr>
        <xdr:cNvPr id="316" name="n_3aveValue【福祉施設】&#10;有形固定資産減価償却率">
          <a:extLst>
            <a:ext uri="{FF2B5EF4-FFF2-40B4-BE49-F238E27FC236}">
              <a16:creationId xmlns:a16="http://schemas.microsoft.com/office/drawing/2014/main" id="{11A6B508-3A81-415A-A501-F95E59AC9A3B}"/>
            </a:ext>
          </a:extLst>
        </xdr:cNvPr>
        <xdr:cNvSpPr txBox="1"/>
      </xdr:nvSpPr>
      <xdr:spPr>
        <a:xfrm>
          <a:off x="1816744" y="1396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13988</xdr:rowOff>
    </xdr:from>
    <xdr:ext cx="405111" cy="259045"/>
    <xdr:sp macro="" textlink="">
      <xdr:nvSpPr>
        <xdr:cNvPr id="317" name="n_4aveValue【福祉施設】&#10;有形固定資産減価償却率">
          <a:extLst>
            <a:ext uri="{FF2B5EF4-FFF2-40B4-BE49-F238E27FC236}">
              <a16:creationId xmlns:a16="http://schemas.microsoft.com/office/drawing/2014/main" id="{41A78C2A-031D-44D9-ADC9-2D4A5A7795CB}"/>
            </a:ext>
          </a:extLst>
        </xdr:cNvPr>
        <xdr:cNvSpPr txBox="1"/>
      </xdr:nvSpPr>
      <xdr:spPr>
        <a:xfrm>
          <a:off x="9277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83293</xdr:rowOff>
    </xdr:from>
    <xdr:ext cx="405111" cy="259045"/>
    <xdr:sp macro="" textlink="">
      <xdr:nvSpPr>
        <xdr:cNvPr id="318" name="n_1mainValue【福祉施設】&#10;有形固定資産減価償却率">
          <a:extLst>
            <a:ext uri="{FF2B5EF4-FFF2-40B4-BE49-F238E27FC236}">
              <a16:creationId xmlns:a16="http://schemas.microsoft.com/office/drawing/2014/main" id="{574D8932-ECDF-47CB-98FA-180EB4BF5D10}"/>
            </a:ext>
          </a:extLst>
        </xdr:cNvPr>
        <xdr:cNvSpPr txBox="1"/>
      </xdr:nvSpPr>
      <xdr:spPr>
        <a:xfrm>
          <a:off x="3582044" y="1448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42471</xdr:rowOff>
    </xdr:from>
    <xdr:ext cx="405111" cy="259045"/>
    <xdr:sp macro="" textlink="">
      <xdr:nvSpPr>
        <xdr:cNvPr id="319" name="n_2mainValue【福祉施設】&#10;有形固定資産減価償却率">
          <a:extLst>
            <a:ext uri="{FF2B5EF4-FFF2-40B4-BE49-F238E27FC236}">
              <a16:creationId xmlns:a16="http://schemas.microsoft.com/office/drawing/2014/main" id="{9B81E7A6-5294-4B3F-ADE6-27C93875C59D}"/>
            </a:ext>
          </a:extLst>
        </xdr:cNvPr>
        <xdr:cNvSpPr txBox="1"/>
      </xdr:nvSpPr>
      <xdr:spPr>
        <a:xfrm>
          <a:off x="2705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6548</xdr:rowOff>
    </xdr:from>
    <xdr:ext cx="405111" cy="259045"/>
    <xdr:sp macro="" textlink="">
      <xdr:nvSpPr>
        <xdr:cNvPr id="320" name="n_3mainValue【福祉施設】&#10;有形固定資産減価償却率">
          <a:extLst>
            <a:ext uri="{FF2B5EF4-FFF2-40B4-BE49-F238E27FC236}">
              <a16:creationId xmlns:a16="http://schemas.microsoft.com/office/drawing/2014/main" id="{162153C0-5236-4741-B6AF-43551006233E}"/>
            </a:ext>
          </a:extLst>
        </xdr:cNvPr>
        <xdr:cNvSpPr txBox="1"/>
      </xdr:nvSpPr>
      <xdr:spPr>
        <a:xfrm>
          <a:off x="1816744" y="1440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135545</xdr:rowOff>
    </xdr:from>
    <xdr:ext cx="405111" cy="259045"/>
    <xdr:sp macro="" textlink="">
      <xdr:nvSpPr>
        <xdr:cNvPr id="321" name="n_4mainValue【福祉施設】&#10;有形固定資産減価償却率">
          <a:extLst>
            <a:ext uri="{FF2B5EF4-FFF2-40B4-BE49-F238E27FC236}">
              <a16:creationId xmlns:a16="http://schemas.microsoft.com/office/drawing/2014/main" id="{77D0A78D-F111-4BDB-B405-0E017D270A2D}"/>
            </a:ext>
          </a:extLst>
        </xdr:cNvPr>
        <xdr:cNvSpPr txBox="1"/>
      </xdr:nvSpPr>
      <xdr:spPr>
        <a:xfrm>
          <a:off x="927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BE194A8-A95C-4DA0-8A8C-A43051DAAEE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886B14D4-2E96-4199-B708-4B18A63B180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3AF0279-B9DC-433A-96C7-DA724038E77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B3E02C63-5929-409A-8262-DC2BC63DFD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386CD457-B977-4A31-91D4-778667236A0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DDDF2A9A-1CD2-45A2-A97D-C22CDD37A7F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BDF0FDE-6D6A-41D3-8F53-DD7A1A286B7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DD0FEB76-84BA-4D8B-B6DD-DF17C2CA610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11A989F8-F68C-41EF-8B14-0D76E5FBB7D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A39B1E8E-CDF8-4E1D-8C7F-3EEEFCA322E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BA2E29B7-9FE7-48EB-AA3B-4E6EDC4F4D3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CF8942EF-CEEE-4EFD-A0E7-125D25AEB53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B0F2D319-0A25-439C-89DF-1A60A1100DC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34C3EF3A-71EB-4D23-9949-85388284E25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4476C79F-5558-428C-94EA-08A30D636A3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A07B9BA-E7AD-4C4D-9F32-6D82B76C085A}"/>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8191741F-E21F-45F8-8CCA-715DD7ADA99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E183ADC-0835-4738-A748-C158BB4657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E35D6610-1635-42E3-AD93-905A7B45906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A7578C21-6C48-4423-BCD2-A89D40CE675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CA351AA-0C4D-4D23-9207-233ED32D447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185EFE75-D6D5-4D1B-8E9F-F81438C187B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41E036B9-DCDD-4564-97D6-401C5C247B2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E166BD14-2DEE-42DA-A454-71137E21F43B}"/>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176A59DE-93DA-4B5E-A12E-AB68A86A3074}"/>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7888D6B6-D771-4A51-93F1-840571FAE62F}"/>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ECC9340D-90DF-4180-ADC8-5B67397D0735}"/>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71C4E3C3-B331-40F6-B5B7-C5452137CD19}"/>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826F3B22-48E2-460B-8B34-D6EF12BDD0E6}"/>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34F77A8B-1DCC-4BF0-8443-4F5F893E71DB}"/>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5AA6AD1C-927A-4B2E-8CCC-DB94B1AE7ABC}"/>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78739</xdr:rowOff>
    </xdr:from>
    <xdr:to>
      <xdr:col>46</xdr:col>
      <xdr:colOff>38100</xdr:colOff>
      <xdr:row>85</xdr:row>
      <xdr:rowOff>8889</xdr:rowOff>
    </xdr:to>
    <xdr:sp macro="" textlink="">
      <xdr:nvSpPr>
        <xdr:cNvPr id="353" name="フローチャート: 判断 352">
          <a:extLst>
            <a:ext uri="{FF2B5EF4-FFF2-40B4-BE49-F238E27FC236}">
              <a16:creationId xmlns:a16="http://schemas.microsoft.com/office/drawing/2014/main" id="{EA06BDF6-07D6-4EB9-BB1B-A9EAE1AB40B7}"/>
            </a:ext>
          </a:extLst>
        </xdr:cNvPr>
        <xdr:cNvSpPr/>
      </xdr:nvSpPr>
      <xdr:spPr>
        <a:xfrm>
          <a:off x="8699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94742</xdr:rowOff>
    </xdr:from>
    <xdr:to>
      <xdr:col>41</xdr:col>
      <xdr:colOff>101600</xdr:colOff>
      <xdr:row>85</xdr:row>
      <xdr:rowOff>24892</xdr:rowOff>
    </xdr:to>
    <xdr:sp macro="" textlink="">
      <xdr:nvSpPr>
        <xdr:cNvPr id="354" name="フローチャート: 判断 353">
          <a:extLst>
            <a:ext uri="{FF2B5EF4-FFF2-40B4-BE49-F238E27FC236}">
              <a16:creationId xmlns:a16="http://schemas.microsoft.com/office/drawing/2014/main" id="{F87F521B-C318-470D-8C27-3927D2399360}"/>
            </a:ext>
          </a:extLst>
        </xdr:cNvPr>
        <xdr:cNvSpPr/>
      </xdr:nvSpPr>
      <xdr:spPr>
        <a:xfrm>
          <a:off x="7810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113792</xdr:rowOff>
    </xdr:from>
    <xdr:to>
      <xdr:col>36</xdr:col>
      <xdr:colOff>165100</xdr:colOff>
      <xdr:row>85</xdr:row>
      <xdr:rowOff>43942</xdr:rowOff>
    </xdr:to>
    <xdr:sp macro="" textlink="">
      <xdr:nvSpPr>
        <xdr:cNvPr id="355" name="フローチャート: 判断 354">
          <a:extLst>
            <a:ext uri="{FF2B5EF4-FFF2-40B4-BE49-F238E27FC236}">
              <a16:creationId xmlns:a16="http://schemas.microsoft.com/office/drawing/2014/main" id="{2A1585E8-DA4F-4313-9A36-7E2246701D57}"/>
            </a:ext>
          </a:extLst>
        </xdr:cNvPr>
        <xdr:cNvSpPr/>
      </xdr:nvSpPr>
      <xdr:spPr>
        <a:xfrm>
          <a:off x="6921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01EE222-5072-4257-8CDD-6920E61E1BD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2003FF63-A370-4725-8D51-40DC0FAFCB5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D648824-6D4B-40F9-9D91-0072966B9FC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DB38A88-75D2-4DB2-96EE-442F2897FD3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0164972-A14F-43E5-A173-BF0C2598C69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74168</xdr:rowOff>
    </xdr:from>
    <xdr:to>
      <xdr:col>55</xdr:col>
      <xdr:colOff>50800</xdr:colOff>
      <xdr:row>86</xdr:row>
      <xdr:rowOff>4318</xdr:rowOff>
    </xdr:to>
    <xdr:sp macro="" textlink="">
      <xdr:nvSpPr>
        <xdr:cNvPr id="361" name="楕円 360">
          <a:extLst>
            <a:ext uri="{FF2B5EF4-FFF2-40B4-BE49-F238E27FC236}">
              <a16:creationId xmlns:a16="http://schemas.microsoft.com/office/drawing/2014/main" id="{E33FDA56-7D00-49F2-B184-B9B285E66279}"/>
            </a:ext>
          </a:extLst>
        </xdr:cNvPr>
        <xdr:cNvSpPr/>
      </xdr:nvSpPr>
      <xdr:spPr>
        <a:xfrm>
          <a:off x="10426700" y="146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52595</xdr:rowOff>
    </xdr:from>
    <xdr:ext cx="469744" cy="259045"/>
    <xdr:sp macro="" textlink="">
      <xdr:nvSpPr>
        <xdr:cNvPr id="362" name="【福祉施設】&#10;一人当たり面積該当値テキスト">
          <a:extLst>
            <a:ext uri="{FF2B5EF4-FFF2-40B4-BE49-F238E27FC236}">
              <a16:creationId xmlns:a16="http://schemas.microsoft.com/office/drawing/2014/main" id="{BBA2732F-1506-45E4-A4C3-59EF599F5A65}"/>
            </a:ext>
          </a:extLst>
        </xdr:cNvPr>
        <xdr:cNvSpPr txBox="1"/>
      </xdr:nvSpPr>
      <xdr:spPr>
        <a:xfrm>
          <a:off x="10515600"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76454</xdr:rowOff>
    </xdr:from>
    <xdr:to>
      <xdr:col>50</xdr:col>
      <xdr:colOff>165100</xdr:colOff>
      <xdr:row>86</xdr:row>
      <xdr:rowOff>6604</xdr:rowOff>
    </xdr:to>
    <xdr:sp macro="" textlink="">
      <xdr:nvSpPr>
        <xdr:cNvPr id="363" name="楕円 362">
          <a:extLst>
            <a:ext uri="{FF2B5EF4-FFF2-40B4-BE49-F238E27FC236}">
              <a16:creationId xmlns:a16="http://schemas.microsoft.com/office/drawing/2014/main" id="{B08C7245-584F-4578-854F-01B45CFF0220}"/>
            </a:ext>
          </a:extLst>
        </xdr:cNvPr>
        <xdr:cNvSpPr/>
      </xdr:nvSpPr>
      <xdr:spPr>
        <a:xfrm>
          <a:off x="9588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124968</xdr:rowOff>
    </xdr:from>
    <xdr:to>
      <xdr:col>55</xdr:col>
      <xdr:colOff>0</xdr:colOff>
      <xdr:row>85</xdr:row>
      <xdr:rowOff>127254</xdr:rowOff>
    </xdr:to>
    <xdr:cxnSp macro="">
      <xdr:nvCxnSpPr>
        <xdr:cNvPr id="364" name="直線コネクタ 363">
          <a:extLst>
            <a:ext uri="{FF2B5EF4-FFF2-40B4-BE49-F238E27FC236}">
              <a16:creationId xmlns:a16="http://schemas.microsoft.com/office/drawing/2014/main" id="{1FD3E853-5EC8-4E59-A414-00122AC5A3AF}"/>
            </a:ext>
          </a:extLst>
        </xdr:cNvPr>
        <xdr:cNvCxnSpPr/>
      </xdr:nvCxnSpPr>
      <xdr:spPr>
        <a:xfrm flipV="1">
          <a:off x="9639300" y="146982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97028</xdr:rowOff>
    </xdr:from>
    <xdr:to>
      <xdr:col>46</xdr:col>
      <xdr:colOff>38100</xdr:colOff>
      <xdr:row>86</xdr:row>
      <xdr:rowOff>27178</xdr:rowOff>
    </xdr:to>
    <xdr:sp macro="" textlink="">
      <xdr:nvSpPr>
        <xdr:cNvPr id="365" name="楕円 364">
          <a:extLst>
            <a:ext uri="{FF2B5EF4-FFF2-40B4-BE49-F238E27FC236}">
              <a16:creationId xmlns:a16="http://schemas.microsoft.com/office/drawing/2014/main" id="{435A75BC-47A4-4AFB-A47D-2DA8D76AFEDD}"/>
            </a:ext>
          </a:extLst>
        </xdr:cNvPr>
        <xdr:cNvSpPr/>
      </xdr:nvSpPr>
      <xdr:spPr>
        <a:xfrm>
          <a:off x="8699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127254</xdr:rowOff>
    </xdr:from>
    <xdr:to>
      <xdr:col>50</xdr:col>
      <xdr:colOff>114300</xdr:colOff>
      <xdr:row>85</xdr:row>
      <xdr:rowOff>147828</xdr:rowOff>
    </xdr:to>
    <xdr:cxnSp macro="">
      <xdr:nvCxnSpPr>
        <xdr:cNvPr id="366" name="直線コネクタ 365">
          <a:extLst>
            <a:ext uri="{FF2B5EF4-FFF2-40B4-BE49-F238E27FC236}">
              <a16:creationId xmlns:a16="http://schemas.microsoft.com/office/drawing/2014/main" id="{DCE85542-E6BE-40E5-8B41-A175EF248F84}"/>
            </a:ext>
          </a:extLst>
        </xdr:cNvPr>
        <xdr:cNvCxnSpPr/>
      </xdr:nvCxnSpPr>
      <xdr:spPr>
        <a:xfrm flipV="1">
          <a:off x="8750300" y="1470050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100837</xdr:rowOff>
    </xdr:from>
    <xdr:to>
      <xdr:col>41</xdr:col>
      <xdr:colOff>101600</xdr:colOff>
      <xdr:row>86</xdr:row>
      <xdr:rowOff>30987</xdr:rowOff>
    </xdr:to>
    <xdr:sp macro="" textlink="">
      <xdr:nvSpPr>
        <xdr:cNvPr id="367" name="楕円 366">
          <a:extLst>
            <a:ext uri="{FF2B5EF4-FFF2-40B4-BE49-F238E27FC236}">
              <a16:creationId xmlns:a16="http://schemas.microsoft.com/office/drawing/2014/main" id="{941137B4-1225-4AA4-A0AB-EF5E3DA6B01B}"/>
            </a:ext>
          </a:extLst>
        </xdr:cNvPr>
        <xdr:cNvSpPr/>
      </xdr:nvSpPr>
      <xdr:spPr>
        <a:xfrm>
          <a:off x="7810500" y="1467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147828</xdr:rowOff>
    </xdr:from>
    <xdr:to>
      <xdr:col>45</xdr:col>
      <xdr:colOff>177800</xdr:colOff>
      <xdr:row>85</xdr:row>
      <xdr:rowOff>151637</xdr:rowOff>
    </xdr:to>
    <xdr:cxnSp macro="">
      <xdr:nvCxnSpPr>
        <xdr:cNvPr id="368" name="直線コネクタ 367">
          <a:extLst>
            <a:ext uri="{FF2B5EF4-FFF2-40B4-BE49-F238E27FC236}">
              <a16:creationId xmlns:a16="http://schemas.microsoft.com/office/drawing/2014/main" id="{1C1B3F6C-A2F4-4F8C-BFEF-1D48AE1634A8}"/>
            </a:ext>
          </a:extLst>
        </xdr:cNvPr>
        <xdr:cNvCxnSpPr/>
      </xdr:nvCxnSpPr>
      <xdr:spPr>
        <a:xfrm flipV="1">
          <a:off x="7861300" y="14721078"/>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103887</xdr:rowOff>
    </xdr:from>
    <xdr:to>
      <xdr:col>36</xdr:col>
      <xdr:colOff>165100</xdr:colOff>
      <xdr:row>86</xdr:row>
      <xdr:rowOff>34037</xdr:rowOff>
    </xdr:to>
    <xdr:sp macro="" textlink="">
      <xdr:nvSpPr>
        <xdr:cNvPr id="369" name="楕円 368">
          <a:extLst>
            <a:ext uri="{FF2B5EF4-FFF2-40B4-BE49-F238E27FC236}">
              <a16:creationId xmlns:a16="http://schemas.microsoft.com/office/drawing/2014/main" id="{91EB6AD0-F5DB-4037-8117-D5CF5C832CD4}"/>
            </a:ext>
          </a:extLst>
        </xdr:cNvPr>
        <xdr:cNvSpPr/>
      </xdr:nvSpPr>
      <xdr:spPr>
        <a:xfrm>
          <a:off x="6921500" y="1467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151637</xdr:rowOff>
    </xdr:from>
    <xdr:to>
      <xdr:col>41</xdr:col>
      <xdr:colOff>50800</xdr:colOff>
      <xdr:row>85</xdr:row>
      <xdr:rowOff>154687</xdr:rowOff>
    </xdr:to>
    <xdr:cxnSp macro="">
      <xdr:nvCxnSpPr>
        <xdr:cNvPr id="370" name="直線コネクタ 369">
          <a:extLst>
            <a:ext uri="{FF2B5EF4-FFF2-40B4-BE49-F238E27FC236}">
              <a16:creationId xmlns:a16="http://schemas.microsoft.com/office/drawing/2014/main" id="{3B84CF45-1DE6-4984-87E1-23D2A9E40637}"/>
            </a:ext>
          </a:extLst>
        </xdr:cNvPr>
        <xdr:cNvCxnSpPr/>
      </xdr:nvCxnSpPr>
      <xdr:spPr>
        <a:xfrm flipV="1">
          <a:off x="6972300" y="14724887"/>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B6DDFB75-1A84-41CF-8C3E-4F36281D7023}"/>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72" name="n_2aveValue【福祉施設】&#10;一人当たり面積">
          <a:extLst>
            <a:ext uri="{FF2B5EF4-FFF2-40B4-BE49-F238E27FC236}">
              <a16:creationId xmlns:a16="http://schemas.microsoft.com/office/drawing/2014/main" id="{3006DC86-F4EC-440D-8349-16BAE41D0443}"/>
            </a:ext>
          </a:extLst>
        </xdr:cNvPr>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41419</xdr:rowOff>
    </xdr:from>
    <xdr:ext cx="469744" cy="259045"/>
    <xdr:sp macro="" textlink="">
      <xdr:nvSpPr>
        <xdr:cNvPr id="373" name="n_3aveValue【福祉施設】&#10;一人当たり面積">
          <a:extLst>
            <a:ext uri="{FF2B5EF4-FFF2-40B4-BE49-F238E27FC236}">
              <a16:creationId xmlns:a16="http://schemas.microsoft.com/office/drawing/2014/main" id="{AF1E74E2-36F4-4F29-A78E-F5E18EBB30F4}"/>
            </a:ext>
          </a:extLst>
        </xdr:cNvPr>
        <xdr:cNvSpPr txBox="1"/>
      </xdr:nvSpPr>
      <xdr:spPr>
        <a:xfrm>
          <a:off x="76264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60469</xdr:rowOff>
    </xdr:from>
    <xdr:ext cx="469744" cy="259045"/>
    <xdr:sp macro="" textlink="">
      <xdr:nvSpPr>
        <xdr:cNvPr id="374" name="n_4aveValue【福祉施設】&#10;一人当たり面積">
          <a:extLst>
            <a:ext uri="{FF2B5EF4-FFF2-40B4-BE49-F238E27FC236}">
              <a16:creationId xmlns:a16="http://schemas.microsoft.com/office/drawing/2014/main" id="{A792DD57-F288-45CA-9E7F-F32150D32CB2}"/>
            </a:ext>
          </a:extLst>
        </xdr:cNvPr>
        <xdr:cNvSpPr txBox="1"/>
      </xdr:nvSpPr>
      <xdr:spPr>
        <a:xfrm>
          <a:off x="6737427" y="1429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169181</xdr:rowOff>
    </xdr:from>
    <xdr:ext cx="469744" cy="259045"/>
    <xdr:sp macro="" textlink="">
      <xdr:nvSpPr>
        <xdr:cNvPr id="375" name="n_1mainValue【福祉施設】&#10;一人当たり面積">
          <a:extLst>
            <a:ext uri="{FF2B5EF4-FFF2-40B4-BE49-F238E27FC236}">
              <a16:creationId xmlns:a16="http://schemas.microsoft.com/office/drawing/2014/main" id="{87689888-6D64-4D8D-ADBD-6F85258818BA}"/>
            </a:ext>
          </a:extLst>
        </xdr:cNvPr>
        <xdr:cNvSpPr txBox="1"/>
      </xdr:nvSpPr>
      <xdr:spPr>
        <a:xfrm>
          <a:off x="93917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18305</xdr:rowOff>
    </xdr:from>
    <xdr:ext cx="469744" cy="259045"/>
    <xdr:sp macro="" textlink="">
      <xdr:nvSpPr>
        <xdr:cNvPr id="376" name="n_2mainValue【福祉施設】&#10;一人当たり面積">
          <a:extLst>
            <a:ext uri="{FF2B5EF4-FFF2-40B4-BE49-F238E27FC236}">
              <a16:creationId xmlns:a16="http://schemas.microsoft.com/office/drawing/2014/main" id="{DA8D8330-A9DF-4C11-ADEE-822BC77CE429}"/>
            </a:ext>
          </a:extLst>
        </xdr:cNvPr>
        <xdr:cNvSpPr txBox="1"/>
      </xdr:nvSpPr>
      <xdr:spPr>
        <a:xfrm>
          <a:off x="8515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22114</xdr:rowOff>
    </xdr:from>
    <xdr:ext cx="469744" cy="259045"/>
    <xdr:sp macro="" textlink="">
      <xdr:nvSpPr>
        <xdr:cNvPr id="377" name="n_3mainValue【福祉施設】&#10;一人当たり面積">
          <a:extLst>
            <a:ext uri="{FF2B5EF4-FFF2-40B4-BE49-F238E27FC236}">
              <a16:creationId xmlns:a16="http://schemas.microsoft.com/office/drawing/2014/main" id="{8C2BDBF5-6DE5-4A4D-9394-F582272E8F1F}"/>
            </a:ext>
          </a:extLst>
        </xdr:cNvPr>
        <xdr:cNvSpPr txBox="1"/>
      </xdr:nvSpPr>
      <xdr:spPr>
        <a:xfrm>
          <a:off x="7626427" y="14766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25164</xdr:rowOff>
    </xdr:from>
    <xdr:ext cx="469744" cy="259045"/>
    <xdr:sp macro="" textlink="">
      <xdr:nvSpPr>
        <xdr:cNvPr id="378" name="n_4mainValue【福祉施設】&#10;一人当たり面積">
          <a:extLst>
            <a:ext uri="{FF2B5EF4-FFF2-40B4-BE49-F238E27FC236}">
              <a16:creationId xmlns:a16="http://schemas.microsoft.com/office/drawing/2014/main" id="{BE48F7E8-771C-4ED3-991A-C930B20A8D86}"/>
            </a:ext>
          </a:extLst>
        </xdr:cNvPr>
        <xdr:cNvSpPr txBox="1"/>
      </xdr:nvSpPr>
      <xdr:spPr>
        <a:xfrm>
          <a:off x="6737427" y="1476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05E74A5-C1A8-437C-BC08-C9A5D9378C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C08710FE-AEFC-4C41-8189-48F37BB1DA6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9E95E4FB-6F67-414B-BFCC-701CDF523295}"/>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985FBF25-3587-4FEF-BE1C-0229F122AB8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33496A90-09B4-4B9B-B6E4-93B153967AF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C1919FDB-E644-4396-BC76-613F8665517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AF34B16E-002F-4174-B57A-8CEFEE27E9C1}"/>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747DAA1B-1BBE-48C3-9359-8C591751E0A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B015EFC6-266E-45B7-A046-C1DCF141E4A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D3666A90-53F5-4755-AA9F-E04D0E99F61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99CD345C-DD57-4E62-BA0D-8FFDD3A8FFF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4920D16C-5410-49B4-9E29-C8D33BFC7AE2}"/>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BF941B4E-6B24-4534-BF17-64516F104F1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E90D767C-1D4E-489F-8569-F3C3DFFDA26C}"/>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8ACDB4B6-4F5E-41D7-88E8-E8701161365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577D78E3-5CB3-4488-80B9-E8D50A642EDE}"/>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EDDD1FDD-A980-43C3-AFEA-A79F54610A6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0C0AC7B5-17E6-4BD8-B69E-0C21D1030982}"/>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30849E78-A64B-4930-983C-B615E148315D}"/>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27FE0FF6-2BEF-44B2-9D31-95D421BCC75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AD498F48-846D-4CCF-965E-4304B635155D}"/>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3C777C0D-9334-45DC-A2F7-03A579752D05}"/>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FAEEE8AF-7A6B-461C-9EE4-72CB854FBD17}"/>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a:extLst>
            <a:ext uri="{FF2B5EF4-FFF2-40B4-BE49-F238E27FC236}">
              <a16:creationId xmlns:a16="http://schemas.microsoft.com/office/drawing/2014/main" id="{42888441-7FAA-46DF-8F94-3E024C39FBA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146686</xdr:rowOff>
    </xdr:from>
    <xdr:to>
      <xdr:col>24</xdr:col>
      <xdr:colOff>62865</xdr:colOff>
      <xdr:row>108</xdr:row>
      <xdr:rowOff>70486</xdr:rowOff>
    </xdr:to>
    <xdr:cxnSp macro="">
      <xdr:nvCxnSpPr>
        <xdr:cNvPr id="403" name="直線コネクタ 402">
          <a:extLst>
            <a:ext uri="{FF2B5EF4-FFF2-40B4-BE49-F238E27FC236}">
              <a16:creationId xmlns:a16="http://schemas.microsoft.com/office/drawing/2014/main" id="{9D1421E3-DF6B-4706-B17B-FCE1409DE56A}"/>
            </a:ext>
          </a:extLst>
        </xdr:cNvPr>
        <xdr:cNvCxnSpPr/>
      </xdr:nvCxnSpPr>
      <xdr:spPr>
        <a:xfrm flipV="1">
          <a:off x="4634865" y="17120236"/>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74313</xdr:rowOff>
    </xdr:from>
    <xdr:ext cx="405111" cy="259045"/>
    <xdr:sp macro="" textlink="">
      <xdr:nvSpPr>
        <xdr:cNvPr id="404" name="【市民会館】&#10;有形固定資産減価償却率最小値テキスト">
          <a:extLst>
            <a:ext uri="{FF2B5EF4-FFF2-40B4-BE49-F238E27FC236}">
              <a16:creationId xmlns:a16="http://schemas.microsoft.com/office/drawing/2014/main" id="{AD28F30E-2B58-46C5-A9D7-E9D2E8E4E969}"/>
            </a:ext>
          </a:extLst>
        </xdr:cNvPr>
        <xdr:cNvSpPr txBox="1"/>
      </xdr:nvSpPr>
      <xdr:spPr>
        <a:xfrm>
          <a:off x="4673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70486</xdr:rowOff>
    </xdr:from>
    <xdr:to>
      <xdr:col>24</xdr:col>
      <xdr:colOff>152400</xdr:colOff>
      <xdr:row>108</xdr:row>
      <xdr:rowOff>70486</xdr:rowOff>
    </xdr:to>
    <xdr:cxnSp macro="">
      <xdr:nvCxnSpPr>
        <xdr:cNvPr id="405" name="直線コネクタ 404">
          <a:extLst>
            <a:ext uri="{FF2B5EF4-FFF2-40B4-BE49-F238E27FC236}">
              <a16:creationId xmlns:a16="http://schemas.microsoft.com/office/drawing/2014/main" id="{79711B77-A40E-42A9-98D0-6585B2253B5E}"/>
            </a:ext>
          </a:extLst>
        </xdr:cNvPr>
        <xdr:cNvCxnSpPr/>
      </xdr:nvCxnSpPr>
      <xdr:spPr>
        <a:xfrm>
          <a:off x="4546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93363</xdr:rowOff>
    </xdr:from>
    <xdr:ext cx="405111" cy="259045"/>
    <xdr:sp macro="" textlink="">
      <xdr:nvSpPr>
        <xdr:cNvPr id="406" name="【市民会館】&#10;有形固定資産減価償却率最大値テキスト">
          <a:extLst>
            <a:ext uri="{FF2B5EF4-FFF2-40B4-BE49-F238E27FC236}">
              <a16:creationId xmlns:a16="http://schemas.microsoft.com/office/drawing/2014/main" id="{F13D54F5-80FD-428E-BEB4-2D8EE0E3DFC1}"/>
            </a:ext>
          </a:extLst>
        </xdr:cNvPr>
        <xdr:cNvSpPr txBox="1"/>
      </xdr:nvSpPr>
      <xdr:spPr>
        <a:xfrm>
          <a:off x="4673600" y="1689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146686</xdr:rowOff>
    </xdr:from>
    <xdr:to>
      <xdr:col>24</xdr:col>
      <xdr:colOff>152400</xdr:colOff>
      <xdr:row>99</xdr:row>
      <xdr:rowOff>146686</xdr:rowOff>
    </xdr:to>
    <xdr:cxnSp macro="">
      <xdr:nvCxnSpPr>
        <xdr:cNvPr id="407" name="直線コネクタ 406">
          <a:extLst>
            <a:ext uri="{FF2B5EF4-FFF2-40B4-BE49-F238E27FC236}">
              <a16:creationId xmlns:a16="http://schemas.microsoft.com/office/drawing/2014/main" id="{10E44A4C-6B10-4782-A9C2-8893086B0147}"/>
            </a:ext>
          </a:extLst>
        </xdr:cNvPr>
        <xdr:cNvCxnSpPr/>
      </xdr:nvCxnSpPr>
      <xdr:spPr>
        <a:xfrm>
          <a:off x="4546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116222</xdr:rowOff>
    </xdr:from>
    <xdr:ext cx="405111" cy="259045"/>
    <xdr:sp macro="" textlink="">
      <xdr:nvSpPr>
        <xdr:cNvPr id="408" name="【市民会館】&#10;有形固定資産減価償却率平均値テキスト">
          <a:extLst>
            <a:ext uri="{FF2B5EF4-FFF2-40B4-BE49-F238E27FC236}">
              <a16:creationId xmlns:a16="http://schemas.microsoft.com/office/drawing/2014/main" id="{A7C08138-41A2-4DBE-B583-B560A79C3ABD}"/>
            </a:ext>
          </a:extLst>
        </xdr:cNvPr>
        <xdr:cNvSpPr txBox="1"/>
      </xdr:nvSpPr>
      <xdr:spPr>
        <a:xfrm>
          <a:off x="4673600" y="1777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137795</xdr:rowOff>
    </xdr:from>
    <xdr:to>
      <xdr:col>24</xdr:col>
      <xdr:colOff>114300</xdr:colOff>
      <xdr:row>104</xdr:row>
      <xdr:rowOff>67945</xdr:rowOff>
    </xdr:to>
    <xdr:sp macro="" textlink="">
      <xdr:nvSpPr>
        <xdr:cNvPr id="409" name="フローチャート: 判断 408">
          <a:extLst>
            <a:ext uri="{FF2B5EF4-FFF2-40B4-BE49-F238E27FC236}">
              <a16:creationId xmlns:a16="http://schemas.microsoft.com/office/drawing/2014/main" id="{D2E89C14-6816-4E3E-B558-B4BEEA6EABBC}"/>
            </a:ext>
          </a:extLst>
        </xdr:cNvPr>
        <xdr:cNvSpPr/>
      </xdr:nvSpPr>
      <xdr:spPr>
        <a:xfrm>
          <a:off x="45847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122555</xdr:rowOff>
    </xdr:from>
    <xdr:to>
      <xdr:col>20</xdr:col>
      <xdr:colOff>38100</xdr:colOff>
      <xdr:row>104</xdr:row>
      <xdr:rowOff>52705</xdr:rowOff>
    </xdr:to>
    <xdr:sp macro="" textlink="">
      <xdr:nvSpPr>
        <xdr:cNvPr id="410" name="フローチャート: 判断 409">
          <a:extLst>
            <a:ext uri="{FF2B5EF4-FFF2-40B4-BE49-F238E27FC236}">
              <a16:creationId xmlns:a16="http://schemas.microsoft.com/office/drawing/2014/main" id="{1BA8CBCE-EA21-46B6-94DC-7CB0C85EAEF9}"/>
            </a:ext>
          </a:extLst>
        </xdr:cNvPr>
        <xdr:cNvSpPr/>
      </xdr:nvSpPr>
      <xdr:spPr>
        <a:xfrm>
          <a:off x="37465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105411</xdr:rowOff>
    </xdr:from>
    <xdr:to>
      <xdr:col>15</xdr:col>
      <xdr:colOff>101600</xdr:colOff>
      <xdr:row>104</xdr:row>
      <xdr:rowOff>35561</xdr:rowOff>
    </xdr:to>
    <xdr:sp macro="" textlink="">
      <xdr:nvSpPr>
        <xdr:cNvPr id="411" name="フローチャート: 判断 410">
          <a:extLst>
            <a:ext uri="{FF2B5EF4-FFF2-40B4-BE49-F238E27FC236}">
              <a16:creationId xmlns:a16="http://schemas.microsoft.com/office/drawing/2014/main" id="{AD250668-933D-4D60-8CF2-7496063A57B0}"/>
            </a:ext>
          </a:extLst>
        </xdr:cNvPr>
        <xdr:cNvSpPr/>
      </xdr:nvSpPr>
      <xdr:spPr>
        <a:xfrm>
          <a:off x="2857500" y="1776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78739</xdr:rowOff>
    </xdr:from>
    <xdr:to>
      <xdr:col>10</xdr:col>
      <xdr:colOff>165100</xdr:colOff>
      <xdr:row>104</xdr:row>
      <xdr:rowOff>8889</xdr:rowOff>
    </xdr:to>
    <xdr:sp macro="" textlink="">
      <xdr:nvSpPr>
        <xdr:cNvPr id="412" name="フローチャート: 判断 411">
          <a:extLst>
            <a:ext uri="{FF2B5EF4-FFF2-40B4-BE49-F238E27FC236}">
              <a16:creationId xmlns:a16="http://schemas.microsoft.com/office/drawing/2014/main" id="{C9CBB387-8AC4-48BF-811E-BF6D4F4D4979}"/>
            </a:ext>
          </a:extLst>
        </xdr:cNvPr>
        <xdr:cNvSpPr/>
      </xdr:nvSpPr>
      <xdr:spPr>
        <a:xfrm>
          <a:off x="1968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19686</xdr:rowOff>
    </xdr:from>
    <xdr:to>
      <xdr:col>6</xdr:col>
      <xdr:colOff>38100</xdr:colOff>
      <xdr:row>103</xdr:row>
      <xdr:rowOff>121286</xdr:rowOff>
    </xdr:to>
    <xdr:sp macro="" textlink="">
      <xdr:nvSpPr>
        <xdr:cNvPr id="413" name="フローチャート: 判断 412">
          <a:extLst>
            <a:ext uri="{FF2B5EF4-FFF2-40B4-BE49-F238E27FC236}">
              <a16:creationId xmlns:a16="http://schemas.microsoft.com/office/drawing/2014/main" id="{5BF6122E-4521-4DEF-89D4-DA64C2D0275C}"/>
            </a:ext>
          </a:extLst>
        </xdr:cNvPr>
        <xdr:cNvSpPr/>
      </xdr:nvSpPr>
      <xdr:spPr>
        <a:xfrm>
          <a:off x="1079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256A3E4-B5D2-43E6-82EE-24D8ADF578E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61E04A91-8D10-4937-8FBE-A4F3C4DEB0F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BCD0A480-3EAB-4D89-A0DA-E92FB743A2A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1754DF6E-A672-4C89-9BC7-A27F54D2B247}"/>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5A7CB99-0CF6-4594-BAEC-321076CBE1E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419" name="楕円 418">
          <a:extLst>
            <a:ext uri="{FF2B5EF4-FFF2-40B4-BE49-F238E27FC236}">
              <a16:creationId xmlns:a16="http://schemas.microsoft.com/office/drawing/2014/main" id="{E9F60774-261B-4C1A-BB7F-A7D61EAC4EC4}"/>
            </a:ext>
          </a:extLst>
        </xdr:cNvPr>
        <xdr:cNvSpPr/>
      </xdr:nvSpPr>
      <xdr:spPr>
        <a:xfrm>
          <a:off x="458470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12082</xdr:rowOff>
    </xdr:from>
    <xdr:ext cx="405111" cy="259045"/>
    <xdr:sp macro="" textlink="">
      <xdr:nvSpPr>
        <xdr:cNvPr id="420" name="【市民会館】&#10;有形固定資産減価償却率該当値テキスト">
          <a:extLst>
            <a:ext uri="{FF2B5EF4-FFF2-40B4-BE49-F238E27FC236}">
              <a16:creationId xmlns:a16="http://schemas.microsoft.com/office/drawing/2014/main" id="{C41F75F1-B83C-4915-90B8-5EF44C2A1AD2}"/>
            </a:ext>
          </a:extLst>
        </xdr:cNvPr>
        <xdr:cNvSpPr txBox="1"/>
      </xdr:nvSpPr>
      <xdr:spPr>
        <a:xfrm>
          <a:off x="4673600"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122555</xdr:rowOff>
    </xdr:from>
    <xdr:to>
      <xdr:col>20</xdr:col>
      <xdr:colOff>38100</xdr:colOff>
      <xdr:row>103</xdr:row>
      <xdr:rowOff>52705</xdr:rowOff>
    </xdr:to>
    <xdr:sp macro="" textlink="">
      <xdr:nvSpPr>
        <xdr:cNvPr id="421" name="楕円 420">
          <a:extLst>
            <a:ext uri="{FF2B5EF4-FFF2-40B4-BE49-F238E27FC236}">
              <a16:creationId xmlns:a16="http://schemas.microsoft.com/office/drawing/2014/main" id="{639415B3-65B1-442D-9AAE-74C68A4D5C69}"/>
            </a:ext>
          </a:extLst>
        </xdr:cNvPr>
        <xdr:cNvSpPr/>
      </xdr:nvSpPr>
      <xdr:spPr>
        <a:xfrm>
          <a:off x="3746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xdr:rowOff>
    </xdr:from>
    <xdr:to>
      <xdr:col>24</xdr:col>
      <xdr:colOff>63500</xdr:colOff>
      <xdr:row>103</xdr:row>
      <xdr:rowOff>40005</xdr:rowOff>
    </xdr:to>
    <xdr:cxnSp macro="">
      <xdr:nvCxnSpPr>
        <xdr:cNvPr id="422" name="直線コネクタ 421">
          <a:extLst>
            <a:ext uri="{FF2B5EF4-FFF2-40B4-BE49-F238E27FC236}">
              <a16:creationId xmlns:a16="http://schemas.microsoft.com/office/drawing/2014/main" id="{AFDF197C-1CA4-46CB-8C8B-08A0153619E8}"/>
            </a:ext>
          </a:extLst>
        </xdr:cNvPr>
        <xdr:cNvCxnSpPr/>
      </xdr:nvCxnSpPr>
      <xdr:spPr>
        <a:xfrm>
          <a:off x="3797300" y="176612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95886</xdr:rowOff>
    </xdr:from>
    <xdr:to>
      <xdr:col>15</xdr:col>
      <xdr:colOff>101600</xdr:colOff>
      <xdr:row>103</xdr:row>
      <xdr:rowOff>26036</xdr:rowOff>
    </xdr:to>
    <xdr:sp macro="" textlink="">
      <xdr:nvSpPr>
        <xdr:cNvPr id="423" name="楕円 422">
          <a:extLst>
            <a:ext uri="{FF2B5EF4-FFF2-40B4-BE49-F238E27FC236}">
              <a16:creationId xmlns:a16="http://schemas.microsoft.com/office/drawing/2014/main" id="{674FF9A7-1F6B-419D-A2F2-FB11617DE47F}"/>
            </a:ext>
          </a:extLst>
        </xdr:cNvPr>
        <xdr:cNvSpPr/>
      </xdr:nvSpPr>
      <xdr:spPr>
        <a:xfrm>
          <a:off x="2857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146686</xdr:rowOff>
    </xdr:from>
    <xdr:to>
      <xdr:col>19</xdr:col>
      <xdr:colOff>177800</xdr:colOff>
      <xdr:row>103</xdr:row>
      <xdr:rowOff>1905</xdr:rowOff>
    </xdr:to>
    <xdr:cxnSp macro="">
      <xdr:nvCxnSpPr>
        <xdr:cNvPr id="424" name="直線コネクタ 423">
          <a:extLst>
            <a:ext uri="{FF2B5EF4-FFF2-40B4-BE49-F238E27FC236}">
              <a16:creationId xmlns:a16="http://schemas.microsoft.com/office/drawing/2014/main" id="{B0492131-4817-4690-A8BF-732F382A987E}"/>
            </a:ext>
          </a:extLst>
        </xdr:cNvPr>
        <xdr:cNvCxnSpPr/>
      </xdr:nvCxnSpPr>
      <xdr:spPr>
        <a:xfrm>
          <a:off x="2908300" y="1763458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63500</xdr:rowOff>
    </xdr:from>
    <xdr:to>
      <xdr:col>10</xdr:col>
      <xdr:colOff>165100</xdr:colOff>
      <xdr:row>102</xdr:row>
      <xdr:rowOff>165100</xdr:rowOff>
    </xdr:to>
    <xdr:sp macro="" textlink="">
      <xdr:nvSpPr>
        <xdr:cNvPr id="425" name="楕円 424">
          <a:extLst>
            <a:ext uri="{FF2B5EF4-FFF2-40B4-BE49-F238E27FC236}">
              <a16:creationId xmlns:a16="http://schemas.microsoft.com/office/drawing/2014/main" id="{65848F89-6CB1-43B5-A2CD-BBEC7DE921DE}"/>
            </a:ext>
          </a:extLst>
        </xdr:cNvPr>
        <xdr:cNvSpPr/>
      </xdr:nvSpPr>
      <xdr:spPr>
        <a:xfrm>
          <a:off x="1968500" y="175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114300</xdr:rowOff>
    </xdr:from>
    <xdr:to>
      <xdr:col>15</xdr:col>
      <xdr:colOff>50800</xdr:colOff>
      <xdr:row>102</xdr:row>
      <xdr:rowOff>146686</xdr:rowOff>
    </xdr:to>
    <xdr:cxnSp macro="">
      <xdr:nvCxnSpPr>
        <xdr:cNvPr id="426" name="直線コネクタ 425">
          <a:extLst>
            <a:ext uri="{FF2B5EF4-FFF2-40B4-BE49-F238E27FC236}">
              <a16:creationId xmlns:a16="http://schemas.microsoft.com/office/drawing/2014/main" id="{A75BB6BA-D0B5-479B-83DF-7F8B3908A52C}"/>
            </a:ext>
          </a:extLst>
        </xdr:cNvPr>
        <xdr:cNvCxnSpPr/>
      </xdr:nvCxnSpPr>
      <xdr:spPr>
        <a:xfrm>
          <a:off x="2019300" y="176022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25400</xdr:rowOff>
    </xdr:from>
    <xdr:to>
      <xdr:col>6</xdr:col>
      <xdr:colOff>38100</xdr:colOff>
      <xdr:row>102</xdr:row>
      <xdr:rowOff>127000</xdr:rowOff>
    </xdr:to>
    <xdr:sp macro="" textlink="">
      <xdr:nvSpPr>
        <xdr:cNvPr id="427" name="楕円 426">
          <a:extLst>
            <a:ext uri="{FF2B5EF4-FFF2-40B4-BE49-F238E27FC236}">
              <a16:creationId xmlns:a16="http://schemas.microsoft.com/office/drawing/2014/main" id="{7C572ED2-3DA5-4FC5-ACFC-37521529CA95}"/>
            </a:ext>
          </a:extLst>
        </xdr:cNvPr>
        <xdr:cNvSpPr/>
      </xdr:nvSpPr>
      <xdr:spPr>
        <a:xfrm>
          <a:off x="1079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76200</xdr:rowOff>
    </xdr:from>
    <xdr:to>
      <xdr:col>10</xdr:col>
      <xdr:colOff>114300</xdr:colOff>
      <xdr:row>102</xdr:row>
      <xdr:rowOff>114300</xdr:rowOff>
    </xdr:to>
    <xdr:cxnSp macro="">
      <xdr:nvCxnSpPr>
        <xdr:cNvPr id="428" name="直線コネクタ 427">
          <a:extLst>
            <a:ext uri="{FF2B5EF4-FFF2-40B4-BE49-F238E27FC236}">
              <a16:creationId xmlns:a16="http://schemas.microsoft.com/office/drawing/2014/main" id="{73297F3C-797E-491A-940D-569D34CF4437}"/>
            </a:ext>
          </a:extLst>
        </xdr:cNvPr>
        <xdr:cNvCxnSpPr/>
      </xdr:nvCxnSpPr>
      <xdr:spPr>
        <a:xfrm>
          <a:off x="1130300" y="17564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43832</xdr:rowOff>
    </xdr:from>
    <xdr:ext cx="405111" cy="259045"/>
    <xdr:sp macro="" textlink="">
      <xdr:nvSpPr>
        <xdr:cNvPr id="429" name="n_1aveValue【市民会館】&#10;有形固定資産減価償却率">
          <a:extLst>
            <a:ext uri="{FF2B5EF4-FFF2-40B4-BE49-F238E27FC236}">
              <a16:creationId xmlns:a16="http://schemas.microsoft.com/office/drawing/2014/main" id="{FA635D0A-4F27-404F-A5B6-D48A12F696CE}"/>
            </a:ext>
          </a:extLst>
        </xdr:cNvPr>
        <xdr:cNvSpPr txBox="1"/>
      </xdr:nvSpPr>
      <xdr:spPr>
        <a:xfrm>
          <a:off x="3582044" y="1787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26688</xdr:rowOff>
    </xdr:from>
    <xdr:ext cx="405111" cy="259045"/>
    <xdr:sp macro="" textlink="">
      <xdr:nvSpPr>
        <xdr:cNvPr id="430" name="n_2aveValue【市民会館】&#10;有形固定資産減価償却率">
          <a:extLst>
            <a:ext uri="{FF2B5EF4-FFF2-40B4-BE49-F238E27FC236}">
              <a16:creationId xmlns:a16="http://schemas.microsoft.com/office/drawing/2014/main" id="{FE2BD3EF-4F1F-4676-867B-25FFABE116FB}"/>
            </a:ext>
          </a:extLst>
        </xdr:cNvPr>
        <xdr:cNvSpPr txBox="1"/>
      </xdr:nvSpPr>
      <xdr:spPr>
        <a:xfrm>
          <a:off x="2705744" y="1785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xdr:rowOff>
    </xdr:from>
    <xdr:ext cx="405111" cy="259045"/>
    <xdr:sp macro="" textlink="">
      <xdr:nvSpPr>
        <xdr:cNvPr id="431" name="n_3aveValue【市民会館】&#10;有形固定資産減価償却率">
          <a:extLst>
            <a:ext uri="{FF2B5EF4-FFF2-40B4-BE49-F238E27FC236}">
              <a16:creationId xmlns:a16="http://schemas.microsoft.com/office/drawing/2014/main" id="{F6E52B09-2809-4854-8114-C1FF35683B7B}"/>
            </a:ext>
          </a:extLst>
        </xdr:cNvPr>
        <xdr:cNvSpPr txBox="1"/>
      </xdr:nvSpPr>
      <xdr:spPr>
        <a:xfrm>
          <a:off x="1816744" y="1783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112413</xdr:rowOff>
    </xdr:from>
    <xdr:ext cx="405111" cy="259045"/>
    <xdr:sp macro="" textlink="">
      <xdr:nvSpPr>
        <xdr:cNvPr id="432" name="n_4aveValue【市民会館】&#10;有形固定資産減価償却率">
          <a:extLst>
            <a:ext uri="{FF2B5EF4-FFF2-40B4-BE49-F238E27FC236}">
              <a16:creationId xmlns:a16="http://schemas.microsoft.com/office/drawing/2014/main" id="{23A49211-31D7-4CA6-88E9-406F36568FC3}"/>
            </a:ext>
          </a:extLst>
        </xdr:cNvPr>
        <xdr:cNvSpPr txBox="1"/>
      </xdr:nvSpPr>
      <xdr:spPr>
        <a:xfrm>
          <a:off x="927744" y="177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69232</xdr:rowOff>
    </xdr:from>
    <xdr:ext cx="405111" cy="259045"/>
    <xdr:sp macro="" textlink="">
      <xdr:nvSpPr>
        <xdr:cNvPr id="433" name="n_1mainValue【市民会館】&#10;有形固定資産減価償却率">
          <a:extLst>
            <a:ext uri="{FF2B5EF4-FFF2-40B4-BE49-F238E27FC236}">
              <a16:creationId xmlns:a16="http://schemas.microsoft.com/office/drawing/2014/main" id="{28506DE9-77F7-475B-8E92-30D69429C4FB}"/>
            </a:ext>
          </a:extLst>
        </xdr:cNvPr>
        <xdr:cNvSpPr txBox="1"/>
      </xdr:nvSpPr>
      <xdr:spPr>
        <a:xfrm>
          <a:off x="3582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42563</xdr:rowOff>
    </xdr:from>
    <xdr:ext cx="405111" cy="259045"/>
    <xdr:sp macro="" textlink="">
      <xdr:nvSpPr>
        <xdr:cNvPr id="434" name="n_2mainValue【市民会館】&#10;有形固定資産減価償却率">
          <a:extLst>
            <a:ext uri="{FF2B5EF4-FFF2-40B4-BE49-F238E27FC236}">
              <a16:creationId xmlns:a16="http://schemas.microsoft.com/office/drawing/2014/main" id="{EEA426C4-6B10-41B5-80EB-9082172E2BDF}"/>
            </a:ext>
          </a:extLst>
        </xdr:cNvPr>
        <xdr:cNvSpPr txBox="1"/>
      </xdr:nvSpPr>
      <xdr:spPr>
        <a:xfrm>
          <a:off x="27057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10177</xdr:rowOff>
    </xdr:from>
    <xdr:ext cx="405111" cy="259045"/>
    <xdr:sp macro="" textlink="">
      <xdr:nvSpPr>
        <xdr:cNvPr id="435" name="n_3mainValue【市民会館】&#10;有形固定資産減価償却率">
          <a:extLst>
            <a:ext uri="{FF2B5EF4-FFF2-40B4-BE49-F238E27FC236}">
              <a16:creationId xmlns:a16="http://schemas.microsoft.com/office/drawing/2014/main" id="{71ED6F78-6F5A-479B-ADA4-71A093406B52}"/>
            </a:ext>
          </a:extLst>
        </xdr:cNvPr>
        <xdr:cNvSpPr txBox="1"/>
      </xdr:nvSpPr>
      <xdr:spPr>
        <a:xfrm>
          <a:off x="1816744" y="1732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143527</xdr:rowOff>
    </xdr:from>
    <xdr:ext cx="405111" cy="259045"/>
    <xdr:sp macro="" textlink="">
      <xdr:nvSpPr>
        <xdr:cNvPr id="436" name="n_4mainValue【市民会館】&#10;有形固定資産減価償却率">
          <a:extLst>
            <a:ext uri="{FF2B5EF4-FFF2-40B4-BE49-F238E27FC236}">
              <a16:creationId xmlns:a16="http://schemas.microsoft.com/office/drawing/2014/main" id="{FF9037FC-6220-430C-85B6-B541190862BE}"/>
            </a:ext>
          </a:extLst>
        </xdr:cNvPr>
        <xdr:cNvSpPr txBox="1"/>
      </xdr:nvSpPr>
      <xdr:spPr>
        <a:xfrm>
          <a:off x="927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8DA301DA-9C27-41D8-886E-1487A99DC51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E7A69CDD-FA87-4988-B82E-84C2D24E09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0042288-D2AE-4BCB-A7BA-3A5AA6E550C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41CC5A4F-F2E7-435B-BA20-9326E1974A8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C3DEC7D9-DD9F-47B0-B76F-CD7BE66659C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B2250AB8-C1B1-4639-B69B-DBB12D6A238F}"/>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19E2C352-EB47-4875-8336-F8D95BCFDA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ED4C5FDC-8401-4EEC-981C-4EFE25EB04B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2E131AC8-B6B5-4C75-86C8-5D4A22EB3EDA}"/>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7ABD1480-16DC-4D7E-BB27-9DDA51BA19F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7" name="直線コネクタ 446">
          <a:extLst>
            <a:ext uri="{FF2B5EF4-FFF2-40B4-BE49-F238E27FC236}">
              <a16:creationId xmlns:a16="http://schemas.microsoft.com/office/drawing/2014/main" id="{CC3E19B2-EA9E-48B8-8BEB-FC3DA7ABAEB8}"/>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8" name="テキスト ボックス 447">
          <a:extLst>
            <a:ext uri="{FF2B5EF4-FFF2-40B4-BE49-F238E27FC236}">
              <a16:creationId xmlns:a16="http://schemas.microsoft.com/office/drawing/2014/main" id="{CA05F2D4-F32A-423B-B558-E03C007FDCAF}"/>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9" name="直線コネクタ 448">
          <a:extLst>
            <a:ext uri="{FF2B5EF4-FFF2-40B4-BE49-F238E27FC236}">
              <a16:creationId xmlns:a16="http://schemas.microsoft.com/office/drawing/2014/main" id="{8B840DF3-4384-460B-8F7B-F803F0C90586}"/>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0" name="テキスト ボックス 449">
          <a:extLst>
            <a:ext uri="{FF2B5EF4-FFF2-40B4-BE49-F238E27FC236}">
              <a16:creationId xmlns:a16="http://schemas.microsoft.com/office/drawing/2014/main" id="{7DCF3936-C684-4175-83E3-4BD91C26281D}"/>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1" name="直線コネクタ 450">
          <a:extLst>
            <a:ext uri="{FF2B5EF4-FFF2-40B4-BE49-F238E27FC236}">
              <a16:creationId xmlns:a16="http://schemas.microsoft.com/office/drawing/2014/main" id="{2087461A-B6AB-4713-A473-4BF509FB09A9}"/>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2" name="テキスト ボックス 451">
          <a:extLst>
            <a:ext uri="{FF2B5EF4-FFF2-40B4-BE49-F238E27FC236}">
              <a16:creationId xmlns:a16="http://schemas.microsoft.com/office/drawing/2014/main" id="{C8894475-03A0-44C0-81F4-86C98F265E8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3" name="直線コネクタ 452">
          <a:extLst>
            <a:ext uri="{FF2B5EF4-FFF2-40B4-BE49-F238E27FC236}">
              <a16:creationId xmlns:a16="http://schemas.microsoft.com/office/drawing/2014/main" id="{27275B6F-6636-4FEA-8C29-494AB8CBB23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4" name="テキスト ボックス 453">
          <a:extLst>
            <a:ext uri="{FF2B5EF4-FFF2-40B4-BE49-F238E27FC236}">
              <a16:creationId xmlns:a16="http://schemas.microsoft.com/office/drawing/2014/main" id="{35F03108-597D-462E-9006-E4F8C83439E5}"/>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5" name="直線コネクタ 454">
          <a:extLst>
            <a:ext uri="{FF2B5EF4-FFF2-40B4-BE49-F238E27FC236}">
              <a16:creationId xmlns:a16="http://schemas.microsoft.com/office/drawing/2014/main" id="{BB9B48EC-D2C6-4ADE-8920-3A85FDB3247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6" name="テキスト ボックス 455">
          <a:extLst>
            <a:ext uri="{FF2B5EF4-FFF2-40B4-BE49-F238E27FC236}">
              <a16:creationId xmlns:a16="http://schemas.microsoft.com/office/drawing/2014/main" id="{31F9D9F7-F83D-4E58-8439-1D2E34940CC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7" name="直線コネクタ 456">
          <a:extLst>
            <a:ext uri="{FF2B5EF4-FFF2-40B4-BE49-F238E27FC236}">
              <a16:creationId xmlns:a16="http://schemas.microsoft.com/office/drawing/2014/main" id="{CE078896-3354-408E-9AF3-56A005B43D7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8" name="テキスト ボックス 457">
          <a:extLst>
            <a:ext uri="{FF2B5EF4-FFF2-40B4-BE49-F238E27FC236}">
              <a16:creationId xmlns:a16="http://schemas.microsoft.com/office/drawing/2014/main" id="{AF3C40EC-CB75-4611-B895-C0FCDBAA2373}"/>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9" name="【市民会館】&#10;一人当たり面積グラフ枠">
          <a:extLst>
            <a:ext uri="{FF2B5EF4-FFF2-40B4-BE49-F238E27FC236}">
              <a16:creationId xmlns:a16="http://schemas.microsoft.com/office/drawing/2014/main" id="{6E60F06A-AE69-4524-9ABD-8BDA6962588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161544</xdr:rowOff>
    </xdr:from>
    <xdr:to>
      <xdr:col>54</xdr:col>
      <xdr:colOff>189865</xdr:colOff>
      <xdr:row>108</xdr:row>
      <xdr:rowOff>117348</xdr:rowOff>
    </xdr:to>
    <xdr:cxnSp macro="">
      <xdr:nvCxnSpPr>
        <xdr:cNvPr id="460" name="直線コネクタ 459">
          <a:extLst>
            <a:ext uri="{FF2B5EF4-FFF2-40B4-BE49-F238E27FC236}">
              <a16:creationId xmlns:a16="http://schemas.microsoft.com/office/drawing/2014/main" id="{87F94841-097F-4B0A-9F95-6AD4A9E60205}"/>
            </a:ext>
          </a:extLst>
        </xdr:cNvPr>
        <xdr:cNvCxnSpPr/>
      </xdr:nvCxnSpPr>
      <xdr:spPr>
        <a:xfrm flipV="1">
          <a:off x="10476865" y="17135094"/>
          <a:ext cx="0" cy="1498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61" name="【市民会館】&#10;一人当たり面積最小値テキスト">
          <a:extLst>
            <a:ext uri="{FF2B5EF4-FFF2-40B4-BE49-F238E27FC236}">
              <a16:creationId xmlns:a16="http://schemas.microsoft.com/office/drawing/2014/main" id="{F8CECA02-7DDC-436A-A9C5-9C267F569E82}"/>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62" name="直線コネクタ 461">
          <a:extLst>
            <a:ext uri="{FF2B5EF4-FFF2-40B4-BE49-F238E27FC236}">
              <a16:creationId xmlns:a16="http://schemas.microsoft.com/office/drawing/2014/main" id="{B39FB6F8-0F2A-454B-9375-9AB0682060A1}"/>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108221</xdr:rowOff>
    </xdr:from>
    <xdr:ext cx="469744" cy="259045"/>
    <xdr:sp macro="" textlink="">
      <xdr:nvSpPr>
        <xdr:cNvPr id="463" name="【市民会館】&#10;一人当たり面積最大値テキスト">
          <a:extLst>
            <a:ext uri="{FF2B5EF4-FFF2-40B4-BE49-F238E27FC236}">
              <a16:creationId xmlns:a16="http://schemas.microsoft.com/office/drawing/2014/main" id="{9DC5A380-9392-4075-8A8A-E03343B6C91E}"/>
            </a:ext>
          </a:extLst>
        </xdr:cNvPr>
        <xdr:cNvSpPr txBox="1"/>
      </xdr:nvSpPr>
      <xdr:spPr>
        <a:xfrm>
          <a:off x="10515600" y="16910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161544</xdr:rowOff>
    </xdr:from>
    <xdr:to>
      <xdr:col>55</xdr:col>
      <xdr:colOff>88900</xdr:colOff>
      <xdr:row>99</xdr:row>
      <xdr:rowOff>161544</xdr:rowOff>
    </xdr:to>
    <xdr:cxnSp macro="">
      <xdr:nvCxnSpPr>
        <xdr:cNvPr id="464" name="直線コネクタ 463">
          <a:extLst>
            <a:ext uri="{FF2B5EF4-FFF2-40B4-BE49-F238E27FC236}">
              <a16:creationId xmlns:a16="http://schemas.microsoft.com/office/drawing/2014/main" id="{54099F61-AADF-40E9-8113-0BD48AC3CF50}"/>
            </a:ext>
          </a:extLst>
        </xdr:cNvPr>
        <xdr:cNvCxnSpPr/>
      </xdr:nvCxnSpPr>
      <xdr:spPr>
        <a:xfrm>
          <a:off x="10388600" y="1713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65" name="【市民会館】&#10;一人当たり面積平均値テキスト">
          <a:extLst>
            <a:ext uri="{FF2B5EF4-FFF2-40B4-BE49-F238E27FC236}">
              <a16:creationId xmlns:a16="http://schemas.microsoft.com/office/drawing/2014/main" id="{2B7C2799-C984-433A-9DD9-EB9B55ABC693}"/>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6" name="フローチャート: 判断 465">
          <a:extLst>
            <a:ext uri="{FF2B5EF4-FFF2-40B4-BE49-F238E27FC236}">
              <a16:creationId xmlns:a16="http://schemas.microsoft.com/office/drawing/2014/main" id="{DACCEA53-1AB5-446F-8130-7A4E6E5AA85F}"/>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93218</xdr:rowOff>
    </xdr:from>
    <xdr:to>
      <xdr:col>50</xdr:col>
      <xdr:colOff>165100</xdr:colOff>
      <xdr:row>107</xdr:row>
      <xdr:rowOff>23368</xdr:rowOff>
    </xdr:to>
    <xdr:sp macro="" textlink="">
      <xdr:nvSpPr>
        <xdr:cNvPr id="467" name="フローチャート: 判断 466">
          <a:extLst>
            <a:ext uri="{FF2B5EF4-FFF2-40B4-BE49-F238E27FC236}">
              <a16:creationId xmlns:a16="http://schemas.microsoft.com/office/drawing/2014/main" id="{3B27A3A3-55DE-4458-A95E-20B75448BC86}"/>
            </a:ext>
          </a:extLst>
        </xdr:cNvPr>
        <xdr:cNvSpPr/>
      </xdr:nvSpPr>
      <xdr:spPr>
        <a:xfrm>
          <a:off x="9588500" y="1826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148844</xdr:rowOff>
    </xdr:from>
    <xdr:to>
      <xdr:col>46</xdr:col>
      <xdr:colOff>38100</xdr:colOff>
      <xdr:row>107</xdr:row>
      <xdr:rowOff>78994</xdr:rowOff>
    </xdr:to>
    <xdr:sp macro="" textlink="">
      <xdr:nvSpPr>
        <xdr:cNvPr id="468" name="フローチャート: 判断 467">
          <a:extLst>
            <a:ext uri="{FF2B5EF4-FFF2-40B4-BE49-F238E27FC236}">
              <a16:creationId xmlns:a16="http://schemas.microsoft.com/office/drawing/2014/main" id="{2425C6E9-0C50-4452-9570-1ED4DFA0FFDB}"/>
            </a:ext>
          </a:extLst>
        </xdr:cNvPr>
        <xdr:cNvSpPr/>
      </xdr:nvSpPr>
      <xdr:spPr>
        <a:xfrm>
          <a:off x="8699500" y="1832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39115</xdr:rowOff>
    </xdr:from>
    <xdr:to>
      <xdr:col>41</xdr:col>
      <xdr:colOff>101600</xdr:colOff>
      <xdr:row>107</xdr:row>
      <xdr:rowOff>140715</xdr:rowOff>
    </xdr:to>
    <xdr:sp macro="" textlink="">
      <xdr:nvSpPr>
        <xdr:cNvPr id="469" name="フローチャート: 判断 468">
          <a:extLst>
            <a:ext uri="{FF2B5EF4-FFF2-40B4-BE49-F238E27FC236}">
              <a16:creationId xmlns:a16="http://schemas.microsoft.com/office/drawing/2014/main" id="{5911C9B5-861B-469A-B33B-75F3A1460B09}"/>
            </a:ext>
          </a:extLst>
        </xdr:cNvPr>
        <xdr:cNvSpPr/>
      </xdr:nvSpPr>
      <xdr:spPr>
        <a:xfrm>
          <a:off x="7810500" y="183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13970</xdr:rowOff>
    </xdr:from>
    <xdr:to>
      <xdr:col>36</xdr:col>
      <xdr:colOff>165100</xdr:colOff>
      <xdr:row>107</xdr:row>
      <xdr:rowOff>115570</xdr:rowOff>
    </xdr:to>
    <xdr:sp macro="" textlink="">
      <xdr:nvSpPr>
        <xdr:cNvPr id="470" name="フローチャート: 判断 469">
          <a:extLst>
            <a:ext uri="{FF2B5EF4-FFF2-40B4-BE49-F238E27FC236}">
              <a16:creationId xmlns:a16="http://schemas.microsoft.com/office/drawing/2014/main" id="{2311190B-5973-4AF6-85EB-1A5783F2CE00}"/>
            </a:ext>
          </a:extLst>
        </xdr:cNvPr>
        <xdr:cNvSpPr/>
      </xdr:nvSpPr>
      <xdr:spPr>
        <a:xfrm>
          <a:off x="6921500" y="1835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13E3A496-0BCC-4D98-A8E9-BB69A5EBE45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60A423-DEE7-49FD-BB3D-9DF35EC5D05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BB574619-E0CD-4B05-87DC-A5182D60222D}"/>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82DDEB56-E706-4934-8CD3-943E33F8AC1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8F7DAD9-DF52-4B13-B885-9456E3DE326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62737</xdr:rowOff>
    </xdr:from>
    <xdr:to>
      <xdr:col>55</xdr:col>
      <xdr:colOff>50800</xdr:colOff>
      <xdr:row>107</xdr:row>
      <xdr:rowOff>164337</xdr:rowOff>
    </xdr:to>
    <xdr:sp macro="" textlink="">
      <xdr:nvSpPr>
        <xdr:cNvPr id="476" name="楕円 475">
          <a:extLst>
            <a:ext uri="{FF2B5EF4-FFF2-40B4-BE49-F238E27FC236}">
              <a16:creationId xmlns:a16="http://schemas.microsoft.com/office/drawing/2014/main" id="{FABA30CE-3D05-477D-99F7-FDE04FD9FC8C}"/>
            </a:ext>
          </a:extLst>
        </xdr:cNvPr>
        <xdr:cNvSpPr/>
      </xdr:nvSpPr>
      <xdr:spPr>
        <a:xfrm>
          <a:off x="10426700" y="184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41164</xdr:rowOff>
    </xdr:from>
    <xdr:ext cx="469744" cy="259045"/>
    <xdr:sp macro="" textlink="">
      <xdr:nvSpPr>
        <xdr:cNvPr id="477" name="【市民会館】&#10;一人当たり面積該当値テキスト">
          <a:extLst>
            <a:ext uri="{FF2B5EF4-FFF2-40B4-BE49-F238E27FC236}">
              <a16:creationId xmlns:a16="http://schemas.microsoft.com/office/drawing/2014/main" id="{AB0B8CA5-ADFA-40CC-B36F-93184AFA1690}"/>
            </a:ext>
          </a:extLst>
        </xdr:cNvPr>
        <xdr:cNvSpPr txBox="1"/>
      </xdr:nvSpPr>
      <xdr:spPr>
        <a:xfrm>
          <a:off x="10515600" y="18386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65787</xdr:rowOff>
    </xdr:from>
    <xdr:to>
      <xdr:col>50</xdr:col>
      <xdr:colOff>165100</xdr:colOff>
      <xdr:row>107</xdr:row>
      <xdr:rowOff>167387</xdr:rowOff>
    </xdr:to>
    <xdr:sp macro="" textlink="">
      <xdr:nvSpPr>
        <xdr:cNvPr id="478" name="楕円 477">
          <a:extLst>
            <a:ext uri="{FF2B5EF4-FFF2-40B4-BE49-F238E27FC236}">
              <a16:creationId xmlns:a16="http://schemas.microsoft.com/office/drawing/2014/main" id="{8C31C5BF-843E-462C-AD7B-9D1C6EB0F6CE}"/>
            </a:ext>
          </a:extLst>
        </xdr:cNvPr>
        <xdr:cNvSpPr/>
      </xdr:nvSpPr>
      <xdr:spPr>
        <a:xfrm>
          <a:off x="9588500" y="1841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113537</xdr:rowOff>
    </xdr:from>
    <xdr:to>
      <xdr:col>55</xdr:col>
      <xdr:colOff>0</xdr:colOff>
      <xdr:row>107</xdr:row>
      <xdr:rowOff>116587</xdr:rowOff>
    </xdr:to>
    <xdr:cxnSp macro="">
      <xdr:nvCxnSpPr>
        <xdr:cNvPr id="479" name="直線コネクタ 478">
          <a:extLst>
            <a:ext uri="{FF2B5EF4-FFF2-40B4-BE49-F238E27FC236}">
              <a16:creationId xmlns:a16="http://schemas.microsoft.com/office/drawing/2014/main" id="{3814EF36-E5F5-42B0-A718-77F7478BDE97}"/>
            </a:ext>
          </a:extLst>
        </xdr:cNvPr>
        <xdr:cNvCxnSpPr/>
      </xdr:nvCxnSpPr>
      <xdr:spPr>
        <a:xfrm flipV="1">
          <a:off x="9639300" y="18458687"/>
          <a:ext cx="8382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80" name="楕円 479">
          <a:extLst>
            <a:ext uri="{FF2B5EF4-FFF2-40B4-BE49-F238E27FC236}">
              <a16:creationId xmlns:a16="http://schemas.microsoft.com/office/drawing/2014/main" id="{26E4122F-F19D-474F-BF46-99AFA968B45A}"/>
            </a:ext>
          </a:extLst>
        </xdr:cNvPr>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116587</xdr:rowOff>
    </xdr:from>
    <xdr:to>
      <xdr:col>50</xdr:col>
      <xdr:colOff>114300</xdr:colOff>
      <xdr:row>107</xdr:row>
      <xdr:rowOff>121920</xdr:rowOff>
    </xdr:to>
    <xdr:cxnSp macro="">
      <xdr:nvCxnSpPr>
        <xdr:cNvPr id="481" name="直線コネクタ 480">
          <a:extLst>
            <a:ext uri="{FF2B5EF4-FFF2-40B4-BE49-F238E27FC236}">
              <a16:creationId xmlns:a16="http://schemas.microsoft.com/office/drawing/2014/main" id="{186EE244-03CB-4211-BC9A-F4B6FB5EB86F}"/>
            </a:ext>
          </a:extLst>
        </xdr:cNvPr>
        <xdr:cNvCxnSpPr/>
      </xdr:nvCxnSpPr>
      <xdr:spPr>
        <a:xfrm flipV="1">
          <a:off x="8750300" y="18461737"/>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76454</xdr:rowOff>
    </xdr:from>
    <xdr:to>
      <xdr:col>41</xdr:col>
      <xdr:colOff>101600</xdr:colOff>
      <xdr:row>108</xdr:row>
      <xdr:rowOff>6604</xdr:rowOff>
    </xdr:to>
    <xdr:sp macro="" textlink="">
      <xdr:nvSpPr>
        <xdr:cNvPr id="482" name="楕円 481">
          <a:extLst>
            <a:ext uri="{FF2B5EF4-FFF2-40B4-BE49-F238E27FC236}">
              <a16:creationId xmlns:a16="http://schemas.microsoft.com/office/drawing/2014/main" id="{2067FFD8-1817-4967-82AF-F35635C5317F}"/>
            </a:ext>
          </a:extLst>
        </xdr:cNvPr>
        <xdr:cNvSpPr/>
      </xdr:nvSpPr>
      <xdr:spPr>
        <a:xfrm>
          <a:off x="7810500" y="184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127254</xdr:rowOff>
    </xdr:to>
    <xdr:cxnSp macro="">
      <xdr:nvCxnSpPr>
        <xdr:cNvPr id="483" name="直線コネクタ 482">
          <a:extLst>
            <a:ext uri="{FF2B5EF4-FFF2-40B4-BE49-F238E27FC236}">
              <a16:creationId xmlns:a16="http://schemas.microsoft.com/office/drawing/2014/main" id="{13025203-978F-49B6-A8D9-508FD56CE8EB}"/>
            </a:ext>
          </a:extLst>
        </xdr:cNvPr>
        <xdr:cNvCxnSpPr/>
      </xdr:nvCxnSpPr>
      <xdr:spPr>
        <a:xfrm flipV="1">
          <a:off x="7861300" y="18467070"/>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81026</xdr:rowOff>
    </xdr:from>
    <xdr:to>
      <xdr:col>36</xdr:col>
      <xdr:colOff>165100</xdr:colOff>
      <xdr:row>108</xdr:row>
      <xdr:rowOff>11176</xdr:rowOff>
    </xdr:to>
    <xdr:sp macro="" textlink="">
      <xdr:nvSpPr>
        <xdr:cNvPr id="484" name="楕円 483">
          <a:extLst>
            <a:ext uri="{FF2B5EF4-FFF2-40B4-BE49-F238E27FC236}">
              <a16:creationId xmlns:a16="http://schemas.microsoft.com/office/drawing/2014/main" id="{EC5A6CD0-4539-4303-90F0-2134402088EA}"/>
            </a:ext>
          </a:extLst>
        </xdr:cNvPr>
        <xdr:cNvSpPr/>
      </xdr:nvSpPr>
      <xdr:spPr>
        <a:xfrm>
          <a:off x="6921500" y="1842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127254</xdr:rowOff>
    </xdr:from>
    <xdr:to>
      <xdr:col>41</xdr:col>
      <xdr:colOff>50800</xdr:colOff>
      <xdr:row>107</xdr:row>
      <xdr:rowOff>131826</xdr:rowOff>
    </xdr:to>
    <xdr:cxnSp macro="">
      <xdr:nvCxnSpPr>
        <xdr:cNvPr id="485" name="直線コネクタ 484">
          <a:extLst>
            <a:ext uri="{FF2B5EF4-FFF2-40B4-BE49-F238E27FC236}">
              <a16:creationId xmlns:a16="http://schemas.microsoft.com/office/drawing/2014/main" id="{BF61DCDD-2506-4DE3-97CA-9420E2E673DF}"/>
            </a:ext>
          </a:extLst>
        </xdr:cNvPr>
        <xdr:cNvCxnSpPr/>
      </xdr:nvCxnSpPr>
      <xdr:spPr>
        <a:xfrm flipV="1">
          <a:off x="6972300" y="184724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39895</xdr:rowOff>
    </xdr:from>
    <xdr:ext cx="469744" cy="259045"/>
    <xdr:sp macro="" textlink="">
      <xdr:nvSpPr>
        <xdr:cNvPr id="486" name="n_1aveValue【市民会館】&#10;一人当たり面積">
          <a:extLst>
            <a:ext uri="{FF2B5EF4-FFF2-40B4-BE49-F238E27FC236}">
              <a16:creationId xmlns:a16="http://schemas.microsoft.com/office/drawing/2014/main" id="{A50B8A2B-747B-48D0-8CC3-EFAFB60CEAA6}"/>
            </a:ext>
          </a:extLst>
        </xdr:cNvPr>
        <xdr:cNvSpPr txBox="1"/>
      </xdr:nvSpPr>
      <xdr:spPr>
        <a:xfrm>
          <a:off x="9391727" y="18042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95521</xdr:rowOff>
    </xdr:from>
    <xdr:ext cx="469744" cy="259045"/>
    <xdr:sp macro="" textlink="">
      <xdr:nvSpPr>
        <xdr:cNvPr id="487" name="n_2aveValue【市民会館】&#10;一人当たり面積">
          <a:extLst>
            <a:ext uri="{FF2B5EF4-FFF2-40B4-BE49-F238E27FC236}">
              <a16:creationId xmlns:a16="http://schemas.microsoft.com/office/drawing/2014/main" id="{7E065AC6-01E9-40A1-854B-CC313D4EE755}"/>
            </a:ext>
          </a:extLst>
        </xdr:cNvPr>
        <xdr:cNvSpPr txBox="1"/>
      </xdr:nvSpPr>
      <xdr:spPr>
        <a:xfrm>
          <a:off x="8515427" y="1809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157242</xdr:rowOff>
    </xdr:from>
    <xdr:ext cx="469744" cy="259045"/>
    <xdr:sp macro="" textlink="">
      <xdr:nvSpPr>
        <xdr:cNvPr id="488" name="n_3aveValue【市民会館】&#10;一人当たり面積">
          <a:extLst>
            <a:ext uri="{FF2B5EF4-FFF2-40B4-BE49-F238E27FC236}">
              <a16:creationId xmlns:a16="http://schemas.microsoft.com/office/drawing/2014/main" id="{E7FAC8E1-331F-46B6-ADE9-EDA85AABEE97}"/>
            </a:ext>
          </a:extLst>
        </xdr:cNvPr>
        <xdr:cNvSpPr txBox="1"/>
      </xdr:nvSpPr>
      <xdr:spPr>
        <a:xfrm>
          <a:off x="7626427" y="1815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132097</xdr:rowOff>
    </xdr:from>
    <xdr:ext cx="469744" cy="259045"/>
    <xdr:sp macro="" textlink="">
      <xdr:nvSpPr>
        <xdr:cNvPr id="489" name="n_4aveValue【市民会館】&#10;一人当たり面積">
          <a:extLst>
            <a:ext uri="{FF2B5EF4-FFF2-40B4-BE49-F238E27FC236}">
              <a16:creationId xmlns:a16="http://schemas.microsoft.com/office/drawing/2014/main" id="{D593A6C6-9A3F-48FD-8B90-A620717460BB}"/>
            </a:ext>
          </a:extLst>
        </xdr:cNvPr>
        <xdr:cNvSpPr txBox="1"/>
      </xdr:nvSpPr>
      <xdr:spPr>
        <a:xfrm>
          <a:off x="6737427" y="181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158514</xdr:rowOff>
    </xdr:from>
    <xdr:ext cx="469744" cy="259045"/>
    <xdr:sp macro="" textlink="">
      <xdr:nvSpPr>
        <xdr:cNvPr id="490" name="n_1mainValue【市民会館】&#10;一人当たり面積">
          <a:extLst>
            <a:ext uri="{FF2B5EF4-FFF2-40B4-BE49-F238E27FC236}">
              <a16:creationId xmlns:a16="http://schemas.microsoft.com/office/drawing/2014/main" id="{428424E7-25DB-4B99-836D-9DCDE0FCFC76}"/>
            </a:ext>
          </a:extLst>
        </xdr:cNvPr>
        <xdr:cNvSpPr txBox="1"/>
      </xdr:nvSpPr>
      <xdr:spPr>
        <a:xfrm>
          <a:off x="9391727" y="185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91" name="n_2mainValue【市民会館】&#10;一人当たり面積">
          <a:extLst>
            <a:ext uri="{FF2B5EF4-FFF2-40B4-BE49-F238E27FC236}">
              <a16:creationId xmlns:a16="http://schemas.microsoft.com/office/drawing/2014/main" id="{3E8E4B61-6680-4823-A63C-E1801E6B727A}"/>
            </a:ext>
          </a:extLst>
        </xdr:cNvPr>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169181</xdr:rowOff>
    </xdr:from>
    <xdr:ext cx="469744" cy="259045"/>
    <xdr:sp macro="" textlink="">
      <xdr:nvSpPr>
        <xdr:cNvPr id="492" name="n_3mainValue【市民会館】&#10;一人当たり面積">
          <a:extLst>
            <a:ext uri="{FF2B5EF4-FFF2-40B4-BE49-F238E27FC236}">
              <a16:creationId xmlns:a16="http://schemas.microsoft.com/office/drawing/2014/main" id="{61B2F914-487F-4CE3-B219-6223ABA12B0D}"/>
            </a:ext>
          </a:extLst>
        </xdr:cNvPr>
        <xdr:cNvSpPr txBox="1"/>
      </xdr:nvSpPr>
      <xdr:spPr>
        <a:xfrm>
          <a:off x="7626427" y="1851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2303</xdr:rowOff>
    </xdr:from>
    <xdr:ext cx="469744" cy="259045"/>
    <xdr:sp macro="" textlink="">
      <xdr:nvSpPr>
        <xdr:cNvPr id="493" name="n_4mainValue【市民会館】&#10;一人当たり面積">
          <a:extLst>
            <a:ext uri="{FF2B5EF4-FFF2-40B4-BE49-F238E27FC236}">
              <a16:creationId xmlns:a16="http://schemas.microsoft.com/office/drawing/2014/main" id="{47AA98F1-5090-41FC-8890-47A1F84CAD55}"/>
            </a:ext>
          </a:extLst>
        </xdr:cNvPr>
        <xdr:cNvSpPr txBox="1"/>
      </xdr:nvSpPr>
      <xdr:spPr>
        <a:xfrm>
          <a:off x="6737427" y="1851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4" name="正方形/長方形 493">
          <a:extLst>
            <a:ext uri="{FF2B5EF4-FFF2-40B4-BE49-F238E27FC236}">
              <a16:creationId xmlns:a16="http://schemas.microsoft.com/office/drawing/2014/main" id="{673E8B2C-F99D-4E34-9A7A-379358BC3CB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5" name="正方形/長方形 494">
          <a:extLst>
            <a:ext uri="{FF2B5EF4-FFF2-40B4-BE49-F238E27FC236}">
              <a16:creationId xmlns:a16="http://schemas.microsoft.com/office/drawing/2014/main" id="{9C418AF5-1FF3-4C60-BE93-DDAF6CAFDAC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6" name="正方形/長方形 495">
          <a:extLst>
            <a:ext uri="{FF2B5EF4-FFF2-40B4-BE49-F238E27FC236}">
              <a16:creationId xmlns:a16="http://schemas.microsoft.com/office/drawing/2014/main" id="{B2BAF9DA-9DD1-4E1B-96BD-05C81E5BDF8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7" name="正方形/長方形 496">
          <a:extLst>
            <a:ext uri="{FF2B5EF4-FFF2-40B4-BE49-F238E27FC236}">
              <a16:creationId xmlns:a16="http://schemas.microsoft.com/office/drawing/2014/main" id="{8BD3D6BC-24AF-4C75-B83E-889ABCCBDCAB}"/>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8" name="正方形/長方形 497">
          <a:extLst>
            <a:ext uri="{FF2B5EF4-FFF2-40B4-BE49-F238E27FC236}">
              <a16:creationId xmlns:a16="http://schemas.microsoft.com/office/drawing/2014/main" id="{C1C67152-7F03-4528-B43C-4A4DFA889DD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9" name="正方形/長方形 498">
          <a:extLst>
            <a:ext uri="{FF2B5EF4-FFF2-40B4-BE49-F238E27FC236}">
              <a16:creationId xmlns:a16="http://schemas.microsoft.com/office/drawing/2014/main" id="{E598A589-A356-43C1-93FF-54B5FC5289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0" name="正方形/長方形 499">
          <a:extLst>
            <a:ext uri="{FF2B5EF4-FFF2-40B4-BE49-F238E27FC236}">
              <a16:creationId xmlns:a16="http://schemas.microsoft.com/office/drawing/2014/main" id="{504EE4C9-8BFA-4E5F-B8A2-00266C18B9B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正方形/長方形 500">
          <a:extLst>
            <a:ext uri="{FF2B5EF4-FFF2-40B4-BE49-F238E27FC236}">
              <a16:creationId xmlns:a16="http://schemas.microsoft.com/office/drawing/2014/main" id="{E41ACE49-5225-4C79-9345-EE9033650AB1}"/>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2" name="正方形/長方形 501">
          <a:extLst>
            <a:ext uri="{FF2B5EF4-FFF2-40B4-BE49-F238E27FC236}">
              <a16:creationId xmlns:a16="http://schemas.microsoft.com/office/drawing/2014/main" id="{48CD60A3-8C1C-4C75-A50B-EF46C52A6E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3" name="正方形/長方形 502">
          <a:extLst>
            <a:ext uri="{FF2B5EF4-FFF2-40B4-BE49-F238E27FC236}">
              <a16:creationId xmlns:a16="http://schemas.microsoft.com/office/drawing/2014/main" id="{1E6AFA77-55E1-435F-925F-1C57BBF2C0FC}"/>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4" name="正方形/長方形 503">
          <a:extLst>
            <a:ext uri="{FF2B5EF4-FFF2-40B4-BE49-F238E27FC236}">
              <a16:creationId xmlns:a16="http://schemas.microsoft.com/office/drawing/2014/main" id="{A10EA0A0-1B4B-4CF1-86F9-65A6AD220E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5" name="正方形/長方形 504">
          <a:extLst>
            <a:ext uri="{FF2B5EF4-FFF2-40B4-BE49-F238E27FC236}">
              <a16:creationId xmlns:a16="http://schemas.microsoft.com/office/drawing/2014/main" id="{9C59E619-1FE4-45A1-98F7-83920A0DF37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6" name="正方形/長方形 505">
          <a:extLst>
            <a:ext uri="{FF2B5EF4-FFF2-40B4-BE49-F238E27FC236}">
              <a16:creationId xmlns:a16="http://schemas.microsoft.com/office/drawing/2014/main" id="{F0240040-0E3E-4439-848A-B5F76AF7FC6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7" name="正方形/長方形 506">
          <a:extLst>
            <a:ext uri="{FF2B5EF4-FFF2-40B4-BE49-F238E27FC236}">
              <a16:creationId xmlns:a16="http://schemas.microsoft.com/office/drawing/2014/main" id="{E00457FB-593A-482F-BF05-10107D86A94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8" name="正方形/長方形 507">
          <a:extLst>
            <a:ext uri="{FF2B5EF4-FFF2-40B4-BE49-F238E27FC236}">
              <a16:creationId xmlns:a16="http://schemas.microsoft.com/office/drawing/2014/main" id="{E0B3178F-D612-4EDA-977C-F4A831BCD3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9" name="正方形/長方形 508">
          <a:extLst>
            <a:ext uri="{FF2B5EF4-FFF2-40B4-BE49-F238E27FC236}">
              <a16:creationId xmlns:a16="http://schemas.microsoft.com/office/drawing/2014/main" id="{0EE3C4D1-0913-479A-906A-053F3982909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47C5481B-B12D-4FD9-A4F1-A37E96A8CB8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E7F958C2-FB3C-4364-BB2E-F3270703FB2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1DC2FC3B-F247-4B2A-893F-3B1DB134381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487D5B84-A057-4187-ADAD-8A6E1604AE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BF4660E1-4BEB-43F2-9B01-79CCE5F2A5D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0A020358-1E4E-46B8-AB44-685C746089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09A680C7-B7C8-41C8-A11C-1068B58B2D1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F91CF80-83C8-4503-92DD-46A236A8B68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a:extLst>
            <a:ext uri="{FF2B5EF4-FFF2-40B4-BE49-F238E27FC236}">
              <a16:creationId xmlns:a16="http://schemas.microsoft.com/office/drawing/2014/main" id="{C8719EDB-4D45-4613-98F8-74293F02DC3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a:extLst>
            <a:ext uri="{FF2B5EF4-FFF2-40B4-BE49-F238E27FC236}">
              <a16:creationId xmlns:a16="http://schemas.microsoft.com/office/drawing/2014/main" id="{923733BE-F636-4499-94DA-7BD7878FE1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a:extLst>
            <a:ext uri="{FF2B5EF4-FFF2-40B4-BE49-F238E27FC236}">
              <a16:creationId xmlns:a16="http://schemas.microsoft.com/office/drawing/2014/main" id="{42DACCD9-F833-4EFA-9391-E2130BF49CD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a:extLst>
            <a:ext uri="{FF2B5EF4-FFF2-40B4-BE49-F238E27FC236}">
              <a16:creationId xmlns:a16="http://schemas.microsoft.com/office/drawing/2014/main" id="{1E5C19EF-BCB6-4103-94E9-A23CB5C3398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a:extLst>
            <a:ext uri="{FF2B5EF4-FFF2-40B4-BE49-F238E27FC236}">
              <a16:creationId xmlns:a16="http://schemas.microsoft.com/office/drawing/2014/main" id="{4B3B8A56-D610-4EF5-A190-95944F341ED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a:extLst>
            <a:ext uri="{FF2B5EF4-FFF2-40B4-BE49-F238E27FC236}">
              <a16:creationId xmlns:a16="http://schemas.microsoft.com/office/drawing/2014/main" id="{6F1E3EFA-B097-4BCD-8B4B-344D22D8C43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a:extLst>
            <a:ext uri="{FF2B5EF4-FFF2-40B4-BE49-F238E27FC236}">
              <a16:creationId xmlns:a16="http://schemas.microsoft.com/office/drawing/2014/main" id="{96A2A9B1-4D4E-4EEC-A44E-30EBF1975A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a:extLst>
            <a:ext uri="{FF2B5EF4-FFF2-40B4-BE49-F238E27FC236}">
              <a16:creationId xmlns:a16="http://schemas.microsoft.com/office/drawing/2014/main" id="{0070C368-5CBC-4FA1-825A-EF319EA95A7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7B7E5AEC-5C8E-4C5A-97D0-521680F84E7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490568E5-3E47-494A-9FE1-0985453B517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767233B8-F661-4DB8-A95E-F31B60AC243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CEA172B0-D084-49EC-9797-C55035231EC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1E3AC91E-702F-4AB2-B54A-170B691813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D154020E-8C3C-405E-A8D2-45262BEF2B7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525C8B0D-717E-4629-A03D-EE91E18373C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49B7D8D1-7915-45FE-89FE-0901715017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B925E17A-04BA-4EAC-BC88-2919D0FA775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FDD858C3-BD14-428C-A7EA-CC26E82A64F3}"/>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D8EEB15D-B6BE-454E-B776-0B9F4653558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7" name="直線コネクタ 536">
          <a:extLst>
            <a:ext uri="{FF2B5EF4-FFF2-40B4-BE49-F238E27FC236}">
              <a16:creationId xmlns:a16="http://schemas.microsoft.com/office/drawing/2014/main" id="{5E7ED7AB-8746-43D7-943B-356703234AE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8" name="テキスト ボックス 537">
          <a:extLst>
            <a:ext uri="{FF2B5EF4-FFF2-40B4-BE49-F238E27FC236}">
              <a16:creationId xmlns:a16="http://schemas.microsoft.com/office/drawing/2014/main" id="{64F31C76-6DF9-4B69-B568-FA9EA3BDFBD1}"/>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9" name="直線コネクタ 538">
          <a:extLst>
            <a:ext uri="{FF2B5EF4-FFF2-40B4-BE49-F238E27FC236}">
              <a16:creationId xmlns:a16="http://schemas.microsoft.com/office/drawing/2014/main" id="{034A86B6-9CE9-4CF2-A501-C9A591730EF4}"/>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0" name="テキスト ボックス 539">
          <a:extLst>
            <a:ext uri="{FF2B5EF4-FFF2-40B4-BE49-F238E27FC236}">
              <a16:creationId xmlns:a16="http://schemas.microsoft.com/office/drawing/2014/main" id="{19149BA2-BF72-4DA6-B8C7-5E7EE1F5B0B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1" name="直線コネクタ 540">
          <a:extLst>
            <a:ext uri="{FF2B5EF4-FFF2-40B4-BE49-F238E27FC236}">
              <a16:creationId xmlns:a16="http://schemas.microsoft.com/office/drawing/2014/main" id="{94F30A87-34A3-4765-AB0E-9FBDDA12976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2" name="テキスト ボックス 541">
          <a:extLst>
            <a:ext uri="{FF2B5EF4-FFF2-40B4-BE49-F238E27FC236}">
              <a16:creationId xmlns:a16="http://schemas.microsoft.com/office/drawing/2014/main" id="{BB55F5E9-EE22-42BD-A3DA-51D29921C25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3" name="直線コネクタ 542">
          <a:extLst>
            <a:ext uri="{FF2B5EF4-FFF2-40B4-BE49-F238E27FC236}">
              <a16:creationId xmlns:a16="http://schemas.microsoft.com/office/drawing/2014/main" id="{21630DE2-F415-4161-8BE5-3B1B0B5843D2}"/>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4" name="テキスト ボックス 543">
          <a:extLst>
            <a:ext uri="{FF2B5EF4-FFF2-40B4-BE49-F238E27FC236}">
              <a16:creationId xmlns:a16="http://schemas.microsoft.com/office/drawing/2014/main" id="{99B65306-2965-4210-9E6E-78D9DA08F2AD}"/>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5" name="直線コネクタ 544">
          <a:extLst>
            <a:ext uri="{FF2B5EF4-FFF2-40B4-BE49-F238E27FC236}">
              <a16:creationId xmlns:a16="http://schemas.microsoft.com/office/drawing/2014/main" id="{5DE9F6EA-E670-42F8-BD1C-1A11956231EE}"/>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6" name="テキスト ボックス 545">
          <a:extLst>
            <a:ext uri="{FF2B5EF4-FFF2-40B4-BE49-F238E27FC236}">
              <a16:creationId xmlns:a16="http://schemas.microsoft.com/office/drawing/2014/main" id="{D2CDEC09-BF0F-4F6D-A935-51CEAED7471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7" name="直線コネクタ 546">
          <a:extLst>
            <a:ext uri="{FF2B5EF4-FFF2-40B4-BE49-F238E27FC236}">
              <a16:creationId xmlns:a16="http://schemas.microsoft.com/office/drawing/2014/main" id="{4393C362-1435-4DC1-ADA9-AC9585D4351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8" name="テキスト ボックス 547">
          <a:extLst>
            <a:ext uri="{FF2B5EF4-FFF2-40B4-BE49-F238E27FC236}">
              <a16:creationId xmlns:a16="http://schemas.microsoft.com/office/drawing/2014/main" id="{67975730-475F-4009-9075-1DABB67B2DA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4E602016-591C-4EC6-9ED5-3967F0BF938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消防施設】&#10;有形固定資産減価償却率グラフ枠">
          <a:extLst>
            <a:ext uri="{FF2B5EF4-FFF2-40B4-BE49-F238E27FC236}">
              <a16:creationId xmlns:a16="http://schemas.microsoft.com/office/drawing/2014/main" id="{F32EA0D2-6A9C-496F-822E-A1E10426C88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551" name="直線コネクタ 550">
          <a:extLst>
            <a:ext uri="{FF2B5EF4-FFF2-40B4-BE49-F238E27FC236}">
              <a16:creationId xmlns:a16="http://schemas.microsoft.com/office/drawing/2014/main" id="{8006BA55-E5EC-4EF5-A2D9-C8CD15506007}"/>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2" name="【消防施設】&#10;有形固定資産減価償却率最小値テキスト">
          <a:extLst>
            <a:ext uri="{FF2B5EF4-FFF2-40B4-BE49-F238E27FC236}">
              <a16:creationId xmlns:a16="http://schemas.microsoft.com/office/drawing/2014/main" id="{C821892D-E8CF-4769-8AC4-47573DD5924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3" name="直線コネクタ 552">
          <a:extLst>
            <a:ext uri="{FF2B5EF4-FFF2-40B4-BE49-F238E27FC236}">
              <a16:creationId xmlns:a16="http://schemas.microsoft.com/office/drawing/2014/main" id="{C09743D0-89CF-4615-9ACA-966E52360258}"/>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554" name="【消防施設】&#10;有形固定資産減価償却率最大値テキスト">
          <a:extLst>
            <a:ext uri="{FF2B5EF4-FFF2-40B4-BE49-F238E27FC236}">
              <a16:creationId xmlns:a16="http://schemas.microsoft.com/office/drawing/2014/main" id="{40053161-611B-4918-AC96-4C8E2B3EAB37}"/>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555" name="直線コネクタ 554">
          <a:extLst>
            <a:ext uri="{FF2B5EF4-FFF2-40B4-BE49-F238E27FC236}">
              <a16:creationId xmlns:a16="http://schemas.microsoft.com/office/drawing/2014/main" id="{A124DE82-6E73-40D4-A9AA-3E7A11B2D06D}"/>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556" name="【消防施設】&#10;有形固定資産減価償却率平均値テキスト">
          <a:extLst>
            <a:ext uri="{FF2B5EF4-FFF2-40B4-BE49-F238E27FC236}">
              <a16:creationId xmlns:a16="http://schemas.microsoft.com/office/drawing/2014/main" id="{3310357D-38A0-465F-9294-A1DF9ACBF4D7}"/>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557" name="フローチャート: 判断 556">
          <a:extLst>
            <a:ext uri="{FF2B5EF4-FFF2-40B4-BE49-F238E27FC236}">
              <a16:creationId xmlns:a16="http://schemas.microsoft.com/office/drawing/2014/main" id="{B534E351-89F5-43DA-9240-4B10CBD9CF0F}"/>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558" name="フローチャート: 判断 557">
          <a:extLst>
            <a:ext uri="{FF2B5EF4-FFF2-40B4-BE49-F238E27FC236}">
              <a16:creationId xmlns:a16="http://schemas.microsoft.com/office/drawing/2014/main" id="{3F31B464-94A4-4528-BAA2-AD40B8B7F457}"/>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5262</xdr:rowOff>
    </xdr:from>
    <xdr:to>
      <xdr:col>76</xdr:col>
      <xdr:colOff>165100</xdr:colOff>
      <xdr:row>83</xdr:row>
      <xdr:rowOff>106862</xdr:rowOff>
    </xdr:to>
    <xdr:sp macro="" textlink="">
      <xdr:nvSpPr>
        <xdr:cNvPr id="559" name="フローチャート: 判断 558">
          <a:extLst>
            <a:ext uri="{FF2B5EF4-FFF2-40B4-BE49-F238E27FC236}">
              <a16:creationId xmlns:a16="http://schemas.microsoft.com/office/drawing/2014/main" id="{F6D1CE53-5D74-4646-8BE9-9AE949C01FD2}"/>
            </a:ext>
          </a:extLst>
        </xdr:cNvPr>
        <xdr:cNvSpPr/>
      </xdr:nvSpPr>
      <xdr:spPr>
        <a:xfrm>
          <a:off x="14541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93436</xdr:rowOff>
    </xdr:from>
    <xdr:to>
      <xdr:col>72</xdr:col>
      <xdr:colOff>38100</xdr:colOff>
      <xdr:row>84</xdr:row>
      <xdr:rowOff>23586</xdr:rowOff>
    </xdr:to>
    <xdr:sp macro="" textlink="">
      <xdr:nvSpPr>
        <xdr:cNvPr id="560" name="フローチャート: 判断 559">
          <a:extLst>
            <a:ext uri="{FF2B5EF4-FFF2-40B4-BE49-F238E27FC236}">
              <a16:creationId xmlns:a16="http://schemas.microsoft.com/office/drawing/2014/main" id="{12CBF186-591F-4BBA-9028-E2CEC1FCB290}"/>
            </a:ext>
          </a:extLst>
        </xdr:cNvPr>
        <xdr:cNvSpPr/>
      </xdr:nvSpPr>
      <xdr:spPr>
        <a:xfrm>
          <a:off x="13652500" y="14323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160382</xdr:rowOff>
    </xdr:from>
    <xdr:to>
      <xdr:col>67</xdr:col>
      <xdr:colOff>101600</xdr:colOff>
      <xdr:row>83</xdr:row>
      <xdr:rowOff>90532</xdr:rowOff>
    </xdr:to>
    <xdr:sp macro="" textlink="">
      <xdr:nvSpPr>
        <xdr:cNvPr id="561" name="フローチャート: 判断 560">
          <a:extLst>
            <a:ext uri="{FF2B5EF4-FFF2-40B4-BE49-F238E27FC236}">
              <a16:creationId xmlns:a16="http://schemas.microsoft.com/office/drawing/2014/main" id="{E5899778-185B-4ADF-830D-57D013BEA9BF}"/>
            </a:ext>
          </a:extLst>
        </xdr:cNvPr>
        <xdr:cNvSpPr/>
      </xdr:nvSpPr>
      <xdr:spPr>
        <a:xfrm>
          <a:off x="12763500" y="142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3DBFD323-1456-4F75-B1AA-AADB907C6E1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C2D9E8A8-9CFD-4895-A0A0-CB5642ACBFA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CC967446-70DA-4D76-AE85-F539AD0AE77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DC66AAB-4BC5-490A-8CF0-92BD55A788F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DE918373-F70E-4E28-A017-0AE103014CC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165281</xdr:rowOff>
    </xdr:from>
    <xdr:to>
      <xdr:col>85</xdr:col>
      <xdr:colOff>177800</xdr:colOff>
      <xdr:row>84</xdr:row>
      <xdr:rowOff>95431</xdr:rowOff>
    </xdr:to>
    <xdr:sp macro="" textlink="">
      <xdr:nvSpPr>
        <xdr:cNvPr id="567" name="楕円 566">
          <a:extLst>
            <a:ext uri="{FF2B5EF4-FFF2-40B4-BE49-F238E27FC236}">
              <a16:creationId xmlns:a16="http://schemas.microsoft.com/office/drawing/2014/main" id="{FD18003A-9708-4F53-B71F-1A06B0FE82A6}"/>
            </a:ext>
          </a:extLst>
        </xdr:cNvPr>
        <xdr:cNvSpPr/>
      </xdr:nvSpPr>
      <xdr:spPr>
        <a:xfrm>
          <a:off x="162687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143708</xdr:rowOff>
    </xdr:from>
    <xdr:ext cx="405111" cy="259045"/>
    <xdr:sp macro="" textlink="">
      <xdr:nvSpPr>
        <xdr:cNvPr id="568" name="【消防施設】&#10;有形固定資産減価償却率該当値テキスト">
          <a:extLst>
            <a:ext uri="{FF2B5EF4-FFF2-40B4-BE49-F238E27FC236}">
              <a16:creationId xmlns:a16="http://schemas.microsoft.com/office/drawing/2014/main" id="{9B759465-93CF-403E-9815-2055FEF554F1}"/>
            </a:ext>
          </a:extLst>
        </xdr:cNvPr>
        <xdr:cNvSpPr txBox="1"/>
      </xdr:nvSpPr>
      <xdr:spPr>
        <a:xfrm>
          <a:off x="16357600" y="1437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130992</xdr:rowOff>
    </xdr:from>
    <xdr:to>
      <xdr:col>81</xdr:col>
      <xdr:colOff>101600</xdr:colOff>
      <xdr:row>84</xdr:row>
      <xdr:rowOff>61142</xdr:rowOff>
    </xdr:to>
    <xdr:sp macro="" textlink="">
      <xdr:nvSpPr>
        <xdr:cNvPr id="569" name="楕円 568">
          <a:extLst>
            <a:ext uri="{FF2B5EF4-FFF2-40B4-BE49-F238E27FC236}">
              <a16:creationId xmlns:a16="http://schemas.microsoft.com/office/drawing/2014/main" id="{346A8A0E-81F3-4008-B020-071308F20405}"/>
            </a:ext>
          </a:extLst>
        </xdr:cNvPr>
        <xdr:cNvSpPr/>
      </xdr:nvSpPr>
      <xdr:spPr>
        <a:xfrm>
          <a:off x="15430500" y="1436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10342</xdr:rowOff>
    </xdr:from>
    <xdr:to>
      <xdr:col>85</xdr:col>
      <xdr:colOff>127000</xdr:colOff>
      <xdr:row>84</xdr:row>
      <xdr:rowOff>44631</xdr:rowOff>
    </xdr:to>
    <xdr:cxnSp macro="">
      <xdr:nvCxnSpPr>
        <xdr:cNvPr id="570" name="直線コネクタ 569">
          <a:extLst>
            <a:ext uri="{FF2B5EF4-FFF2-40B4-BE49-F238E27FC236}">
              <a16:creationId xmlns:a16="http://schemas.microsoft.com/office/drawing/2014/main" id="{C50B97BA-E724-423D-9BB0-74145D777A62}"/>
            </a:ext>
          </a:extLst>
        </xdr:cNvPr>
        <xdr:cNvCxnSpPr/>
      </xdr:nvCxnSpPr>
      <xdr:spPr>
        <a:xfrm>
          <a:off x="15481300" y="14412142"/>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96701</xdr:rowOff>
    </xdr:from>
    <xdr:to>
      <xdr:col>76</xdr:col>
      <xdr:colOff>165100</xdr:colOff>
      <xdr:row>84</xdr:row>
      <xdr:rowOff>26851</xdr:rowOff>
    </xdr:to>
    <xdr:sp macro="" textlink="">
      <xdr:nvSpPr>
        <xdr:cNvPr id="571" name="楕円 570">
          <a:extLst>
            <a:ext uri="{FF2B5EF4-FFF2-40B4-BE49-F238E27FC236}">
              <a16:creationId xmlns:a16="http://schemas.microsoft.com/office/drawing/2014/main" id="{A1146D2A-EF2E-46AC-B615-E0838F3B5E76}"/>
            </a:ext>
          </a:extLst>
        </xdr:cNvPr>
        <xdr:cNvSpPr/>
      </xdr:nvSpPr>
      <xdr:spPr>
        <a:xfrm>
          <a:off x="14541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147501</xdr:rowOff>
    </xdr:from>
    <xdr:to>
      <xdr:col>81</xdr:col>
      <xdr:colOff>50800</xdr:colOff>
      <xdr:row>84</xdr:row>
      <xdr:rowOff>10342</xdr:rowOff>
    </xdr:to>
    <xdr:cxnSp macro="">
      <xdr:nvCxnSpPr>
        <xdr:cNvPr id="572" name="直線コネクタ 571">
          <a:extLst>
            <a:ext uri="{FF2B5EF4-FFF2-40B4-BE49-F238E27FC236}">
              <a16:creationId xmlns:a16="http://schemas.microsoft.com/office/drawing/2014/main" id="{C9A879A7-F1E4-4E6D-86D8-2FEFCDB7A960}"/>
            </a:ext>
          </a:extLst>
        </xdr:cNvPr>
        <xdr:cNvCxnSpPr/>
      </xdr:nvCxnSpPr>
      <xdr:spPr>
        <a:xfrm>
          <a:off x="14592300" y="14377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119562</xdr:rowOff>
    </xdr:from>
    <xdr:to>
      <xdr:col>72</xdr:col>
      <xdr:colOff>38100</xdr:colOff>
      <xdr:row>84</xdr:row>
      <xdr:rowOff>49712</xdr:rowOff>
    </xdr:to>
    <xdr:sp macro="" textlink="">
      <xdr:nvSpPr>
        <xdr:cNvPr id="573" name="楕円 572">
          <a:extLst>
            <a:ext uri="{FF2B5EF4-FFF2-40B4-BE49-F238E27FC236}">
              <a16:creationId xmlns:a16="http://schemas.microsoft.com/office/drawing/2014/main" id="{B35F3479-3145-48F2-9CEB-9B58D2E0AD97}"/>
            </a:ext>
          </a:extLst>
        </xdr:cNvPr>
        <xdr:cNvSpPr/>
      </xdr:nvSpPr>
      <xdr:spPr>
        <a:xfrm>
          <a:off x="13652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147501</xdr:rowOff>
    </xdr:from>
    <xdr:to>
      <xdr:col>76</xdr:col>
      <xdr:colOff>114300</xdr:colOff>
      <xdr:row>83</xdr:row>
      <xdr:rowOff>170362</xdr:rowOff>
    </xdr:to>
    <xdr:cxnSp macro="">
      <xdr:nvCxnSpPr>
        <xdr:cNvPr id="574" name="直線コネクタ 573">
          <a:extLst>
            <a:ext uri="{FF2B5EF4-FFF2-40B4-BE49-F238E27FC236}">
              <a16:creationId xmlns:a16="http://schemas.microsoft.com/office/drawing/2014/main" id="{41418CE6-C989-4760-9B09-85ACA1A0FA48}"/>
            </a:ext>
          </a:extLst>
        </xdr:cNvPr>
        <xdr:cNvCxnSpPr/>
      </xdr:nvCxnSpPr>
      <xdr:spPr>
        <a:xfrm flipV="1">
          <a:off x="13703300" y="1437785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83638</xdr:rowOff>
    </xdr:from>
    <xdr:to>
      <xdr:col>67</xdr:col>
      <xdr:colOff>101600</xdr:colOff>
      <xdr:row>84</xdr:row>
      <xdr:rowOff>13788</xdr:rowOff>
    </xdr:to>
    <xdr:sp macro="" textlink="">
      <xdr:nvSpPr>
        <xdr:cNvPr id="575" name="楕円 574">
          <a:extLst>
            <a:ext uri="{FF2B5EF4-FFF2-40B4-BE49-F238E27FC236}">
              <a16:creationId xmlns:a16="http://schemas.microsoft.com/office/drawing/2014/main" id="{67EF8CAC-D5DE-4293-8566-02F802D87AB7}"/>
            </a:ext>
          </a:extLst>
        </xdr:cNvPr>
        <xdr:cNvSpPr/>
      </xdr:nvSpPr>
      <xdr:spPr>
        <a:xfrm>
          <a:off x="12763500" y="1431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134438</xdr:rowOff>
    </xdr:from>
    <xdr:to>
      <xdr:col>71</xdr:col>
      <xdr:colOff>177800</xdr:colOff>
      <xdr:row>83</xdr:row>
      <xdr:rowOff>170362</xdr:rowOff>
    </xdr:to>
    <xdr:cxnSp macro="">
      <xdr:nvCxnSpPr>
        <xdr:cNvPr id="576" name="直線コネクタ 575">
          <a:extLst>
            <a:ext uri="{FF2B5EF4-FFF2-40B4-BE49-F238E27FC236}">
              <a16:creationId xmlns:a16="http://schemas.microsoft.com/office/drawing/2014/main" id="{523DBB57-AB86-4343-97E9-4F3AF88F6B92}"/>
            </a:ext>
          </a:extLst>
        </xdr:cNvPr>
        <xdr:cNvCxnSpPr/>
      </xdr:nvCxnSpPr>
      <xdr:spPr>
        <a:xfrm>
          <a:off x="12814300" y="143647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577" name="n_1aveValue【消防施設】&#10;有形固定資産減価償却率">
          <a:extLst>
            <a:ext uri="{FF2B5EF4-FFF2-40B4-BE49-F238E27FC236}">
              <a16:creationId xmlns:a16="http://schemas.microsoft.com/office/drawing/2014/main" id="{9E1A46D6-A642-4B65-A144-E2EF8D2106DF}"/>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123389</xdr:rowOff>
    </xdr:from>
    <xdr:ext cx="405111" cy="259045"/>
    <xdr:sp macro="" textlink="">
      <xdr:nvSpPr>
        <xdr:cNvPr id="578" name="n_2aveValue【消防施設】&#10;有形固定資産減価償却率">
          <a:extLst>
            <a:ext uri="{FF2B5EF4-FFF2-40B4-BE49-F238E27FC236}">
              <a16:creationId xmlns:a16="http://schemas.microsoft.com/office/drawing/2014/main" id="{34A01056-4672-42BA-A841-2CB814311F1D}"/>
            </a:ext>
          </a:extLst>
        </xdr:cNvPr>
        <xdr:cNvSpPr txBox="1"/>
      </xdr:nvSpPr>
      <xdr:spPr>
        <a:xfrm>
          <a:off x="14389744" y="1401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40113</xdr:rowOff>
    </xdr:from>
    <xdr:ext cx="405111" cy="259045"/>
    <xdr:sp macro="" textlink="">
      <xdr:nvSpPr>
        <xdr:cNvPr id="579" name="n_3aveValue【消防施設】&#10;有形固定資産減価償却率">
          <a:extLst>
            <a:ext uri="{FF2B5EF4-FFF2-40B4-BE49-F238E27FC236}">
              <a16:creationId xmlns:a16="http://schemas.microsoft.com/office/drawing/2014/main" id="{C71E95A5-27F1-4A23-8680-043BD2205979}"/>
            </a:ext>
          </a:extLst>
        </xdr:cNvPr>
        <xdr:cNvSpPr txBox="1"/>
      </xdr:nvSpPr>
      <xdr:spPr>
        <a:xfrm>
          <a:off x="13500744" y="1409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107059</xdr:rowOff>
    </xdr:from>
    <xdr:ext cx="405111" cy="259045"/>
    <xdr:sp macro="" textlink="">
      <xdr:nvSpPr>
        <xdr:cNvPr id="580" name="n_4aveValue【消防施設】&#10;有形固定資産減価償却率">
          <a:extLst>
            <a:ext uri="{FF2B5EF4-FFF2-40B4-BE49-F238E27FC236}">
              <a16:creationId xmlns:a16="http://schemas.microsoft.com/office/drawing/2014/main" id="{BCD23E23-4A77-48A7-923A-9F1E4B16E69C}"/>
            </a:ext>
          </a:extLst>
        </xdr:cNvPr>
        <xdr:cNvSpPr txBox="1"/>
      </xdr:nvSpPr>
      <xdr:spPr>
        <a:xfrm>
          <a:off x="12611744" y="1399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52269</xdr:rowOff>
    </xdr:from>
    <xdr:ext cx="405111" cy="259045"/>
    <xdr:sp macro="" textlink="">
      <xdr:nvSpPr>
        <xdr:cNvPr id="581" name="n_1mainValue【消防施設】&#10;有形固定資産減価償却率">
          <a:extLst>
            <a:ext uri="{FF2B5EF4-FFF2-40B4-BE49-F238E27FC236}">
              <a16:creationId xmlns:a16="http://schemas.microsoft.com/office/drawing/2014/main" id="{D1669C75-BC73-4166-A1B6-EF0C62515252}"/>
            </a:ext>
          </a:extLst>
        </xdr:cNvPr>
        <xdr:cNvSpPr txBox="1"/>
      </xdr:nvSpPr>
      <xdr:spPr>
        <a:xfrm>
          <a:off x="15266044" y="1445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582" name="n_2mainValue【消防施設】&#10;有形固定資産減価償却率">
          <a:extLst>
            <a:ext uri="{FF2B5EF4-FFF2-40B4-BE49-F238E27FC236}">
              <a16:creationId xmlns:a16="http://schemas.microsoft.com/office/drawing/2014/main" id="{4E72CACC-6B2C-4B44-9E91-24B222F3B36E}"/>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40839</xdr:rowOff>
    </xdr:from>
    <xdr:ext cx="405111" cy="259045"/>
    <xdr:sp macro="" textlink="">
      <xdr:nvSpPr>
        <xdr:cNvPr id="583" name="n_3mainValue【消防施設】&#10;有形固定資産減価償却率">
          <a:extLst>
            <a:ext uri="{FF2B5EF4-FFF2-40B4-BE49-F238E27FC236}">
              <a16:creationId xmlns:a16="http://schemas.microsoft.com/office/drawing/2014/main" id="{6899F4A1-0167-42E9-AE3B-E457AC271F12}"/>
            </a:ext>
          </a:extLst>
        </xdr:cNvPr>
        <xdr:cNvSpPr txBox="1"/>
      </xdr:nvSpPr>
      <xdr:spPr>
        <a:xfrm>
          <a:off x="13500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4915</xdr:rowOff>
    </xdr:from>
    <xdr:ext cx="405111" cy="259045"/>
    <xdr:sp macro="" textlink="">
      <xdr:nvSpPr>
        <xdr:cNvPr id="584" name="n_4mainValue【消防施設】&#10;有形固定資産減価償却率">
          <a:extLst>
            <a:ext uri="{FF2B5EF4-FFF2-40B4-BE49-F238E27FC236}">
              <a16:creationId xmlns:a16="http://schemas.microsoft.com/office/drawing/2014/main" id="{03519460-1FC2-4EE3-9D18-91CA96A94F35}"/>
            </a:ext>
          </a:extLst>
        </xdr:cNvPr>
        <xdr:cNvSpPr txBox="1"/>
      </xdr:nvSpPr>
      <xdr:spPr>
        <a:xfrm>
          <a:off x="12611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5BA47C08-422E-40BB-B7D3-7ECF018E93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42E9EF91-6DBC-4C02-BB2A-10EAE711AEA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788D8A64-D638-464F-915B-0BC9FD1D2A3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A132CE14-7D84-4960-B13B-CFC0BAD764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C8A76545-EF61-404F-8AA5-4D9CB8340A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898463C8-BC66-41D3-8819-422B70AD24A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3B65605C-AF32-455B-8CEC-35F9699D9D4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568B977-68A1-4A41-B35B-22272019C7A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ED44936F-2B7F-4C83-9667-1AB113D0144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17F203F0-1CBF-4BD1-B5B9-3DCDA1F6DDA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5" name="直線コネクタ 594">
          <a:extLst>
            <a:ext uri="{FF2B5EF4-FFF2-40B4-BE49-F238E27FC236}">
              <a16:creationId xmlns:a16="http://schemas.microsoft.com/office/drawing/2014/main" id="{BEADB1FF-34FD-4739-97B8-4F8E62405A44}"/>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6" name="テキスト ボックス 595">
          <a:extLst>
            <a:ext uri="{FF2B5EF4-FFF2-40B4-BE49-F238E27FC236}">
              <a16:creationId xmlns:a16="http://schemas.microsoft.com/office/drawing/2014/main" id="{26DA00DA-0466-48AE-BB15-D3CCA49936F3}"/>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97" name="直線コネクタ 596">
          <a:extLst>
            <a:ext uri="{FF2B5EF4-FFF2-40B4-BE49-F238E27FC236}">
              <a16:creationId xmlns:a16="http://schemas.microsoft.com/office/drawing/2014/main" id="{4CA9DBBB-E37D-4A98-9AFD-89112219C5C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98" name="テキスト ボックス 597">
          <a:extLst>
            <a:ext uri="{FF2B5EF4-FFF2-40B4-BE49-F238E27FC236}">
              <a16:creationId xmlns:a16="http://schemas.microsoft.com/office/drawing/2014/main" id="{57DC7D31-44AD-40FC-ABB0-4033805DBBC5}"/>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99" name="直線コネクタ 598">
          <a:extLst>
            <a:ext uri="{FF2B5EF4-FFF2-40B4-BE49-F238E27FC236}">
              <a16:creationId xmlns:a16="http://schemas.microsoft.com/office/drawing/2014/main" id="{B51CD26A-76D7-4BAB-B34C-774FC89D605C}"/>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0" name="テキスト ボックス 599">
          <a:extLst>
            <a:ext uri="{FF2B5EF4-FFF2-40B4-BE49-F238E27FC236}">
              <a16:creationId xmlns:a16="http://schemas.microsoft.com/office/drawing/2014/main" id="{7D56364B-30C2-4A3B-B841-D2DC4EADA4CD}"/>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1" name="直線コネクタ 600">
          <a:extLst>
            <a:ext uri="{FF2B5EF4-FFF2-40B4-BE49-F238E27FC236}">
              <a16:creationId xmlns:a16="http://schemas.microsoft.com/office/drawing/2014/main" id="{D3367B6F-7B23-4BD8-A702-703580242C8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2" name="テキスト ボックス 601">
          <a:extLst>
            <a:ext uri="{FF2B5EF4-FFF2-40B4-BE49-F238E27FC236}">
              <a16:creationId xmlns:a16="http://schemas.microsoft.com/office/drawing/2014/main" id="{E51D982E-98EB-47D5-8F68-84EB7A2F6B94}"/>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84B17871-9CDA-42FF-80FA-BA502EEC09A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8671DEA5-501A-44AB-AD6C-14599B0CEC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消防施設】&#10;一人当たり面積グラフ枠">
          <a:extLst>
            <a:ext uri="{FF2B5EF4-FFF2-40B4-BE49-F238E27FC236}">
              <a16:creationId xmlns:a16="http://schemas.microsoft.com/office/drawing/2014/main" id="{86F2815F-7C84-4CF4-9902-FA24B7BE279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606" name="直線コネクタ 605">
          <a:extLst>
            <a:ext uri="{FF2B5EF4-FFF2-40B4-BE49-F238E27FC236}">
              <a16:creationId xmlns:a16="http://schemas.microsoft.com/office/drawing/2014/main" id="{30D0D6FE-BA88-4FDE-9F60-213C107F2EFE}"/>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607" name="【消防施設】&#10;一人当たり面積最小値テキスト">
          <a:extLst>
            <a:ext uri="{FF2B5EF4-FFF2-40B4-BE49-F238E27FC236}">
              <a16:creationId xmlns:a16="http://schemas.microsoft.com/office/drawing/2014/main" id="{514A6DBB-25C9-4D20-A674-02B894EDDA08}"/>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608" name="直線コネクタ 607">
          <a:extLst>
            <a:ext uri="{FF2B5EF4-FFF2-40B4-BE49-F238E27FC236}">
              <a16:creationId xmlns:a16="http://schemas.microsoft.com/office/drawing/2014/main" id="{9EBE2A88-3B0C-4A68-9753-B887DCBBE184}"/>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609" name="【消防施設】&#10;一人当たり面積最大値テキスト">
          <a:extLst>
            <a:ext uri="{FF2B5EF4-FFF2-40B4-BE49-F238E27FC236}">
              <a16:creationId xmlns:a16="http://schemas.microsoft.com/office/drawing/2014/main" id="{DA50B1EA-D8D1-41A2-9177-2C6C06D1099B}"/>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610" name="直線コネクタ 609">
          <a:extLst>
            <a:ext uri="{FF2B5EF4-FFF2-40B4-BE49-F238E27FC236}">
              <a16:creationId xmlns:a16="http://schemas.microsoft.com/office/drawing/2014/main" id="{7D163269-ACA2-4C3E-9019-C85F84E72984}"/>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611" name="【消防施設】&#10;一人当たり面積平均値テキスト">
          <a:extLst>
            <a:ext uri="{FF2B5EF4-FFF2-40B4-BE49-F238E27FC236}">
              <a16:creationId xmlns:a16="http://schemas.microsoft.com/office/drawing/2014/main" id="{C275FFC6-5FF2-4229-A542-969DDC3AF0A5}"/>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612" name="フローチャート: 判断 611">
          <a:extLst>
            <a:ext uri="{FF2B5EF4-FFF2-40B4-BE49-F238E27FC236}">
              <a16:creationId xmlns:a16="http://schemas.microsoft.com/office/drawing/2014/main" id="{FC747CF1-B61E-4452-A3EE-249C3251C498}"/>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613" name="フローチャート: 判断 612">
          <a:extLst>
            <a:ext uri="{FF2B5EF4-FFF2-40B4-BE49-F238E27FC236}">
              <a16:creationId xmlns:a16="http://schemas.microsoft.com/office/drawing/2014/main" id="{48D3FD4A-4D18-487A-A541-38AB92F0A7EA}"/>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142748</xdr:rowOff>
    </xdr:from>
    <xdr:to>
      <xdr:col>107</xdr:col>
      <xdr:colOff>101600</xdr:colOff>
      <xdr:row>83</xdr:row>
      <xdr:rowOff>72898</xdr:rowOff>
    </xdr:to>
    <xdr:sp macro="" textlink="">
      <xdr:nvSpPr>
        <xdr:cNvPr id="614" name="フローチャート: 判断 613">
          <a:extLst>
            <a:ext uri="{FF2B5EF4-FFF2-40B4-BE49-F238E27FC236}">
              <a16:creationId xmlns:a16="http://schemas.microsoft.com/office/drawing/2014/main" id="{3F3949FE-3D44-46C7-B2ED-588E13678A97}"/>
            </a:ext>
          </a:extLst>
        </xdr:cNvPr>
        <xdr:cNvSpPr/>
      </xdr:nvSpPr>
      <xdr:spPr>
        <a:xfrm>
          <a:off x="20383500" y="1420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151892</xdr:rowOff>
    </xdr:from>
    <xdr:to>
      <xdr:col>102</xdr:col>
      <xdr:colOff>165100</xdr:colOff>
      <xdr:row>83</xdr:row>
      <xdr:rowOff>82042</xdr:rowOff>
    </xdr:to>
    <xdr:sp macro="" textlink="">
      <xdr:nvSpPr>
        <xdr:cNvPr id="615" name="フローチャート: 判断 614">
          <a:extLst>
            <a:ext uri="{FF2B5EF4-FFF2-40B4-BE49-F238E27FC236}">
              <a16:creationId xmlns:a16="http://schemas.microsoft.com/office/drawing/2014/main" id="{59A5A93A-EDB3-4D7D-AF60-E4678A8BD646}"/>
            </a:ext>
          </a:extLst>
        </xdr:cNvPr>
        <xdr:cNvSpPr/>
      </xdr:nvSpPr>
      <xdr:spPr>
        <a:xfrm>
          <a:off x="194945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12446</xdr:rowOff>
    </xdr:from>
    <xdr:to>
      <xdr:col>98</xdr:col>
      <xdr:colOff>38100</xdr:colOff>
      <xdr:row>83</xdr:row>
      <xdr:rowOff>114046</xdr:rowOff>
    </xdr:to>
    <xdr:sp macro="" textlink="">
      <xdr:nvSpPr>
        <xdr:cNvPr id="616" name="フローチャート: 判断 615">
          <a:extLst>
            <a:ext uri="{FF2B5EF4-FFF2-40B4-BE49-F238E27FC236}">
              <a16:creationId xmlns:a16="http://schemas.microsoft.com/office/drawing/2014/main" id="{D4F05FAA-420B-4E32-9D9B-5BDE456912DB}"/>
            </a:ext>
          </a:extLst>
        </xdr:cNvPr>
        <xdr:cNvSpPr/>
      </xdr:nvSpPr>
      <xdr:spPr>
        <a:xfrm>
          <a:off x="18605500" y="142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5385A163-2F5B-4430-A5AA-25C1C9312C2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D96CB91-BC74-42DE-A1BB-401920AD0E6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3289B333-088F-4FE0-B3A6-43CF6B26479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107B545-4E3C-4244-8A39-BD43BC258F8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B439480E-64B7-4D40-81A8-E6311F3D2DA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12446</xdr:rowOff>
    </xdr:from>
    <xdr:to>
      <xdr:col>116</xdr:col>
      <xdr:colOff>114300</xdr:colOff>
      <xdr:row>83</xdr:row>
      <xdr:rowOff>114046</xdr:rowOff>
    </xdr:to>
    <xdr:sp macro="" textlink="">
      <xdr:nvSpPr>
        <xdr:cNvPr id="622" name="楕円 621">
          <a:extLst>
            <a:ext uri="{FF2B5EF4-FFF2-40B4-BE49-F238E27FC236}">
              <a16:creationId xmlns:a16="http://schemas.microsoft.com/office/drawing/2014/main" id="{91A72FE5-49B7-436B-A313-483964E7E315}"/>
            </a:ext>
          </a:extLst>
        </xdr:cNvPr>
        <xdr:cNvSpPr/>
      </xdr:nvSpPr>
      <xdr:spPr>
        <a:xfrm>
          <a:off x="221107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35323</xdr:rowOff>
    </xdr:from>
    <xdr:ext cx="469744" cy="259045"/>
    <xdr:sp macro="" textlink="">
      <xdr:nvSpPr>
        <xdr:cNvPr id="623" name="【消防施設】&#10;一人当たり面積該当値テキスト">
          <a:extLst>
            <a:ext uri="{FF2B5EF4-FFF2-40B4-BE49-F238E27FC236}">
              <a16:creationId xmlns:a16="http://schemas.microsoft.com/office/drawing/2014/main" id="{F6C2A105-43ED-4818-8CBC-6F66C7D6DE6C}"/>
            </a:ext>
          </a:extLst>
        </xdr:cNvPr>
        <xdr:cNvSpPr txBox="1"/>
      </xdr:nvSpPr>
      <xdr:spPr>
        <a:xfrm>
          <a:off x="22199600" y="14094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19304</xdr:rowOff>
    </xdr:from>
    <xdr:to>
      <xdr:col>112</xdr:col>
      <xdr:colOff>38100</xdr:colOff>
      <xdr:row>83</xdr:row>
      <xdr:rowOff>120904</xdr:rowOff>
    </xdr:to>
    <xdr:sp macro="" textlink="">
      <xdr:nvSpPr>
        <xdr:cNvPr id="624" name="楕円 623">
          <a:extLst>
            <a:ext uri="{FF2B5EF4-FFF2-40B4-BE49-F238E27FC236}">
              <a16:creationId xmlns:a16="http://schemas.microsoft.com/office/drawing/2014/main" id="{4E32C1DB-D08B-4FF1-A91A-5AD0AA8273E0}"/>
            </a:ext>
          </a:extLst>
        </xdr:cNvPr>
        <xdr:cNvSpPr/>
      </xdr:nvSpPr>
      <xdr:spPr>
        <a:xfrm>
          <a:off x="21272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63246</xdr:rowOff>
    </xdr:from>
    <xdr:to>
      <xdr:col>116</xdr:col>
      <xdr:colOff>63500</xdr:colOff>
      <xdr:row>83</xdr:row>
      <xdr:rowOff>70104</xdr:rowOff>
    </xdr:to>
    <xdr:cxnSp macro="">
      <xdr:nvCxnSpPr>
        <xdr:cNvPr id="625" name="直線コネクタ 624">
          <a:extLst>
            <a:ext uri="{FF2B5EF4-FFF2-40B4-BE49-F238E27FC236}">
              <a16:creationId xmlns:a16="http://schemas.microsoft.com/office/drawing/2014/main" id="{60F6E508-FFFF-437A-8082-B97FE0A0025F}"/>
            </a:ext>
          </a:extLst>
        </xdr:cNvPr>
        <xdr:cNvCxnSpPr/>
      </xdr:nvCxnSpPr>
      <xdr:spPr>
        <a:xfrm flipV="1">
          <a:off x="21323300" y="1429359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30735</xdr:rowOff>
    </xdr:from>
    <xdr:to>
      <xdr:col>107</xdr:col>
      <xdr:colOff>101600</xdr:colOff>
      <xdr:row>83</xdr:row>
      <xdr:rowOff>132335</xdr:rowOff>
    </xdr:to>
    <xdr:sp macro="" textlink="">
      <xdr:nvSpPr>
        <xdr:cNvPr id="626" name="楕円 625">
          <a:extLst>
            <a:ext uri="{FF2B5EF4-FFF2-40B4-BE49-F238E27FC236}">
              <a16:creationId xmlns:a16="http://schemas.microsoft.com/office/drawing/2014/main" id="{4CBBEF7A-B852-4F1B-B9D9-4B38A9D96F63}"/>
            </a:ext>
          </a:extLst>
        </xdr:cNvPr>
        <xdr:cNvSpPr/>
      </xdr:nvSpPr>
      <xdr:spPr>
        <a:xfrm>
          <a:off x="20383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70104</xdr:rowOff>
    </xdr:from>
    <xdr:to>
      <xdr:col>111</xdr:col>
      <xdr:colOff>177800</xdr:colOff>
      <xdr:row>83</xdr:row>
      <xdr:rowOff>81535</xdr:rowOff>
    </xdr:to>
    <xdr:cxnSp macro="">
      <xdr:nvCxnSpPr>
        <xdr:cNvPr id="627" name="直線コネクタ 626">
          <a:extLst>
            <a:ext uri="{FF2B5EF4-FFF2-40B4-BE49-F238E27FC236}">
              <a16:creationId xmlns:a16="http://schemas.microsoft.com/office/drawing/2014/main" id="{E8290BDA-663E-4182-96CB-20A2F7ECF964}"/>
            </a:ext>
          </a:extLst>
        </xdr:cNvPr>
        <xdr:cNvCxnSpPr/>
      </xdr:nvCxnSpPr>
      <xdr:spPr>
        <a:xfrm flipV="1">
          <a:off x="20434300" y="1430045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628" name="楕円 627">
          <a:extLst>
            <a:ext uri="{FF2B5EF4-FFF2-40B4-BE49-F238E27FC236}">
              <a16:creationId xmlns:a16="http://schemas.microsoft.com/office/drawing/2014/main" id="{92E0ADD6-E9D4-4BD2-8973-64CA3FB39A59}"/>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81535</xdr:rowOff>
    </xdr:from>
    <xdr:to>
      <xdr:col>107</xdr:col>
      <xdr:colOff>50800</xdr:colOff>
      <xdr:row>83</xdr:row>
      <xdr:rowOff>95250</xdr:rowOff>
    </xdr:to>
    <xdr:cxnSp macro="">
      <xdr:nvCxnSpPr>
        <xdr:cNvPr id="629" name="直線コネクタ 628">
          <a:extLst>
            <a:ext uri="{FF2B5EF4-FFF2-40B4-BE49-F238E27FC236}">
              <a16:creationId xmlns:a16="http://schemas.microsoft.com/office/drawing/2014/main" id="{C5A8E130-301E-4076-BE7A-D0A4BA7337DF}"/>
            </a:ext>
          </a:extLst>
        </xdr:cNvPr>
        <xdr:cNvCxnSpPr/>
      </xdr:nvCxnSpPr>
      <xdr:spPr>
        <a:xfrm flipV="1">
          <a:off x="19545300" y="14311885"/>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53594</xdr:rowOff>
    </xdr:from>
    <xdr:to>
      <xdr:col>98</xdr:col>
      <xdr:colOff>38100</xdr:colOff>
      <xdr:row>83</xdr:row>
      <xdr:rowOff>155194</xdr:rowOff>
    </xdr:to>
    <xdr:sp macro="" textlink="">
      <xdr:nvSpPr>
        <xdr:cNvPr id="630" name="楕円 629">
          <a:extLst>
            <a:ext uri="{FF2B5EF4-FFF2-40B4-BE49-F238E27FC236}">
              <a16:creationId xmlns:a16="http://schemas.microsoft.com/office/drawing/2014/main" id="{A736134B-9497-4091-98A5-977A80A3BAD9}"/>
            </a:ext>
          </a:extLst>
        </xdr:cNvPr>
        <xdr:cNvSpPr/>
      </xdr:nvSpPr>
      <xdr:spPr>
        <a:xfrm>
          <a:off x="18605500" y="1428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104394</xdr:rowOff>
    </xdr:to>
    <xdr:cxnSp macro="">
      <xdr:nvCxnSpPr>
        <xdr:cNvPr id="631" name="直線コネクタ 630">
          <a:extLst>
            <a:ext uri="{FF2B5EF4-FFF2-40B4-BE49-F238E27FC236}">
              <a16:creationId xmlns:a16="http://schemas.microsoft.com/office/drawing/2014/main" id="{FA020BAB-BD6A-4B9C-BC80-4B39B5FAA027}"/>
            </a:ext>
          </a:extLst>
        </xdr:cNvPr>
        <xdr:cNvCxnSpPr/>
      </xdr:nvCxnSpPr>
      <xdr:spPr>
        <a:xfrm flipV="1">
          <a:off x="18656300" y="14325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632" name="n_1aveValue【消防施設】&#10;一人当たり面積">
          <a:extLst>
            <a:ext uri="{FF2B5EF4-FFF2-40B4-BE49-F238E27FC236}">
              <a16:creationId xmlns:a16="http://schemas.microsoft.com/office/drawing/2014/main" id="{B5C6A388-1FD0-43A3-92E2-CAD32FDBB2E5}"/>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89425</xdr:rowOff>
    </xdr:from>
    <xdr:ext cx="469744" cy="259045"/>
    <xdr:sp macro="" textlink="">
      <xdr:nvSpPr>
        <xdr:cNvPr id="633" name="n_2aveValue【消防施設】&#10;一人当たり面積">
          <a:extLst>
            <a:ext uri="{FF2B5EF4-FFF2-40B4-BE49-F238E27FC236}">
              <a16:creationId xmlns:a16="http://schemas.microsoft.com/office/drawing/2014/main" id="{E6A18638-14D3-45E2-9AE8-558F6875AC51}"/>
            </a:ext>
          </a:extLst>
        </xdr:cNvPr>
        <xdr:cNvSpPr txBox="1"/>
      </xdr:nvSpPr>
      <xdr:spPr>
        <a:xfrm>
          <a:off x="20199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98569</xdr:rowOff>
    </xdr:from>
    <xdr:ext cx="469744" cy="259045"/>
    <xdr:sp macro="" textlink="">
      <xdr:nvSpPr>
        <xdr:cNvPr id="634" name="n_3aveValue【消防施設】&#10;一人当たり面積">
          <a:extLst>
            <a:ext uri="{FF2B5EF4-FFF2-40B4-BE49-F238E27FC236}">
              <a16:creationId xmlns:a16="http://schemas.microsoft.com/office/drawing/2014/main" id="{DF1A0221-1092-47E0-808D-71D139476D30}"/>
            </a:ext>
          </a:extLst>
        </xdr:cNvPr>
        <xdr:cNvSpPr txBox="1"/>
      </xdr:nvSpPr>
      <xdr:spPr>
        <a:xfrm>
          <a:off x="19310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130573</xdr:rowOff>
    </xdr:from>
    <xdr:ext cx="469744" cy="259045"/>
    <xdr:sp macro="" textlink="">
      <xdr:nvSpPr>
        <xdr:cNvPr id="635" name="n_4aveValue【消防施設】&#10;一人当たり面積">
          <a:extLst>
            <a:ext uri="{FF2B5EF4-FFF2-40B4-BE49-F238E27FC236}">
              <a16:creationId xmlns:a16="http://schemas.microsoft.com/office/drawing/2014/main" id="{A39BB10B-774C-4088-926B-92B3419C2D95}"/>
            </a:ext>
          </a:extLst>
        </xdr:cNvPr>
        <xdr:cNvSpPr txBox="1"/>
      </xdr:nvSpPr>
      <xdr:spPr>
        <a:xfrm>
          <a:off x="18421427" y="1401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137431</xdr:rowOff>
    </xdr:from>
    <xdr:ext cx="469744" cy="259045"/>
    <xdr:sp macro="" textlink="">
      <xdr:nvSpPr>
        <xdr:cNvPr id="636" name="n_1mainValue【消防施設】&#10;一人当たり面積">
          <a:extLst>
            <a:ext uri="{FF2B5EF4-FFF2-40B4-BE49-F238E27FC236}">
              <a16:creationId xmlns:a16="http://schemas.microsoft.com/office/drawing/2014/main" id="{BDB913DA-32EA-44CF-A9BE-C8139842B4FF}"/>
            </a:ext>
          </a:extLst>
        </xdr:cNvPr>
        <xdr:cNvSpPr txBox="1"/>
      </xdr:nvSpPr>
      <xdr:spPr>
        <a:xfrm>
          <a:off x="210757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123462</xdr:rowOff>
    </xdr:from>
    <xdr:ext cx="469744" cy="259045"/>
    <xdr:sp macro="" textlink="">
      <xdr:nvSpPr>
        <xdr:cNvPr id="637" name="n_2mainValue【消防施設】&#10;一人当たり面積">
          <a:extLst>
            <a:ext uri="{FF2B5EF4-FFF2-40B4-BE49-F238E27FC236}">
              <a16:creationId xmlns:a16="http://schemas.microsoft.com/office/drawing/2014/main" id="{42205C4E-CFA1-409B-B0DD-3B5B0908EC7F}"/>
            </a:ext>
          </a:extLst>
        </xdr:cNvPr>
        <xdr:cNvSpPr txBox="1"/>
      </xdr:nvSpPr>
      <xdr:spPr>
        <a:xfrm>
          <a:off x="20199427" y="1435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638" name="n_3mainValue【消防施設】&#10;一人当たり面積">
          <a:extLst>
            <a:ext uri="{FF2B5EF4-FFF2-40B4-BE49-F238E27FC236}">
              <a16:creationId xmlns:a16="http://schemas.microsoft.com/office/drawing/2014/main" id="{D30BF4B1-4084-4255-BA06-6A4AB55B446F}"/>
            </a:ext>
          </a:extLst>
        </xdr:cNvPr>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146321</xdr:rowOff>
    </xdr:from>
    <xdr:ext cx="469744" cy="259045"/>
    <xdr:sp macro="" textlink="">
      <xdr:nvSpPr>
        <xdr:cNvPr id="639" name="n_4mainValue【消防施設】&#10;一人当たり面積">
          <a:extLst>
            <a:ext uri="{FF2B5EF4-FFF2-40B4-BE49-F238E27FC236}">
              <a16:creationId xmlns:a16="http://schemas.microsoft.com/office/drawing/2014/main" id="{AC4EBA00-E16A-4E01-9841-CE7F136D98EA}"/>
            </a:ext>
          </a:extLst>
        </xdr:cNvPr>
        <xdr:cNvSpPr txBox="1"/>
      </xdr:nvSpPr>
      <xdr:spPr>
        <a:xfrm>
          <a:off x="18421427" y="1437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DA8A961A-7BB9-4C3F-952A-339D660692C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2B05449F-2F74-445D-9C0D-C8DC0B654A2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817D815D-AFD0-4042-BC3B-2637C5F06108}"/>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8CE9176B-48E2-462A-8CA0-36B65CEB50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FCC0838A-A2EE-4287-8321-18C417A1426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EAACD68C-8D6B-47BC-8CB3-4440EB4BDDD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17317B43-054A-4487-ADA9-FF6E41AA2A9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ADC87FB7-CDDD-4244-95FC-B7B702FF834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1B7C494F-D058-4595-92C2-023D0389C4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9C955419-835D-4D18-9104-549F5C5EEE7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2BBA3B95-149F-4AC5-9330-CB3A57D3FBE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485019F4-5C2D-4C4A-A04D-F545E7F3599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5D3BD61B-5921-400F-90C8-05E6225B4A8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E03CFE68-B40E-4E75-8DE3-DEE88CDCAE9B}"/>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6B1653D5-7763-4770-AB66-C413639EF83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1A6307C2-DFCF-427B-A3E0-1D1770D3D42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8C9D1A5A-5B52-4805-B964-3C29137AECE5}"/>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647F1502-48B3-4E23-BAEA-FADE22F0B8D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1E95685B-C4B9-4BD0-89D2-5BDA2BE43677}"/>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EC6DDB07-D481-4BE8-8AB3-FC6BA1776DA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DFD70B56-B8C3-43D6-8EC4-CF65CDB9232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74FB2604-5081-4E49-812C-1DF9D41980F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395AAF53-88B1-41F9-9DC7-93EB2622E8B7}"/>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88531FDE-B75B-4FD5-90AA-A7459112944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庁舎】&#10;有形固定資産減価償却率グラフ枠">
          <a:extLst>
            <a:ext uri="{FF2B5EF4-FFF2-40B4-BE49-F238E27FC236}">
              <a16:creationId xmlns:a16="http://schemas.microsoft.com/office/drawing/2014/main" id="{50B226D0-41FF-4E44-AA89-E1FA551E68E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665" name="直線コネクタ 664">
          <a:extLst>
            <a:ext uri="{FF2B5EF4-FFF2-40B4-BE49-F238E27FC236}">
              <a16:creationId xmlns:a16="http://schemas.microsoft.com/office/drawing/2014/main" id="{BC1E521E-EA30-4D1C-94FE-AF9C01297DA3}"/>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666" name="【庁舎】&#10;有形固定資産減価償却率最小値テキスト">
          <a:extLst>
            <a:ext uri="{FF2B5EF4-FFF2-40B4-BE49-F238E27FC236}">
              <a16:creationId xmlns:a16="http://schemas.microsoft.com/office/drawing/2014/main" id="{EF7B750B-EAD0-4F75-B08C-069A7056ABEE}"/>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667" name="直線コネクタ 666">
          <a:extLst>
            <a:ext uri="{FF2B5EF4-FFF2-40B4-BE49-F238E27FC236}">
              <a16:creationId xmlns:a16="http://schemas.microsoft.com/office/drawing/2014/main" id="{E5895699-F0BC-4637-8606-9C87A93C6622}"/>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668" name="【庁舎】&#10;有形固定資産減価償却率最大値テキスト">
          <a:extLst>
            <a:ext uri="{FF2B5EF4-FFF2-40B4-BE49-F238E27FC236}">
              <a16:creationId xmlns:a16="http://schemas.microsoft.com/office/drawing/2014/main" id="{A608B66D-38D5-4E1A-801F-BC504F21DEDD}"/>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669" name="直線コネクタ 668">
          <a:extLst>
            <a:ext uri="{FF2B5EF4-FFF2-40B4-BE49-F238E27FC236}">
              <a16:creationId xmlns:a16="http://schemas.microsoft.com/office/drawing/2014/main" id="{E6B061C5-11B4-4ACF-A8E9-62D5D00152C5}"/>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100528</xdr:rowOff>
    </xdr:from>
    <xdr:ext cx="405111" cy="259045"/>
    <xdr:sp macro="" textlink="">
      <xdr:nvSpPr>
        <xdr:cNvPr id="670" name="【庁舎】&#10;有形固定資産減価償却率平均値テキスト">
          <a:extLst>
            <a:ext uri="{FF2B5EF4-FFF2-40B4-BE49-F238E27FC236}">
              <a16:creationId xmlns:a16="http://schemas.microsoft.com/office/drawing/2014/main" id="{6DB593DD-9CCB-421F-A086-F600CB578B61}"/>
            </a:ext>
          </a:extLst>
        </xdr:cNvPr>
        <xdr:cNvSpPr txBox="1"/>
      </xdr:nvSpPr>
      <xdr:spPr>
        <a:xfrm>
          <a:off x="16357600" y="1775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671" name="フローチャート: 判断 670">
          <a:extLst>
            <a:ext uri="{FF2B5EF4-FFF2-40B4-BE49-F238E27FC236}">
              <a16:creationId xmlns:a16="http://schemas.microsoft.com/office/drawing/2014/main" id="{0DE62679-23C0-40E7-B7D1-49EA60A71741}"/>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72" name="フローチャート: 判断 671">
          <a:extLst>
            <a:ext uri="{FF2B5EF4-FFF2-40B4-BE49-F238E27FC236}">
              <a16:creationId xmlns:a16="http://schemas.microsoft.com/office/drawing/2014/main" id="{90F0DFF5-6119-4A8D-AAB6-DB51D5F0036E}"/>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129902</xdr:rowOff>
    </xdr:from>
    <xdr:to>
      <xdr:col>76</xdr:col>
      <xdr:colOff>165100</xdr:colOff>
      <xdr:row>105</xdr:row>
      <xdr:rowOff>60052</xdr:rowOff>
    </xdr:to>
    <xdr:sp macro="" textlink="">
      <xdr:nvSpPr>
        <xdr:cNvPr id="673" name="フローチャート: 判断 672">
          <a:extLst>
            <a:ext uri="{FF2B5EF4-FFF2-40B4-BE49-F238E27FC236}">
              <a16:creationId xmlns:a16="http://schemas.microsoft.com/office/drawing/2014/main" id="{19C0385D-3E1E-4E9E-A57A-17E0244CC324}"/>
            </a:ext>
          </a:extLst>
        </xdr:cNvPr>
        <xdr:cNvSpPr/>
      </xdr:nvSpPr>
      <xdr:spPr>
        <a:xfrm>
          <a:off x="14541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674" name="フローチャート: 判断 673">
          <a:extLst>
            <a:ext uri="{FF2B5EF4-FFF2-40B4-BE49-F238E27FC236}">
              <a16:creationId xmlns:a16="http://schemas.microsoft.com/office/drawing/2014/main" id="{BBE9A19B-361F-4D4C-9727-EF9C666C0450}"/>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675" name="フローチャート: 判断 674">
          <a:extLst>
            <a:ext uri="{FF2B5EF4-FFF2-40B4-BE49-F238E27FC236}">
              <a16:creationId xmlns:a16="http://schemas.microsoft.com/office/drawing/2014/main" id="{5DA33E8A-201D-4C70-98CB-979EFFF0DCD5}"/>
            </a:ext>
          </a:extLst>
        </xdr:cNvPr>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58397749-8F9D-404D-A437-A1586BD14F1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3598BC7F-6629-4F2E-95B4-1248F8721D2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F6E371BB-1754-40D7-9CBE-D351065771E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7CEC3E2E-ADF3-4798-B265-3970A455C6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3C659698-CAA3-454C-BE33-0EC873C4BA8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118473</xdr:rowOff>
    </xdr:from>
    <xdr:to>
      <xdr:col>85</xdr:col>
      <xdr:colOff>177800</xdr:colOff>
      <xdr:row>105</xdr:row>
      <xdr:rowOff>48623</xdr:rowOff>
    </xdr:to>
    <xdr:sp macro="" textlink="">
      <xdr:nvSpPr>
        <xdr:cNvPr id="681" name="楕円 680">
          <a:extLst>
            <a:ext uri="{FF2B5EF4-FFF2-40B4-BE49-F238E27FC236}">
              <a16:creationId xmlns:a16="http://schemas.microsoft.com/office/drawing/2014/main" id="{BF06E6D1-AE6F-4EBC-BC4F-4706F878B43F}"/>
            </a:ext>
          </a:extLst>
        </xdr:cNvPr>
        <xdr:cNvSpPr/>
      </xdr:nvSpPr>
      <xdr:spPr>
        <a:xfrm>
          <a:off x="16268700" y="1794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96900</xdr:rowOff>
    </xdr:from>
    <xdr:ext cx="405111" cy="259045"/>
    <xdr:sp macro="" textlink="">
      <xdr:nvSpPr>
        <xdr:cNvPr id="682" name="【庁舎】&#10;有形固定資産減価償却率該当値テキスト">
          <a:extLst>
            <a:ext uri="{FF2B5EF4-FFF2-40B4-BE49-F238E27FC236}">
              <a16:creationId xmlns:a16="http://schemas.microsoft.com/office/drawing/2014/main" id="{AF77DD4E-4EF8-4C54-95E8-FF8A471EA6AE}"/>
            </a:ext>
          </a:extLst>
        </xdr:cNvPr>
        <xdr:cNvSpPr txBox="1"/>
      </xdr:nvSpPr>
      <xdr:spPr>
        <a:xfrm>
          <a:off x="16357600" y="1792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67855</xdr:rowOff>
    </xdr:from>
    <xdr:to>
      <xdr:col>81</xdr:col>
      <xdr:colOff>101600</xdr:colOff>
      <xdr:row>104</xdr:row>
      <xdr:rowOff>169455</xdr:rowOff>
    </xdr:to>
    <xdr:sp macro="" textlink="">
      <xdr:nvSpPr>
        <xdr:cNvPr id="683" name="楕円 682">
          <a:extLst>
            <a:ext uri="{FF2B5EF4-FFF2-40B4-BE49-F238E27FC236}">
              <a16:creationId xmlns:a16="http://schemas.microsoft.com/office/drawing/2014/main" id="{88C71116-0EEE-46D9-B7B9-42FD3F99D9E8}"/>
            </a:ext>
          </a:extLst>
        </xdr:cNvPr>
        <xdr:cNvSpPr/>
      </xdr:nvSpPr>
      <xdr:spPr>
        <a:xfrm>
          <a:off x="15430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118655</xdr:rowOff>
    </xdr:from>
    <xdr:to>
      <xdr:col>85</xdr:col>
      <xdr:colOff>127000</xdr:colOff>
      <xdr:row>104</xdr:row>
      <xdr:rowOff>169273</xdr:rowOff>
    </xdr:to>
    <xdr:cxnSp macro="">
      <xdr:nvCxnSpPr>
        <xdr:cNvPr id="684" name="直線コネクタ 683">
          <a:extLst>
            <a:ext uri="{FF2B5EF4-FFF2-40B4-BE49-F238E27FC236}">
              <a16:creationId xmlns:a16="http://schemas.microsoft.com/office/drawing/2014/main" id="{18B35D72-98F0-411B-A477-3090647F0071}"/>
            </a:ext>
          </a:extLst>
        </xdr:cNvPr>
        <xdr:cNvCxnSpPr/>
      </xdr:nvCxnSpPr>
      <xdr:spPr>
        <a:xfrm>
          <a:off x="15481300" y="17949455"/>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30299</xdr:rowOff>
    </xdr:from>
    <xdr:to>
      <xdr:col>76</xdr:col>
      <xdr:colOff>165100</xdr:colOff>
      <xdr:row>104</xdr:row>
      <xdr:rowOff>131899</xdr:rowOff>
    </xdr:to>
    <xdr:sp macro="" textlink="">
      <xdr:nvSpPr>
        <xdr:cNvPr id="685" name="楕円 684">
          <a:extLst>
            <a:ext uri="{FF2B5EF4-FFF2-40B4-BE49-F238E27FC236}">
              <a16:creationId xmlns:a16="http://schemas.microsoft.com/office/drawing/2014/main" id="{4C256BFA-2045-42CF-B748-B1ADEE9D1FED}"/>
            </a:ext>
          </a:extLst>
        </xdr:cNvPr>
        <xdr:cNvSpPr/>
      </xdr:nvSpPr>
      <xdr:spPr>
        <a:xfrm>
          <a:off x="14541500" y="1786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81099</xdr:rowOff>
    </xdr:from>
    <xdr:to>
      <xdr:col>81</xdr:col>
      <xdr:colOff>50800</xdr:colOff>
      <xdr:row>104</xdr:row>
      <xdr:rowOff>118655</xdr:rowOff>
    </xdr:to>
    <xdr:cxnSp macro="">
      <xdr:nvCxnSpPr>
        <xdr:cNvPr id="686" name="直線コネクタ 685">
          <a:extLst>
            <a:ext uri="{FF2B5EF4-FFF2-40B4-BE49-F238E27FC236}">
              <a16:creationId xmlns:a16="http://schemas.microsoft.com/office/drawing/2014/main" id="{24D5A317-AD15-4C1C-BB4D-062539A6FA3C}"/>
            </a:ext>
          </a:extLst>
        </xdr:cNvPr>
        <xdr:cNvCxnSpPr/>
      </xdr:nvCxnSpPr>
      <xdr:spPr>
        <a:xfrm>
          <a:off x="14592300" y="1791189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687" name="楕円 686">
          <a:extLst>
            <a:ext uri="{FF2B5EF4-FFF2-40B4-BE49-F238E27FC236}">
              <a16:creationId xmlns:a16="http://schemas.microsoft.com/office/drawing/2014/main" id="{ACDB204E-19FF-40DC-BE52-C573C65C033B}"/>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81099</xdr:rowOff>
    </xdr:to>
    <xdr:cxnSp macro="">
      <xdr:nvCxnSpPr>
        <xdr:cNvPr id="688" name="直線コネクタ 687">
          <a:extLst>
            <a:ext uri="{FF2B5EF4-FFF2-40B4-BE49-F238E27FC236}">
              <a16:creationId xmlns:a16="http://schemas.microsoft.com/office/drawing/2014/main" id="{6AF70EED-731B-4CC7-98CD-04F762188CF3}"/>
            </a:ext>
          </a:extLst>
        </xdr:cNvPr>
        <xdr:cNvCxnSpPr/>
      </xdr:nvCxnSpPr>
      <xdr:spPr>
        <a:xfrm>
          <a:off x="13703300" y="17861280"/>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23768</xdr:rowOff>
    </xdr:from>
    <xdr:to>
      <xdr:col>67</xdr:col>
      <xdr:colOff>101600</xdr:colOff>
      <xdr:row>104</xdr:row>
      <xdr:rowOff>125368</xdr:rowOff>
    </xdr:to>
    <xdr:sp macro="" textlink="">
      <xdr:nvSpPr>
        <xdr:cNvPr id="689" name="楕円 688">
          <a:extLst>
            <a:ext uri="{FF2B5EF4-FFF2-40B4-BE49-F238E27FC236}">
              <a16:creationId xmlns:a16="http://schemas.microsoft.com/office/drawing/2014/main" id="{DD57314E-528F-41A4-84FA-F028549898E8}"/>
            </a:ext>
          </a:extLst>
        </xdr:cNvPr>
        <xdr:cNvSpPr/>
      </xdr:nvSpPr>
      <xdr:spPr>
        <a:xfrm>
          <a:off x="12763500" y="1785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30480</xdr:rowOff>
    </xdr:from>
    <xdr:to>
      <xdr:col>71</xdr:col>
      <xdr:colOff>177800</xdr:colOff>
      <xdr:row>104</xdr:row>
      <xdr:rowOff>74568</xdr:rowOff>
    </xdr:to>
    <xdr:cxnSp macro="">
      <xdr:nvCxnSpPr>
        <xdr:cNvPr id="690" name="直線コネクタ 689">
          <a:extLst>
            <a:ext uri="{FF2B5EF4-FFF2-40B4-BE49-F238E27FC236}">
              <a16:creationId xmlns:a16="http://schemas.microsoft.com/office/drawing/2014/main" id="{EAF37639-2789-4D7E-8674-48A4868F2802}"/>
            </a:ext>
          </a:extLst>
        </xdr:cNvPr>
        <xdr:cNvCxnSpPr/>
      </xdr:nvCxnSpPr>
      <xdr:spPr>
        <a:xfrm flipV="1">
          <a:off x="12814300" y="17861280"/>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91" name="n_1aveValue【庁舎】&#10;有形固定資産減価償却率">
          <a:extLst>
            <a:ext uri="{FF2B5EF4-FFF2-40B4-BE49-F238E27FC236}">
              <a16:creationId xmlns:a16="http://schemas.microsoft.com/office/drawing/2014/main" id="{1F48926F-D9B2-430D-9B4D-455B9D0A7684}"/>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51179</xdr:rowOff>
    </xdr:from>
    <xdr:ext cx="405111" cy="259045"/>
    <xdr:sp macro="" textlink="">
      <xdr:nvSpPr>
        <xdr:cNvPr id="692" name="n_2aveValue【庁舎】&#10;有形固定資産減価償却率">
          <a:extLst>
            <a:ext uri="{FF2B5EF4-FFF2-40B4-BE49-F238E27FC236}">
              <a16:creationId xmlns:a16="http://schemas.microsoft.com/office/drawing/2014/main" id="{0AEBA940-6D9E-41A3-9C36-971B7A912222}"/>
            </a:ext>
          </a:extLst>
        </xdr:cNvPr>
        <xdr:cNvSpPr txBox="1"/>
      </xdr:nvSpPr>
      <xdr:spPr>
        <a:xfrm>
          <a:off x="14389744" y="1805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38116</xdr:rowOff>
    </xdr:from>
    <xdr:ext cx="405111" cy="259045"/>
    <xdr:sp macro="" textlink="">
      <xdr:nvSpPr>
        <xdr:cNvPr id="693" name="n_3aveValue【庁舎】&#10;有形固定資産減価償却率">
          <a:extLst>
            <a:ext uri="{FF2B5EF4-FFF2-40B4-BE49-F238E27FC236}">
              <a16:creationId xmlns:a16="http://schemas.microsoft.com/office/drawing/2014/main" id="{4F3F6C81-3B57-4909-9AC5-F43FF60A426C}"/>
            </a:ext>
          </a:extLst>
        </xdr:cNvPr>
        <xdr:cNvSpPr txBox="1"/>
      </xdr:nvSpPr>
      <xdr:spPr>
        <a:xfrm>
          <a:off x="13500744" y="1804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694" name="n_4aveValue【庁舎】&#10;有形固定資産減価償却率">
          <a:extLst>
            <a:ext uri="{FF2B5EF4-FFF2-40B4-BE49-F238E27FC236}">
              <a16:creationId xmlns:a16="http://schemas.microsoft.com/office/drawing/2014/main" id="{9969861D-2385-4913-BF5F-21B26CB3DA62}"/>
            </a:ext>
          </a:extLst>
        </xdr:cNvPr>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14532</xdr:rowOff>
    </xdr:from>
    <xdr:ext cx="405111" cy="259045"/>
    <xdr:sp macro="" textlink="">
      <xdr:nvSpPr>
        <xdr:cNvPr id="695" name="n_1mainValue【庁舎】&#10;有形固定資産減価償却率">
          <a:extLst>
            <a:ext uri="{FF2B5EF4-FFF2-40B4-BE49-F238E27FC236}">
              <a16:creationId xmlns:a16="http://schemas.microsoft.com/office/drawing/2014/main" id="{D935E768-ACB2-4C8D-A76E-4239E1549C75}"/>
            </a:ext>
          </a:extLst>
        </xdr:cNvPr>
        <xdr:cNvSpPr txBox="1"/>
      </xdr:nvSpPr>
      <xdr:spPr>
        <a:xfrm>
          <a:off x="15266044" y="17673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148426</xdr:rowOff>
    </xdr:from>
    <xdr:ext cx="405111" cy="259045"/>
    <xdr:sp macro="" textlink="">
      <xdr:nvSpPr>
        <xdr:cNvPr id="696" name="n_2mainValue【庁舎】&#10;有形固定資産減価償却率">
          <a:extLst>
            <a:ext uri="{FF2B5EF4-FFF2-40B4-BE49-F238E27FC236}">
              <a16:creationId xmlns:a16="http://schemas.microsoft.com/office/drawing/2014/main" id="{FD396A1A-DAE6-4085-9944-DD88C526E864}"/>
            </a:ext>
          </a:extLst>
        </xdr:cNvPr>
        <xdr:cNvSpPr txBox="1"/>
      </xdr:nvSpPr>
      <xdr:spPr>
        <a:xfrm>
          <a:off x="14389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697" name="n_3mainValue【庁舎】&#10;有形固定資産減価償却率">
          <a:extLst>
            <a:ext uri="{FF2B5EF4-FFF2-40B4-BE49-F238E27FC236}">
              <a16:creationId xmlns:a16="http://schemas.microsoft.com/office/drawing/2014/main" id="{3BF5B406-FE21-4DBC-92C3-A44D551F2C1B}"/>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141895</xdr:rowOff>
    </xdr:from>
    <xdr:ext cx="405111" cy="259045"/>
    <xdr:sp macro="" textlink="">
      <xdr:nvSpPr>
        <xdr:cNvPr id="698" name="n_4mainValue【庁舎】&#10;有形固定資産減価償却率">
          <a:extLst>
            <a:ext uri="{FF2B5EF4-FFF2-40B4-BE49-F238E27FC236}">
              <a16:creationId xmlns:a16="http://schemas.microsoft.com/office/drawing/2014/main" id="{FF513670-1121-4F98-901C-3245206F5E69}"/>
            </a:ext>
          </a:extLst>
        </xdr:cNvPr>
        <xdr:cNvSpPr txBox="1"/>
      </xdr:nvSpPr>
      <xdr:spPr>
        <a:xfrm>
          <a:off x="12611744" y="17629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0AD9A44A-B5C8-4EBF-B883-E2EAD9F7311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65E1F3B0-C11F-4999-BCF8-700B35C7C8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4CA7EC8C-976D-40F4-91AA-70BB6CF0B4B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D5D170FE-1291-4530-8BD0-8D2DCCCD2ED9}"/>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5F68BC24-ECFA-4BEE-99F7-2D5F04541F4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2C199CCE-91F8-42C9-95B7-E886183BE423}"/>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286B09D6-F4F8-4CCE-9931-228844916C4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070096CF-19BE-4CD6-A714-D813C3CA832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5DAC73FB-F3E1-4C5F-AB83-946668E1F23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C49DF1CB-C457-492D-A173-CD629CB8065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F97D438E-A9E5-45A0-B933-37B8E43F93EB}"/>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454FC31D-C5E2-41C2-8BD7-A53B62CBCD6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33CCD3E9-2F20-4081-BD20-92773CA20761}"/>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C8C8ADE1-A8DD-4AFF-BB93-3A629FEF72C1}"/>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567CDBD1-5158-4CC1-8393-40E35E4BC9AD}"/>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C207C15D-CD2C-4482-B558-75B1D32E045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7CE0756A-2098-4147-A95D-E7F91000B0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53EC6B24-153B-4C13-9DBB-9294159F8D69}"/>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1CB153E2-7093-41D2-BB24-CDCA42ECA85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E2F29E0F-4AB1-4846-AB6F-0BCD56CF468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A15E85EA-C977-4606-BC05-12DD5658277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DC9921F0-2DA4-4D92-819F-B818EC08D37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BE082ACE-F2DA-4CC6-B683-F436EC9E2A3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768A92EA-BDA7-4CDB-94CB-AB6DBF40A13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庁舎】&#10;一人当たり面積グラフ枠">
          <a:extLst>
            <a:ext uri="{FF2B5EF4-FFF2-40B4-BE49-F238E27FC236}">
              <a16:creationId xmlns:a16="http://schemas.microsoft.com/office/drawing/2014/main" id="{AD42C2EB-10B4-4FFA-B8B5-ABDDE28CE55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724" name="直線コネクタ 723">
          <a:extLst>
            <a:ext uri="{FF2B5EF4-FFF2-40B4-BE49-F238E27FC236}">
              <a16:creationId xmlns:a16="http://schemas.microsoft.com/office/drawing/2014/main" id="{FC8048EF-462C-4062-BAED-F69B842C3BC8}"/>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725" name="【庁舎】&#10;一人当たり面積最小値テキスト">
          <a:extLst>
            <a:ext uri="{FF2B5EF4-FFF2-40B4-BE49-F238E27FC236}">
              <a16:creationId xmlns:a16="http://schemas.microsoft.com/office/drawing/2014/main" id="{32B5D92F-4FBB-4641-9ACE-90C2BE408790}"/>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726" name="直線コネクタ 725">
          <a:extLst>
            <a:ext uri="{FF2B5EF4-FFF2-40B4-BE49-F238E27FC236}">
              <a16:creationId xmlns:a16="http://schemas.microsoft.com/office/drawing/2014/main" id="{2286F56E-19BE-4DA2-8181-3CA1A3BBAF1E}"/>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727" name="【庁舎】&#10;一人当たり面積最大値テキスト">
          <a:extLst>
            <a:ext uri="{FF2B5EF4-FFF2-40B4-BE49-F238E27FC236}">
              <a16:creationId xmlns:a16="http://schemas.microsoft.com/office/drawing/2014/main" id="{5993B26A-2A44-4704-8A1B-915A4EF9CDFC}"/>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728" name="直線コネクタ 727">
          <a:extLst>
            <a:ext uri="{FF2B5EF4-FFF2-40B4-BE49-F238E27FC236}">
              <a16:creationId xmlns:a16="http://schemas.microsoft.com/office/drawing/2014/main" id="{C128E3EC-E186-4770-BC87-D82F01B3B151}"/>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729" name="【庁舎】&#10;一人当たり面積平均値テキスト">
          <a:extLst>
            <a:ext uri="{FF2B5EF4-FFF2-40B4-BE49-F238E27FC236}">
              <a16:creationId xmlns:a16="http://schemas.microsoft.com/office/drawing/2014/main" id="{26FD1319-572F-4384-BD1B-F2B65124381B}"/>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730" name="フローチャート: 判断 729">
          <a:extLst>
            <a:ext uri="{FF2B5EF4-FFF2-40B4-BE49-F238E27FC236}">
              <a16:creationId xmlns:a16="http://schemas.microsoft.com/office/drawing/2014/main" id="{E0DBC599-4CE0-4C94-AEEE-C2FF2CEB92C8}"/>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731" name="フローチャート: 判断 730">
          <a:extLst>
            <a:ext uri="{FF2B5EF4-FFF2-40B4-BE49-F238E27FC236}">
              <a16:creationId xmlns:a16="http://schemas.microsoft.com/office/drawing/2014/main" id="{CA1AE396-B72B-4252-86EC-4C286A21F0A5}"/>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52070</xdr:rowOff>
    </xdr:from>
    <xdr:to>
      <xdr:col>107</xdr:col>
      <xdr:colOff>101600</xdr:colOff>
      <xdr:row>105</xdr:row>
      <xdr:rowOff>153670</xdr:rowOff>
    </xdr:to>
    <xdr:sp macro="" textlink="">
      <xdr:nvSpPr>
        <xdr:cNvPr id="732" name="フローチャート: 判断 731">
          <a:extLst>
            <a:ext uri="{FF2B5EF4-FFF2-40B4-BE49-F238E27FC236}">
              <a16:creationId xmlns:a16="http://schemas.microsoft.com/office/drawing/2014/main" id="{843C828D-3E08-45B7-BF3A-281CB90BC5F0}"/>
            </a:ext>
          </a:extLst>
        </xdr:cNvPr>
        <xdr:cNvSpPr/>
      </xdr:nvSpPr>
      <xdr:spPr>
        <a:xfrm>
          <a:off x="20383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70576</xdr:rowOff>
    </xdr:from>
    <xdr:to>
      <xdr:col>102</xdr:col>
      <xdr:colOff>165100</xdr:colOff>
      <xdr:row>106</xdr:row>
      <xdr:rowOff>726</xdr:rowOff>
    </xdr:to>
    <xdr:sp macro="" textlink="">
      <xdr:nvSpPr>
        <xdr:cNvPr id="733" name="フローチャート: 判断 732">
          <a:extLst>
            <a:ext uri="{FF2B5EF4-FFF2-40B4-BE49-F238E27FC236}">
              <a16:creationId xmlns:a16="http://schemas.microsoft.com/office/drawing/2014/main" id="{221B1C62-77DC-4FFB-82C8-5D9651973788}"/>
            </a:ext>
          </a:extLst>
        </xdr:cNvPr>
        <xdr:cNvSpPr/>
      </xdr:nvSpPr>
      <xdr:spPr>
        <a:xfrm>
          <a:off x="19494500" y="18072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122827</xdr:rowOff>
    </xdr:from>
    <xdr:to>
      <xdr:col>98</xdr:col>
      <xdr:colOff>38100</xdr:colOff>
      <xdr:row>106</xdr:row>
      <xdr:rowOff>52977</xdr:rowOff>
    </xdr:to>
    <xdr:sp macro="" textlink="">
      <xdr:nvSpPr>
        <xdr:cNvPr id="734" name="フローチャート: 判断 733">
          <a:extLst>
            <a:ext uri="{FF2B5EF4-FFF2-40B4-BE49-F238E27FC236}">
              <a16:creationId xmlns:a16="http://schemas.microsoft.com/office/drawing/2014/main" id="{C11C5FDB-BE9B-4AE7-A392-883E1E31F42C}"/>
            </a:ext>
          </a:extLst>
        </xdr:cNvPr>
        <xdr:cNvSpPr/>
      </xdr:nvSpPr>
      <xdr:spPr>
        <a:xfrm>
          <a:off x="18605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D7D8D7F7-268B-4F91-A825-8D65C7A573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DF7C48AA-D22F-45FE-B912-AB47D493A5C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E5001AF0-85FA-430A-AB88-7B0AC55BB8E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F3ADB0A4-D85E-42CC-9E19-9B77327D075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7B065B95-97F0-4BAD-B9B1-9B17054DA3B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40" name="楕円 739">
          <a:extLst>
            <a:ext uri="{FF2B5EF4-FFF2-40B4-BE49-F238E27FC236}">
              <a16:creationId xmlns:a16="http://schemas.microsoft.com/office/drawing/2014/main" id="{2509081F-3B74-4947-90EA-61492024D204}"/>
            </a:ext>
          </a:extLst>
        </xdr:cNvPr>
        <xdr:cNvSpPr/>
      </xdr:nvSpPr>
      <xdr:spPr>
        <a:xfrm>
          <a:off x="22110700" y="1806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44648</xdr:rowOff>
    </xdr:from>
    <xdr:ext cx="469744" cy="259045"/>
    <xdr:sp macro="" textlink="">
      <xdr:nvSpPr>
        <xdr:cNvPr id="741" name="【庁舎】&#10;一人当たり面積該当値テキスト">
          <a:extLst>
            <a:ext uri="{FF2B5EF4-FFF2-40B4-BE49-F238E27FC236}">
              <a16:creationId xmlns:a16="http://schemas.microsoft.com/office/drawing/2014/main" id="{39FC2549-4830-4578-A2CE-C5FA3DC98C82}"/>
            </a:ext>
          </a:extLst>
        </xdr:cNvPr>
        <xdr:cNvSpPr txBox="1"/>
      </xdr:nvSpPr>
      <xdr:spPr>
        <a:xfrm>
          <a:off x="22199600" y="1804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73842</xdr:rowOff>
    </xdr:from>
    <xdr:to>
      <xdr:col>112</xdr:col>
      <xdr:colOff>38100</xdr:colOff>
      <xdr:row>106</xdr:row>
      <xdr:rowOff>3992</xdr:rowOff>
    </xdr:to>
    <xdr:sp macro="" textlink="">
      <xdr:nvSpPr>
        <xdr:cNvPr id="742" name="楕円 741">
          <a:extLst>
            <a:ext uri="{FF2B5EF4-FFF2-40B4-BE49-F238E27FC236}">
              <a16:creationId xmlns:a16="http://schemas.microsoft.com/office/drawing/2014/main" id="{52758202-181E-4F93-B527-0EFADA2D3E51}"/>
            </a:ext>
          </a:extLst>
        </xdr:cNvPr>
        <xdr:cNvSpPr/>
      </xdr:nvSpPr>
      <xdr:spPr>
        <a:xfrm>
          <a:off x="21272500" y="1807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117021</xdr:rowOff>
    </xdr:from>
    <xdr:to>
      <xdr:col>116</xdr:col>
      <xdr:colOff>63500</xdr:colOff>
      <xdr:row>105</xdr:row>
      <xdr:rowOff>124642</xdr:rowOff>
    </xdr:to>
    <xdr:cxnSp macro="">
      <xdr:nvCxnSpPr>
        <xdr:cNvPr id="743" name="直線コネクタ 742">
          <a:extLst>
            <a:ext uri="{FF2B5EF4-FFF2-40B4-BE49-F238E27FC236}">
              <a16:creationId xmlns:a16="http://schemas.microsoft.com/office/drawing/2014/main" id="{F6C9426D-6437-42DA-95CA-9C32AEE7A6DC}"/>
            </a:ext>
          </a:extLst>
        </xdr:cNvPr>
        <xdr:cNvCxnSpPr/>
      </xdr:nvCxnSpPr>
      <xdr:spPr>
        <a:xfrm flipV="1">
          <a:off x="21323300" y="18119271"/>
          <a:ext cx="83820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87993</xdr:rowOff>
    </xdr:from>
    <xdr:to>
      <xdr:col>107</xdr:col>
      <xdr:colOff>101600</xdr:colOff>
      <xdr:row>106</xdr:row>
      <xdr:rowOff>18143</xdr:rowOff>
    </xdr:to>
    <xdr:sp macro="" textlink="">
      <xdr:nvSpPr>
        <xdr:cNvPr id="744" name="楕円 743">
          <a:extLst>
            <a:ext uri="{FF2B5EF4-FFF2-40B4-BE49-F238E27FC236}">
              <a16:creationId xmlns:a16="http://schemas.microsoft.com/office/drawing/2014/main" id="{31562E86-5522-41C0-9A64-6CD8E07BB404}"/>
            </a:ext>
          </a:extLst>
        </xdr:cNvPr>
        <xdr:cNvSpPr/>
      </xdr:nvSpPr>
      <xdr:spPr>
        <a:xfrm>
          <a:off x="20383500" y="1809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124642</xdr:rowOff>
    </xdr:from>
    <xdr:to>
      <xdr:col>111</xdr:col>
      <xdr:colOff>177800</xdr:colOff>
      <xdr:row>105</xdr:row>
      <xdr:rowOff>138793</xdr:rowOff>
    </xdr:to>
    <xdr:cxnSp macro="">
      <xdr:nvCxnSpPr>
        <xdr:cNvPr id="745" name="直線コネクタ 744">
          <a:extLst>
            <a:ext uri="{FF2B5EF4-FFF2-40B4-BE49-F238E27FC236}">
              <a16:creationId xmlns:a16="http://schemas.microsoft.com/office/drawing/2014/main" id="{52FA7C86-8AC4-4A03-9E0B-BDA503C25CB9}"/>
            </a:ext>
          </a:extLst>
        </xdr:cNvPr>
        <xdr:cNvCxnSpPr/>
      </xdr:nvCxnSpPr>
      <xdr:spPr>
        <a:xfrm flipV="1">
          <a:off x="20434300" y="18126892"/>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104321</xdr:rowOff>
    </xdr:from>
    <xdr:to>
      <xdr:col>102</xdr:col>
      <xdr:colOff>165100</xdr:colOff>
      <xdr:row>106</xdr:row>
      <xdr:rowOff>34471</xdr:rowOff>
    </xdr:to>
    <xdr:sp macro="" textlink="">
      <xdr:nvSpPr>
        <xdr:cNvPr id="746" name="楕円 745">
          <a:extLst>
            <a:ext uri="{FF2B5EF4-FFF2-40B4-BE49-F238E27FC236}">
              <a16:creationId xmlns:a16="http://schemas.microsoft.com/office/drawing/2014/main" id="{3A6EC38C-3020-4D71-B4B3-FACB701C3298}"/>
            </a:ext>
          </a:extLst>
        </xdr:cNvPr>
        <xdr:cNvSpPr/>
      </xdr:nvSpPr>
      <xdr:spPr>
        <a:xfrm>
          <a:off x="19494500" y="1810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138793</xdr:rowOff>
    </xdr:from>
    <xdr:to>
      <xdr:col>107</xdr:col>
      <xdr:colOff>50800</xdr:colOff>
      <xdr:row>105</xdr:row>
      <xdr:rowOff>155121</xdr:rowOff>
    </xdr:to>
    <xdr:cxnSp macro="">
      <xdr:nvCxnSpPr>
        <xdr:cNvPr id="747" name="直線コネクタ 746">
          <a:extLst>
            <a:ext uri="{FF2B5EF4-FFF2-40B4-BE49-F238E27FC236}">
              <a16:creationId xmlns:a16="http://schemas.microsoft.com/office/drawing/2014/main" id="{9A9FC439-6D09-4C13-B36D-3AD638D52977}"/>
            </a:ext>
          </a:extLst>
        </xdr:cNvPr>
        <xdr:cNvCxnSpPr/>
      </xdr:nvCxnSpPr>
      <xdr:spPr>
        <a:xfrm flipV="1">
          <a:off x="19545300" y="1814104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118473</xdr:rowOff>
    </xdr:from>
    <xdr:to>
      <xdr:col>98</xdr:col>
      <xdr:colOff>38100</xdr:colOff>
      <xdr:row>106</xdr:row>
      <xdr:rowOff>48623</xdr:rowOff>
    </xdr:to>
    <xdr:sp macro="" textlink="">
      <xdr:nvSpPr>
        <xdr:cNvPr id="748" name="楕円 747">
          <a:extLst>
            <a:ext uri="{FF2B5EF4-FFF2-40B4-BE49-F238E27FC236}">
              <a16:creationId xmlns:a16="http://schemas.microsoft.com/office/drawing/2014/main" id="{65A0BA50-75DB-4580-AA96-E6F023E5C0A8}"/>
            </a:ext>
          </a:extLst>
        </xdr:cNvPr>
        <xdr:cNvSpPr/>
      </xdr:nvSpPr>
      <xdr:spPr>
        <a:xfrm>
          <a:off x="18605500" y="1812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155121</xdr:rowOff>
    </xdr:from>
    <xdr:to>
      <xdr:col>102</xdr:col>
      <xdr:colOff>114300</xdr:colOff>
      <xdr:row>105</xdr:row>
      <xdr:rowOff>169273</xdr:rowOff>
    </xdr:to>
    <xdr:cxnSp macro="">
      <xdr:nvCxnSpPr>
        <xdr:cNvPr id="749" name="直線コネクタ 748">
          <a:extLst>
            <a:ext uri="{FF2B5EF4-FFF2-40B4-BE49-F238E27FC236}">
              <a16:creationId xmlns:a16="http://schemas.microsoft.com/office/drawing/2014/main" id="{F4269C02-ADCD-4011-919D-4B0CCBD7B43A}"/>
            </a:ext>
          </a:extLst>
        </xdr:cNvPr>
        <xdr:cNvCxnSpPr/>
      </xdr:nvCxnSpPr>
      <xdr:spPr>
        <a:xfrm flipV="1">
          <a:off x="18656300" y="18157371"/>
          <a:ext cx="889000" cy="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750" name="n_1aveValue【庁舎】&#10;一人当たり面積">
          <a:extLst>
            <a:ext uri="{FF2B5EF4-FFF2-40B4-BE49-F238E27FC236}">
              <a16:creationId xmlns:a16="http://schemas.microsoft.com/office/drawing/2014/main" id="{DA28D50B-175A-43F4-BEA3-CF8C555597CC}"/>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170197</xdr:rowOff>
    </xdr:from>
    <xdr:ext cx="469744" cy="259045"/>
    <xdr:sp macro="" textlink="">
      <xdr:nvSpPr>
        <xdr:cNvPr id="751" name="n_2aveValue【庁舎】&#10;一人当たり面積">
          <a:extLst>
            <a:ext uri="{FF2B5EF4-FFF2-40B4-BE49-F238E27FC236}">
              <a16:creationId xmlns:a16="http://schemas.microsoft.com/office/drawing/2014/main" id="{903618FB-734B-4090-BA4B-1D034DB4CABB}"/>
            </a:ext>
          </a:extLst>
        </xdr:cNvPr>
        <xdr:cNvSpPr txBox="1"/>
      </xdr:nvSpPr>
      <xdr:spPr>
        <a:xfrm>
          <a:off x="20199427"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17253</xdr:rowOff>
    </xdr:from>
    <xdr:ext cx="469744" cy="259045"/>
    <xdr:sp macro="" textlink="">
      <xdr:nvSpPr>
        <xdr:cNvPr id="752" name="n_3aveValue【庁舎】&#10;一人当たり面積">
          <a:extLst>
            <a:ext uri="{FF2B5EF4-FFF2-40B4-BE49-F238E27FC236}">
              <a16:creationId xmlns:a16="http://schemas.microsoft.com/office/drawing/2014/main" id="{A3F86805-B1DA-4CAB-A71C-692E44C292D9}"/>
            </a:ext>
          </a:extLst>
        </xdr:cNvPr>
        <xdr:cNvSpPr txBox="1"/>
      </xdr:nvSpPr>
      <xdr:spPr>
        <a:xfrm>
          <a:off x="19310427" y="1784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44104</xdr:rowOff>
    </xdr:from>
    <xdr:ext cx="469744" cy="259045"/>
    <xdr:sp macro="" textlink="">
      <xdr:nvSpPr>
        <xdr:cNvPr id="753" name="n_4aveValue【庁舎】&#10;一人当たり面積">
          <a:extLst>
            <a:ext uri="{FF2B5EF4-FFF2-40B4-BE49-F238E27FC236}">
              <a16:creationId xmlns:a16="http://schemas.microsoft.com/office/drawing/2014/main" id="{F1B6B5AB-EE05-41FD-8162-7A5D5F850E78}"/>
            </a:ext>
          </a:extLst>
        </xdr:cNvPr>
        <xdr:cNvSpPr txBox="1"/>
      </xdr:nvSpPr>
      <xdr:spPr>
        <a:xfrm>
          <a:off x="18421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166569</xdr:rowOff>
    </xdr:from>
    <xdr:ext cx="469744" cy="259045"/>
    <xdr:sp macro="" textlink="">
      <xdr:nvSpPr>
        <xdr:cNvPr id="754" name="n_1mainValue【庁舎】&#10;一人当たり面積">
          <a:extLst>
            <a:ext uri="{FF2B5EF4-FFF2-40B4-BE49-F238E27FC236}">
              <a16:creationId xmlns:a16="http://schemas.microsoft.com/office/drawing/2014/main" id="{ABDAC529-12A8-498C-A819-A7E62617AE15}"/>
            </a:ext>
          </a:extLst>
        </xdr:cNvPr>
        <xdr:cNvSpPr txBox="1"/>
      </xdr:nvSpPr>
      <xdr:spPr>
        <a:xfrm>
          <a:off x="21075727" y="1816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9270</xdr:rowOff>
    </xdr:from>
    <xdr:ext cx="469744" cy="259045"/>
    <xdr:sp macro="" textlink="">
      <xdr:nvSpPr>
        <xdr:cNvPr id="755" name="n_2mainValue【庁舎】&#10;一人当たり面積">
          <a:extLst>
            <a:ext uri="{FF2B5EF4-FFF2-40B4-BE49-F238E27FC236}">
              <a16:creationId xmlns:a16="http://schemas.microsoft.com/office/drawing/2014/main" id="{CEACF2E2-255B-440D-8F29-243E793F0680}"/>
            </a:ext>
          </a:extLst>
        </xdr:cNvPr>
        <xdr:cNvSpPr txBox="1"/>
      </xdr:nvSpPr>
      <xdr:spPr>
        <a:xfrm>
          <a:off x="20199427" y="18182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25598</xdr:rowOff>
    </xdr:from>
    <xdr:ext cx="469744" cy="259045"/>
    <xdr:sp macro="" textlink="">
      <xdr:nvSpPr>
        <xdr:cNvPr id="756" name="n_3mainValue【庁舎】&#10;一人当たり面積">
          <a:extLst>
            <a:ext uri="{FF2B5EF4-FFF2-40B4-BE49-F238E27FC236}">
              <a16:creationId xmlns:a16="http://schemas.microsoft.com/office/drawing/2014/main" id="{B684D4F3-EFD1-4A3F-976C-44BFB1737EE9}"/>
            </a:ext>
          </a:extLst>
        </xdr:cNvPr>
        <xdr:cNvSpPr txBox="1"/>
      </xdr:nvSpPr>
      <xdr:spPr>
        <a:xfrm>
          <a:off x="19310427" y="18199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65150</xdr:rowOff>
    </xdr:from>
    <xdr:ext cx="469744" cy="259045"/>
    <xdr:sp macro="" textlink="">
      <xdr:nvSpPr>
        <xdr:cNvPr id="757" name="n_4mainValue【庁舎】&#10;一人当たり面積">
          <a:extLst>
            <a:ext uri="{FF2B5EF4-FFF2-40B4-BE49-F238E27FC236}">
              <a16:creationId xmlns:a16="http://schemas.microsoft.com/office/drawing/2014/main" id="{3E931474-64E3-4CDE-91A1-FED5CFB894D1}"/>
            </a:ext>
          </a:extLst>
        </xdr:cNvPr>
        <xdr:cNvSpPr txBox="1"/>
      </xdr:nvSpPr>
      <xdr:spPr>
        <a:xfrm>
          <a:off x="18421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49858706-BA76-4451-9344-BE1922C1BC3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55302311-A5F1-457B-9C53-311E99417AD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09EB790C-8DA9-4102-B4C6-077C4D21511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本町においては、図書館、福祉施設、消防施設、庁舎が類似団体より高い水準である。</a:t>
          </a:r>
        </a:p>
        <a:p>
          <a:r>
            <a:rPr kumimoji="1" lang="ja-JP" altLang="en-US" sz="1300">
              <a:latin typeface="ＭＳ Ｐゴシック" panose="020B0600070205080204" pitchFamily="50" charset="-128"/>
              <a:ea typeface="ＭＳ Ｐゴシック" panose="020B0600070205080204" pitchFamily="50" charset="-128"/>
            </a:rPr>
            <a:t>全ての項目において、今年度は大規模改修を行っていないなどの理由により減価償却率が増加となっている。　　　　　　　　　　　　　　　　　　　　　　　　　　　　　　　　　　　　　　　　　　　　　　　　　　　　　　　　　　　　　　　　　　　　　　　　　　　　　　　　　　　　　　　　　　　　　　　　　　　　　　　　　　　　　</a:t>
          </a:r>
        </a:p>
        <a:p>
          <a:r>
            <a:rPr kumimoji="1" lang="ja-JP" altLang="en-US" sz="1300">
              <a:latin typeface="ＭＳ Ｐゴシック" panose="020B0600070205080204" pitchFamily="50" charset="-128"/>
              <a:ea typeface="ＭＳ Ｐゴシック" panose="020B0600070205080204" pitchFamily="50" charset="-128"/>
            </a:rPr>
            <a:t>今後は、令和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年度に策定した公共施設等総合管理計画に基づいた公共施設の維持管理及び老朽化対策等を適切に進めていく。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82</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83</v>
      </c>
      <c r="C2" s="182"/>
      <c r="D2" s="183"/>
    </row>
    <row r="3" spans="1:119" ht="18.75" customHeight="1" thickBot="1" x14ac:dyDescent="0.2">
      <c r="A3" s="181"/>
      <c r="B3" s="628" t="s">
        <v>84</v>
      </c>
      <c r="C3" s="629"/>
      <c r="D3" s="629"/>
      <c r="E3" s="630"/>
      <c r="F3" s="630"/>
      <c r="G3" s="630"/>
      <c r="H3" s="630"/>
      <c r="I3" s="630"/>
      <c r="J3" s="630"/>
      <c r="K3" s="630"/>
      <c r="L3" s="630" t="s">
        <v>85</v>
      </c>
      <c r="M3" s="630"/>
      <c r="N3" s="630"/>
      <c r="O3" s="630"/>
      <c r="P3" s="630"/>
      <c r="Q3" s="630"/>
      <c r="R3" s="633"/>
      <c r="S3" s="633"/>
      <c r="T3" s="633"/>
      <c r="U3" s="633"/>
      <c r="V3" s="634"/>
      <c r="W3" s="524" t="s">
        <v>86</v>
      </c>
      <c r="X3" s="525"/>
      <c r="Y3" s="525"/>
      <c r="Z3" s="525"/>
      <c r="AA3" s="525"/>
      <c r="AB3" s="629"/>
      <c r="AC3" s="633" t="s">
        <v>87</v>
      </c>
      <c r="AD3" s="525"/>
      <c r="AE3" s="525"/>
      <c r="AF3" s="525"/>
      <c r="AG3" s="525"/>
      <c r="AH3" s="525"/>
      <c r="AI3" s="525"/>
      <c r="AJ3" s="525"/>
      <c r="AK3" s="525"/>
      <c r="AL3" s="595"/>
      <c r="AM3" s="524" t="s">
        <v>88</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89</v>
      </c>
      <c r="BO3" s="525"/>
      <c r="BP3" s="525"/>
      <c r="BQ3" s="525"/>
      <c r="BR3" s="525"/>
      <c r="BS3" s="525"/>
      <c r="BT3" s="525"/>
      <c r="BU3" s="595"/>
      <c r="BV3" s="524" t="s">
        <v>90</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91</v>
      </c>
      <c r="CU3" s="525"/>
      <c r="CV3" s="525"/>
      <c r="CW3" s="525"/>
      <c r="CX3" s="525"/>
      <c r="CY3" s="525"/>
      <c r="CZ3" s="525"/>
      <c r="DA3" s="595"/>
      <c r="DB3" s="524" t="s">
        <v>92</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93</v>
      </c>
      <c r="AZ4" s="482"/>
      <c r="BA4" s="482"/>
      <c r="BB4" s="482"/>
      <c r="BC4" s="482"/>
      <c r="BD4" s="482"/>
      <c r="BE4" s="482"/>
      <c r="BF4" s="482"/>
      <c r="BG4" s="482"/>
      <c r="BH4" s="482"/>
      <c r="BI4" s="482"/>
      <c r="BJ4" s="482"/>
      <c r="BK4" s="482"/>
      <c r="BL4" s="482"/>
      <c r="BM4" s="483"/>
      <c r="BN4" s="484">
        <v>8794581</v>
      </c>
      <c r="BO4" s="485"/>
      <c r="BP4" s="485"/>
      <c r="BQ4" s="485"/>
      <c r="BR4" s="485"/>
      <c r="BS4" s="485"/>
      <c r="BT4" s="485"/>
      <c r="BU4" s="486"/>
      <c r="BV4" s="484">
        <v>8945344</v>
      </c>
      <c r="BW4" s="485"/>
      <c r="BX4" s="485"/>
      <c r="BY4" s="485"/>
      <c r="BZ4" s="485"/>
      <c r="CA4" s="485"/>
      <c r="CB4" s="485"/>
      <c r="CC4" s="486"/>
      <c r="CD4" s="621" t="s">
        <v>94</v>
      </c>
      <c r="CE4" s="622"/>
      <c r="CF4" s="622"/>
      <c r="CG4" s="622"/>
      <c r="CH4" s="622"/>
      <c r="CI4" s="622"/>
      <c r="CJ4" s="622"/>
      <c r="CK4" s="622"/>
      <c r="CL4" s="622"/>
      <c r="CM4" s="622"/>
      <c r="CN4" s="622"/>
      <c r="CO4" s="622"/>
      <c r="CP4" s="622"/>
      <c r="CQ4" s="622"/>
      <c r="CR4" s="622"/>
      <c r="CS4" s="623"/>
      <c r="CT4" s="624">
        <v>9.6</v>
      </c>
      <c r="CU4" s="625"/>
      <c r="CV4" s="625"/>
      <c r="CW4" s="625"/>
      <c r="CX4" s="625"/>
      <c r="CY4" s="625"/>
      <c r="CZ4" s="625"/>
      <c r="DA4" s="626"/>
      <c r="DB4" s="624">
        <v>10.6</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95</v>
      </c>
      <c r="AN5" s="412"/>
      <c r="AO5" s="412"/>
      <c r="AP5" s="412"/>
      <c r="AQ5" s="412"/>
      <c r="AR5" s="412"/>
      <c r="AS5" s="412"/>
      <c r="AT5" s="413"/>
      <c r="AU5" s="513" t="s">
        <v>96</v>
      </c>
      <c r="AV5" s="514"/>
      <c r="AW5" s="514"/>
      <c r="AX5" s="514"/>
      <c r="AY5" s="469" t="s">
        <v>97</v>
      </c>
      <c r="AZ5" s="470"/>
      <c r="BA5" s="470"/>
      <c r="BB5" s="470"/>
      <c r="BC5" s="470"/>
      <c r="BD5" s="470"/>
      <c r="BE5" s="470"/>
      <c r="BF5" s="470"/>
      <c r="BG5" s="470"/>
      <c r="BH5" s="470"/>
      <c r="BI5" s="470"/>
      <c r="BJ5" s="470"/>
      <c r="BK5" s="470"/>
      <c r="BL5" s="470"/>
      <c r="BM5" s="471"/>
      <c r="BN5" s="455">
        <v>8309995</v>
      </c>
      <c r="BO5" s="456"/>
      <c r="BP5" s="456"/>
      <c r="BQ5" s="456"/>
      <c r="BR5" s="456"/>
      <c r="BS5" s="456"/>
      <c r="BT5" s="456"/>
      <c r="BU5" s="457"/>
      <c r="BV5" s="455">
        <v>8396135</v>
      </c>
      <c r="BW5" s="456"/>
      <c r="BX5" s="456"/>
      <c r="BY5" s="456"/>
      <c r="BZ5" s="456"/>
      <c r="CA5" s="456"/>
      <c r="CB5" s="456"/>
      <c r="CC5" s="457"/>
      <c r="CD5" s="495" t="s">
        <v>98</v>
      </c>
      <c r="CE5" s="415"/>
      <c r="CF5" s="415"/>
      <c r="CG5" s="415"/>
      <c r="CH5" s="415"/>
      <c r="CI5" s="415"/>
      <c r="CJ5" s="415"/>
      <c r="CK5" s="415"/>
      <c r="CL5" s="415"/>
      <c r="CM5" s="415"/>
      <c r="CN5" s="415"/>
      <c r="CO5" s="415"/>
      <c r="CP5" s="415"/>
      <c r="CQ5" s="415"/>
      <c r="CR5" s="415"/>
      <c r="CS5" s="496"/>
      <c r="CT5" s="452">
        <v>84.6</v>
      </c>
      <c r="CU5" s="453"/>
      <c r="CV5" s="453"/>
      <c r="CW5" s="453"/>
      <c r="CX5" s="453"/>
      <c r="CY5" s="453"/>
      <c r="CZ5" s="453"/>
      <c r="DA5" s="454"/>
      <c r="DB5" s="452">
        <v>80.3</v>
      </c>
      <c r="DC5" s="453"/>
      <c r="DD5" s="453"/>
      <c r="DE5" s="453"/>
      <c r="DF5" s="453"/>
      <c r="DG5" s="453"/>
      <c r="DH5" s="453"/>
      <c r="DI5" s="454"/>
    </row>
    <row r="6" spans="1:119" ht="18.75" customHeight="1" x14ac:dyDescent="0.15">
      <c r="A6" s="181"/>
      <c r="B6" s="601" t="s">
        <v>99</v>
      </c>
      <c r="C6" s="442"/>
      <c r="D6" s="442"/>
      <c r="E6" s="602"/>
      <c r="F6" s="602"/>
      <c r="G6" s="602"/>
      <c r="H6" s="602"/>
      <c r="I6" s="602"/>
      <c r="J6" s="602"/>
      <c r="K6" s="602"/>
      <c r="L6" s="602" t="s">
        <v>100</v>
      </c>
      <c r="M6" s="602"/>
      <c r="N6" s="602"/>
      <c r="O6" s="602"/>
      <c r="P6" s="602"/>
      <c r="Q6" s="602"/>
      <c r="R6" s="440"/>
      <c r="S6" s="440"/>
      <c r="T6" s="440"/>
      <c r="U6" s="440"/>
      <c r="V6" s="608"/>
      <c r="W6" s="545" t="s">
        <v>101</v>
      </c>
      <c r="X6" s="441"/>
      <c r="Y6" s="441"/>
      <c r="Z6" s="441"/>
      <c r="AA6" s="441"/>
      <c r="AB6" s="442"/>
      <c r="AC6" s="613" t="s">
        <v>102</v>
      </c>
      <c r="AD6" s="614"/>
      <c r="AE6" s="614"/>
      <c r="AF6" s="614"/>
      <c r="AG6" s="614"/>
      <c r="AH6" s="614"/>
      <c r="AI6" s="614"/>
      <c r="AJ6" s="614"/>
      <c r="AK6" s="614"/>
      <c r="AL6" s="615"/>
      <c r="AM6" s="512" t="s">
        <v>103</v>
      </c>
      <c r="AN6" s="412"/>
      <c r="AO6" s="412"/>
      <c r="AP6" s="412"/>
      <c r="AQ6" s="412"/>
      <c r="AR6" s="412"/>
      <c r="AS6" s="412"/>
      <c r="AT6" s="413"/>
      <c r="AU6" s="513" t="s">
        <v>96</v>
      </c>
      <c r="AV6" s="514"/>
      <c r="AW6" s="514"/>
      <c r="AX6" s="514"/>
      <c r="AY6" s="469" t="s">
        <v>104</v>
      </c>
      <c r="AZ6" s="470"/>
      <c r="BA6" s="470"/>
      <c r="BB6" s="470"/>
      <c r="BC6" s="470"/>
      <c r="BD6" s="470"/>
      <c r="BE6" s="470"/>
      <c r="BF6" s="470"/>
      <c r="BG6" s="470"/>
      <c r="BH6" s="470"/>
      <c r="BI6" s="470"/>
      <c r="BJ6" s="470"/>
      <c r="BK6" s="470"/>
      <c r="BL6" s="470"/>
      <c r="BM6" s="471"/>
      <c r="BN6" s="455">
        <v>484586</v>
      </c>
      <c r="BO6" s="456"/>
      <c r="BP6" s="456"/>
      <c r="BQ6" s="456"/>
      <c r="BR6" s="456"/>
      <c r="BS6" s="456"/>
      <c r="BT6" s="456"/>
      <c r="BU6" s="457"/>
      <c r="BV6" s="455">
        <v>549209</v>
      </c>
      <c r="BW6" s="456"/>
      <c r="BX6" s="456"/>
      <c r="BY6" s="456"/>
      <c r="BZ6" s="456"/>
      <c r="CA6" s="456"/>
      <c r="CB6" s="456"/>
      <c r="CC6" s="457"/>
      <c r="CD6" s="495" t="s">
        <v>105</v>
      </c>
      <c r="CE6" s="415"/>
      <c r="CF6" s="415"/>
      <c r="CG6" s="415"/>
      <c r="CH6" s="415"/>
      <c r="CI6" s="415"/>
      <c r="CJ6" s="415"/>
      <c r="CK6" s="415"/>
      <c r="CL6" s="415"/>
      <c r="CM6" s="415"/>
      <c r="CN6" s="415"/>
      <c r="CO6" s="415"/>
      <c r="CP6" s="415"/>
      <c r="CQ6" s="415"/>
      <c r="CR6" s="415"/>
      <c r="CS6" s="496"/>
      <c r="CT6" s="598">
        <v>85.3</v>
      </c>
      <c r="CU6" s="599"/>
      <c r="CV6" s="599"/>
      <c r="CW6" s="599"/>
      <c r="CX6" s="599"/>
      <c r="CY6" s="599"/>
      <c r="CZ6" s="599"/>
      <c r="DA6" s="600"/>
      <c r="DB6" s="598">
        <v>82.9</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106</v>
      </c>
      <c r="AN7" s="412"/>
      <c r="AO7" s="412"/>
      <c r="AP7" s="412"/>
      <c r="AQ7" s="412"/>
      <c r="AR7" s="412"/>
      <c r="AS7" s="412"/>
      <c r="AT7" s="413"/>
      <c r="AU7" s="513" t="s">
        <v>96</v>
      </c>
      <c r="AV7" s="514"/>
      <c r="AW7" s="514"/>
      <c r="AX7" s="514"/>
      <c r="AY7" s="469" t="s">
        <v>107</v>
      </c>
      <c r="AZ7" s="470"/>
      <c r="BA7" s="470"/>
      <c r="BB7" s="470"/>
      <c r="BC7" s="470"/>
      <c r="BD7" s="470"/>
      <c r="BE7" s="470"/>
      <c r="BF7" s="470"/>
      <c r="BG7" s="470"/>
      <c r="BH7" s="470"/>
      <c r="BI7" s="470"/>
      <c r="BJ7" s="470"/>
      <c r="BK7" s="470"/>
      <c r="BL7" s="470"/>
      <c r="BM7" s="471"/>
      <c r="BN7" s="455">
        <v>13381</v>
      </c>
      <c r="BO7" s="456"/>
      <c r="BP7" s="456"/>
      <c r="BQ7" s="456"/>
      <c r="BR7" s="456"/>
      <c r="BS7" s="456"/>
      <c r="BT7" s="456"/>
      <c r="BU7" s="457"/>
      <c r="BV7" s="455">
        <v>16264</v>
      </c>
      <c r="BW7" s="456"/>
      <c r="BX7" s="456"/>
      <c r="BY7" s="456"/>
      <c r="BZ7" s="456"/>
      <c r="CA7" s="456"/>
      <c r="CB7" s="456"/>
      <c r="CC7" s="457"/>
      <c r="CD7" s="495" t="s">
        <v>108</v>
      </c>
      <c r="CE7" s="415"/>
      <c r="CF7" s="415"/>
      <c r="CG7" s="415"/>
      <c r="CH7" s="415"/>
      <c r="CI7" s="415"/>
      <c r="CJ7" s="415"/>
      <c r="CK7" s="415"/>
      <c r="CL7" s="415"/>
      <c r="CM7" s="415"/>
      <c r="CN7" s="415"/>
      <c r="CO7" s="415"/>
      <c r="CP7" s="415"/>
      <c r="CQ7" s="415"/>
      <c r="CR7" s="415"/>
      <c r="CS7" s="496"/>
      <c r="CT7" s="455">
        <v>4892276</v>
      </c>
      <c r="CU7" s="456"/>
      <c r="CV7" s="456"/>
      <c r="CW7" s="456"/>
      <c r="CX7" s="456"/>
      <c r="CY7" s="456"/>
      <c r="CZ7" s="456"/>
      <c r="DA7" s="457"/>
      <c r="DB7" s="455">
        <v>5028976</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109</v>
      </c>
      <c r="AN8" s="412"/>
      <c r="AO8" s="412"/>
      <c r="AP8" s="412"/>
      <c r="AQ8" s="412"/>
      <c r="AR8" s="412"/>
      <c r="AS8" s="412"/>
      <c r="AT8" s="413"/>
      <c r="AU8" s="513" t="s">
        <v>110</v>
      </c>
      <c r="AV8" s="514"/>
      <c r="AW8" s="514"/>
      <c r="AX8" s="514"/>
      <c r="AY8" s="469" t="s">
        <v>111</v>
      </c>
      <c r="AZ8" s="470"/>
      <c r="BA8" s="470"/>
      <c r="BB8" s="470"/>
      <c r="BC8" s="470"/>
      <c r="BD8" s="470"/>
      <c r="BE8" s="470"/>
      <c r="BF8" s="470"/>
      <c r="BG8" s="470"/>
      <c r="BH8" s="470"/>
      <c r="BI8" s="470"/>
      <c r="BJ8" s="470"/>
      <c r="BK8" s="470"/>
      <c r="BL8" s="470"/>
      <c r="BM8" s="471"/>
      <c r="BN8" s="455">
        <v>471205</v>
      </c>
      <c r="BO8" s="456"/>
      <c r="BP8" s="456"/>
      <c r="BQ8" s="456"/>
      <c r="BR8" s="456"/>
      <c r="BS8" s="456"/>
      <c r="BT8" s="456"/>
      <c r="BU8" s="457"/>
      <c r="BV8" s="455">
        <v>532945</v>
      </c>
      <c r="BW8" s="456"/>
      <c r="BX8" s="456"/>
      <c r="BY8" s="456"/>
      <c r="BZ8" s="456"/>
      <c r="CA8" s="456"/>
      <c r="CB8" s="456"/>
      <c r="CC8" s="457"/>
      <c r="CD8" s="495" t="s">
        <v>112</v>
      </c>
      <c r="CE8" s="415"/>
      <c r="CF8" s="415"/>
      <c r="CG8" s="415"/>
      <c r="CH8" s="415"/>
      <c r="CI8" s="415"/>
      <c r="CJ8" s="415"/>
      <c r="CK8" s="415"/>
      <c r="CL8" s="415"/>
      <c r="CM8" s="415"/>
      <c r="CN8" s="415"/>
      <c r="CO8" s="415"/>
      <c r="CP8" s="415"/>
      <c r="CQ8" s="415"/>
      <c r="CR8" s="415"/>
      <c r="CS8" s="496"/>
      <c r="CT8" s="558">
        <v>0.19</v>
      </c>
      <c r="CU8" s="559"/>
      <c r="CV8" s="559"/>
      <c r="CW8" s="559"/>
      <c r="CX8" s="559"/>
      <c r="CY8" s="559"/>
      <c r="CZ8" s="559"/>
      <c r="DA8" s="560"/>
      <c r="DB8" s="558">
        <v>0.19</v>
      </c>
      <c r="DC8" s="559"/>
      <c r="DD8" s="559"/>
      <c r="DE8" s="559"/>
      <c r="DF8" s="559"/>
      <c r="DG8" s="559"/>
      <c r="DH8" s="559"/>
      <c r="DI8" s="560"/>
    </row>
    <row r="9" spans="1:119" ht="18.75" customHeight="1" thickBot="1" x14ac:dyDescent="0.2">
      <c r="A9" s="181"/>
      <c r="B9" s="587" t="s">
        <v>113</v>
      </c>
      <c r="C9" s="588"/>
      <c r="D9" s="588"/>
      <c r="E9" s="588"/>
      <c r="F9" s="588"/>
      <c r="G9" s="588"/>
      <c r="H9" s="588"/>
      <c r="I9" s="588"/>
      <c r="J9" s="588"/>
      <c r="K9" s="506"/>
      <c r="L9" s="589" t="s">
        <v>114</v>
      </c>
      <c r="M9" s="590"/>
      <c r="N9" s="590"/>
      <c r="O9" s="590"/>
      <c r="P9" s="590"/>
      <c r="Q9" s="591"/>
      <c r="R9" s="592">
        <v>8358</v>
      </c>
      <c r="S9" s="593"/>
      <c r="T9" s="593"/>
      <c r="U9" s="593"/>
      <c r="V9" s="594"/>
      <c r="W9" s="524" t="s">
        <v>115</v>
      </c>
      <c r="X9" s="525"/>
      <c r="Y9" s="525"/>
      <c r="Z9" s="525"/>
      <c r="AA9" s="525"/>
      <c r="AB9" s="525"/>
      <c r="AC9" s="525"/>
      <c r="AD9" s="525"/>
      <c r="AE9" s="525"/>
      <c r="AF9" s="525"/>
      <c r="AG9" s="525"/>
      <c r="AH9" s="525"/>
      <c r="AI9" s="525"/>
      <c r="AJ9" s="525"/>
      <c r="AK9" s="525"/>
      <c r="AL9" s="595"/>
      <c r="AM9" s="512" t="s">
        <v>116</v>
      </c>
      <c r="AN9" s="412"/>
      <c r="AO9" s="412"/>
      <c r="AP9" s="412"/>
      <c r="AQ9" s="412"/>
      <c r="AR9" s="412"/>
      <c r="AS9" s="412"/>
      <c r="AT9" s="413"/>
      <c r="AU9" s="513" t="s">
        <v>117</v>
      </c>
      <c r="AV9" s="514"/>
      <c r="AW9" s="514"/>
      <c r="AX9" s="514"/>
      <c r="AY9" s="469" t="s">
        <v>118</v>
      </c>
      <c r="AZ9" s="470"/>
      <c r="BA9" s="470"/>
      <c r="BB9" s="470"/>
      <c r="BC9" s="470"/>
      <c r="BD9" s="470"/>
      <c r="BE9" s="470"/>
      <c r="BF9" s="470"/>
      <c r="BG9" s="470"/>
      <c r="BH9" s="470"/>
      <c r="BI9" s="470"/>
      <c r="BJ9" s="470"/>
      <c r="BK9" s="470"/>
      <c r="BL9" s="470"/>
      <c r="BM9" s="471"/>
      <c r="BN9" s="455">
        <v>-61740</v>
      </c>
      <c r="BO9" s="456"/>
      <c r="BP9" s="456"/>
      <c r="BQ9" s="456"/>
      <c r="BR9" s="456"/>
      <c r="BS9" s="456"/>
      <c r="BT9" s="456"/>
      <c r="BU9" s="457"/>
      <c r="BV9" s="455">
        <v>6340</v>
      </c>
      <c r="BW9" s="456"/>
      <c r="BX9" s="456"/>
      <c r="BY9" s="456"/>
      <c r="BZ9" s="456"/>
      <c r="CA9" s="456"/>
      <c r="CB9" s="456"/>
      <c r="CC9" s="457"/>
      <c r="CD9" s="495" t="s">
        <v>119</v>
      </c>
      <c r="CE9" s="415"/>
      <c r="CF9" s="415"/>
      <c r="CG9" s="415"/>
      <c r="CH9" s="415"/>
      <c r="CI9" s="415"/>
      <c r="CJ9" s="415"/>
      <c r="CK9" s="415"/>
      <c r="CL9" s="415"/>
      <c r="CM9" s="415"/>
      <c r="CN9" s="415"/>
      <c r="CO9" s="415"/>
      <c r="CP9" s="415"/>
      <c r="CQ9" s="415"/>
      <c r="CR9" s="415"/>
      <c r="CS9" s="496"/>
      <c r="CT9" s="452">
        <v>13.5</v>
      </c>
      <c r="CU9" s="453"/>
      <c r="CV9" s="453"/>
      <c r="CW9" s="453"/>
      <c r="CX9" s="453"/>
      <c r="CY9" s="453"/>
      <c r="CZ9" s="453"/>
      <c r="DA9" s="454"/>
      <c r="DB9" s="452">
        <v>12.9</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120</v>
      </c>
      <c r="M10" s="412"/>
      <c r="N10" s="412"/>
      <c r="O10" s="412"/>
      <c r="P10" s="412"/>
      <c r="Q10" s="413"/>
      <c r="R10" s="408">
        <v>9283</v>
      </c>
      <c r="S10" s="409"/>
      <c r="T10" s="409"/>
      <c r="U10" s="409"/>
      <c r="V10" s="468"/>
      <c r="W10" s="596"/>
      <c r="X10" s="406"/>
      <c r="Y10" s="406"/>
      <c r="Z10" s="406"/>
      <c r="AA10" s="406"/>
      <c r="AB10" s="406"/>
      <c r="AC10" s="406"/>
      <c r="AD10" s="406"/>
      <c r="AE10" s="406"/>
      <c r="AF10" s="406"/>
      <c r="AG10" s="406"/>
      <c r="AH10" s="406"/>
      <c r="AI10" s="406"/>
      <c r="AJ10" s="406"/>
      <c r="AK10" s="406"/>
      <c r="AL10" s="597"/>
      <c r="AM10" s="512" t="s">
        <v>121</v>
      </c>
      <c r="AN10" s="412"/>
      <c r="AO10" s="412"/>
      <c r="AP10" s="412"/>
      <c r="AQ10" s="412"/>
      <c r="AR10" s="412"/>
      <c r="AS10" s="412"/>
      <c r="AT10" s="413"/>
      <c r="AU10" s="513" t="s">
        <v>122</v>
      </c>
      <c r="AV10" s="514"/>
      <c r="AW10" s="514"/>
      <c r="AX10" s="514"/>
      <c r="AY10" s="469" t="s">
        <v>123</v>
      </c>
      <c r="AZ10" s="470"/>
      <c r="BA10" s="470"/>
      <c r="BB10" s="470"/>
      <c r="BC10" s="470"/>
      <c r="BD10" s="470"/>
      <c r="BE10" s="470"/>
      <c r="BF10" s="470"/>
      <c r="BG10" s="470"/>
      <c r="BH10" s="470"/>
      <c r="BI10" s="470"/>
      <c r="BJ10" s="470"/>
      <c r="BK10" s="470"/>
      <c r="BL10" s="470"/>
      <c r="BM10" s="471"/>
      <c r="BN10" s="455">
        <v>124955</v>
      </c>
      <c r="BO10" s="456"/>
      <c r="BP10" s="456"/>
      <c r="BQ10" s="456"/>
      <c r="BR10" s="456"/>
      <c r="BS10" s="456"/>
      <c r="BT10" s="456"/>
      <c r="BU10" s="457"/>
      <c r="BV10" s="455">
        <v>121048</v>
      </c>
      <c r="BW10" s="456"/>
      <c r="BX10" s="456"/>
      <c r="BY10" s="456"/>
      <c r="BZ10" s="456"/>
      <c r="CA10" s="456"/>
      <c r="CB10" s="456"/>
      <c r="CC10" s="457"/>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125</v>
      </c>
      <c r="M11" s="417"/>
      <c r="N11" s="417"/>
      <c r="O11" s="417"/>
      <c r="P11" s="417"/>
      <c r="Q11" s="418"/>
      <c r="R11" s="584" t="s">
        <v>126</v>
      </c>
      <c r="S11" s="585"/>
      <c r="T11" s="585"/>
      <c r="U11" s="585"/>
      <c r="V11" s="586"/>
      <c r="W11" s="596"/>
      <c r="X11" s="406"/>
      <c r="Y11" s="406"/>
      <c r="Z11" s="406"/>
      <c r="AA11" s="406"/>
      <c r="AB11" s="406"/>
      <c r="AC11" s="406"/>
      <c r="AD11" s="406"/>
      <c r="AE11" s="406"/>
      <c r="AF11" s="406"/>
      <c r="AG11" s="406"/>
      <c r="AH11" s="406"/>
      <c r="AI11" s="406"/>
      <c r="AJ11" s="406"/>
      <c r="AK11" s="406"/>
      <c r="AL11" s="597"/>
      <c r="AM11" s="512" t="s">
        <v>127</v>
      </c>
      <c r="AN11" s="412"/>
      <c r="AO11" s="412"/>
      <c r="AP11" s="412"/>
      <c r="AQ11" s="412"/>
      <c r="AR11" s="412"/>
      <c r="AS11" s="412"/>
      <c r="AT11" s="413"/>
      <c r="AU11" s="513" t="s">
        <v>128</v>
      </c>
      <c r="AV11" s="514"/>
      <c r="AW11" s="514"/>
      <c r="AX11" s="514"/>
      <c r="AY11" s="469" t="s">
        <v>129</v>
      </c>
      <c r="AZ11" s="470"/>
      <c r="BA11" s="470"/>
      <c r="BB11" s="470"/>
      <c r="BC11" s="470"/>
      <c r="BD11" s="470"/>
      <c r="BE11" s="470"/>
      <c r="BF11" s="470"/>
      <c r="BG11" s="470"/>
      <c r="BH11" s="470"/>
      <c r="BI11" s="470"/>
      <c r="BJ11" s="470"/>
      <c r="BK11" s="470"/>
      <c r="BL11" s="470"/>
      <c r="BM11" s="471"/>
      <c r="BN11" s="455">
        <v>142162</v>
      </c>
      <c r="BO11" s="456"/>
      <c r="BP11" s="456"/>
      <c r="BQ11" s="456"/>
      <c r="BR11" s="456"/>
      <c r="BS11" s="456"/>
      <c r="BT11" s="456"/>
      <c r="BU11" s="457"/>
      <c r="BV11" s="455">
        <v>143416</v>
      </c>
      <c r="BW11" s="456"/>
      <c r="BX11" s="456"/>
      <c r="BY11" s="456"/>
      <c r="BZ11" s="456"/>
      <c r="CA11" s="456"/>
      <c r="CB11" s="456"/>
      <c r="CC11" s="457"/>
      <c r="CD11" s="495" t="s">
        <v>130</v>
      </c>
      <c r="CE11" s="415"/>
      <c r="CF11" s="415"/>
      <c r="CG11" s="415"/>
      <c r="CH11" s="415"/>
      <c r="CI11" s="415"/>
      <c r="CJ11" s="415"/>
      <c r="CK11" s="415"/>
      <c r="CL11" s="415"/>
      <c r="CM11" s="415"/>
      <c r="CN11" s="415"/>
      <c r="CO11" s="415"/>
      <c r="CP11" s="415"/>
      <c r="CQ11" s="415"/>
      <c r="CR11" s="415"/>
      <c r="CS11" s="496"/>
      <c r="CT11" s="558" t="s">
        <v>131</v>
      </c>
      <c r="CU11" s="559"/>
      <c r="CV11" s="559"/>
      <c r="CW11" s="559"/>
      <c r="CX11" s="559"/>
      <c r="CY11" s="559"/>
      <c r="CZ11" s="559"/>
      <c r="DA11" s="560"/>
      <c r="DB11" s="558" t="s">
        <v>131</v>
      </c>
      <c r="DC11" s="559"/>
      <c r="DD11" s="559"/>
      <c r="DE11" s="559"/>
      <c r="DF11" s="559"/>
      <c r="DG11" s="559"/>
      <c r="DH11" s="559"/>
      <c r="DI11" s="560"/>
    </row>
    <row r="12" spans="1:119" ht="18.75" customHeight="1" x14ac:dyDescent="0.15">
      <c r="A12" s="181"/>
      <c r="B12" s="561" t="s">
        <v>132</v>
      </c>
      <c r="C12" s="562"/>
      <c r="D12" s="562"/>
      <c r="E12" s="562"/>
      <c r="F12" s="562"/>
      <c r="G12" s="562"/>
      <c r="H12" s="562"/>
      <c r="I12" s="562"/>
      <c r="J12" s="562"/>
      <c r="K12" s="563"/>
      <c r="L12" s="570" t="s">
        <v>133</v>
      </c>
      <c r="M12" s="571"/>
      <c r="N12" s="571"/>
      <c r="O12" s="571"/>
      <c r="P12" s="571"/>
      <c r="Q12" s="572"/>
      <c r="R12" s="573">
        <v>8645</v>
      </c>
      <c r="S12" s="574"/>
      <c r="T12" s="574"/>
      <c r="U12" s="574"/>
      <c r="V12" s="575"/>
      <c r="W12" s="576" t="s">
        <v>1</v>
      </c>
      <c r="X12" s="514"/>
      <c r="Y12" s="514"/>
      <c r="Z12" s="514"/>
      <c r="AA12" s="514"/>
      <c r="AB12" s="577"/>
      <c r="AC12" s="578" t="s">
        <v>134</v>
      </c>
      <c r="AD12" s="579"/>
      <c r="AE12" s="579"/>
      <c r="AF12" s="579"/>
      <c r="AG12" s="580"/>
      <c r="AH12" s="578" t="s">
        <v>135</v>
      </c>
      <c r="AI12" s="579"/>
      <c r="AJ12" s="579"/>
      <c r="AK12" s="579"/>
      <c r="AL12" s="581"/>
      <c r="AM12" s="512" t="s">
        <v>136</v>
      </c>
      <c r="AN12" s="412"/>
      <c r="AO12" s="412"/>
      <c r="AP12" s="412"/>
      <c r="AQ12" s="412"/>
      <c r="AR12" s="412"/>
      <c r="AS12" s="412"/>
      <c r="AT12" s="413"/>
      <c r="AU12" s="513" t="s">
        <v>110</v>
      </c>
      <c r="AV12" s="514"/>
      <c r="AW12" s="514"/>
      <c r="AX12" s="514"/>
      <c r="AY12" s="469" t="s">
        <v>137</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138</v>
      </c>
      <c r="CE12" s="415"/>
      <c r="CF12" s="415"/>
      <c r="CG12" s="415"/>
      <c r="CH12" s="415"/>
      <c r="CI12" s="415"/>
      <c r="CJ12" s="415"/>
      <c r="CK12" s="415"/>
      <c r="CL12" s="415"/>
      <c r="CM12" s="415"/>
      <c r="CN12" s="415"/>
      <c r="CO12" s="415"/>
      <c r="CP12" s="415"/>
      <c r="CQ12" s="415"/>
      <c r="CR12" s="415"/>
      <c r="CS12" s="496"/>
      <c r="CT12" s="558" t="s">
        <v>131</v>
      </c>
      <c r="CU12" s="559"/>
      <c r="CV12" s="559"/>
      <c r="CW12" s="559"/>
      <c r="CX12" s="559"/>
      <c r="CY12" s="559"/>
      <c r="CZ12" s="559"/>
      <c r="DA12" s="560"/>
      <c r="DB12" s="558" t="s">
        <v>139</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140</v>
      </c>
      <c r="N13" s="540"/>
      <c r="O13" s="540"/>
      <c r="P13" s="540"/>
      <c r="Q13" s="541"/>
      <c r="R13" s="542">
        <v>8445</v>
      </c>
      <c r="S13" s="543"/>
      <c r="T13" s="543"/>
      <c r="U13" s="543"/>
      <c r="V13" s="544"/>
      <c r="W13" s="545" t="s">
        <v>141</v>
      </c>
      <c r="X13" s="441"/>
      <c r="Y13" s="441"/>
      <c r="Z13" s="441"/>
      <c r="AA13" s="441"/>
      <c r="AB13" s="442"/>
      <c r="AC13" s="408">
        <v>613</v>
      </c>
      <c r="AD13" s="409"/>
      <c r="AE13" s="409"/>
      <c r="AF13" s="409"/>
      <c r="AG13" s="410"/>
      <c r="AH13" s="408">
        <v>693</v>
      </c>
      <c r="AI13" s="409"/>
      <c r="AJ13" s="409"/>
      <c r="AK13" s="409"/>
      <c r="AL13" s="468"/>
      <c r="AM13" s="512" t="s">
        <v>142</v>
      </c>
      <c r="AN13" s="412"/>
      <c r="AO13" s="412"/>
      <c r="AP13" s="412"/>
      <c r="AQ13" s="412"/>
      <c r="AR13" s="412"/>
      <c r="AS13" s="412"/>
      <c r="AT13" s="413"/>
      <c r="AU13" s="513" t="s">
        <v>143</v>
      </c>
      <c r="AV13" s="514"/>
      <c r="AW13" s="514"/>
      <c r="AX13" s="514"/>
      <c r="AY13" s="469" t="s">
        <v>144</v>
      </c>
      <c r="AZ13" s="470"/>
      <c r="BA13" s="470"/>
      <c r="BB13" s="470"/>
      <c r="BC13" s="470"/>
      <c r="BD13" s="470"/>
      <c r="BE13" s="470"/>
      <c r="BF13" s="470"/>
      <c r="BG13" s="470"/>
      <c r="BH13" s="470"/>
      <c r="BI13" s="470"/>
      <c r="BJ13" s="470"/>
      <c r="BK13" s="470"/>
      <c r="BL13" s="470"/>
      <c r="BM13" s="471"/>
      <c r="BN13" s="455">
        <v>205377</v>
      </c>
      <c r="BO13" s="456"/>
      <c r="BP13" s="456"/>
      <c r="BQ13" s="456"/>
      <c r="BR13" s="456"/>
      <c r="BS13" s="456"/>
      <c r="BT13" s="456"/>
      <c r="BU13" s="457"/>
      <c r="BV13" s="455">
        <v>270804</v>
      </c>
      <c r="BW13" s="456"/>
      <c r="BX13" s="456"/>
      <c r="BY13" s="456"/>
      <c r="BZ13" s="456"/>
      <c r="CA13" s="456"/>
      <c r="CB13" s="456"/>
      <c r="CC13" s="457"/>
      <c r="CD13" s="495" t="s">
        <v>145</v>
      </c>
      <c r="CE13" s="415"/>
      <c r="CF13" s="415"/>
      <c r="CG13" s="415"/>
      <c r="CH13" s="415"/>
      <c r="CI13" s="415"/>
      <c r="CJ13" s="415"/>
      <c r="CK13" s="415"/>
      <c r="CL13" s="415"/>
      <c r="CM13" s="415"/>
      <c r="CN13" s="415"/>
      <c r="CO13" s="415"/>
      <c r="CP13" s="415"/>
      <c r="CQ13" s="415"/>
      <c r="CR13" s="415"/>
      <c r="CS13" s="496"/>
      <c r="CT13" s="452">
        <v>1.3</v>
      </c>
      <c r="CU13" s="453"/>
      <c r="CV13" s="453"/>
      <c r="CW13" s="453"/>
      <c r="CX13" s="453"/>
      <c r="CY13" s="453"/>
      <c r="CZ13" s="453"/>
      <c r="DA13" s="454"/>
      <c r="DB13" s="452">
        <v>1.5</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146</v>
      </c>
      <c r="M14" s="582"/>
      <c r="N14" s="582"/>
      <c r="O14" s="582"/>
      <c r="P14" s="582"/>
      <c r="Q14" s="583"/>
      <c r="R14" s="542">
        <v>8768</v>
      </c>
      <c r="S14" s="543"/>
      <c r="T14" s="543"/>
      <c r="U14" s="543"/>
      <c r="V14" s="544"/>
      <c r="W14" s="546"/>
      <c r="X14" s="444"/>
      <c r="Y14" s="444"/>
      <c r="Z14" s="444"/>
      <c r="AA14" s="444"/>
      <c r="AB14" s="445"/>
      <c r="AC14" s="535">
        <v>15.4</v>
      </c>
      <c r="AD14" s="536"/>
      <c r="AE14" s="536"/>
      <c r="AF14" s="536"/>
      <c r="AG14" s="537"/>
      <c r="AH14" s="535">
        <v>16.5</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147</v>
      </c>
      <c r="CE14" s="493"/>
      <c r="CF14" s="493"/>
      <c r="CG14" s="493"/>
      <c r="CH14" s="493"/>
      <c r="CI14" s="493"/>
      <c r="CJ14" s="493"/>
      <c r="CK14" s="493"/>
      <c r="CL14" s="493"/>
      <c r="CM14" s="493"/>
      <c r="CN14" s="493"/>
      <c r="CO14" s="493"/>
      <c r="CP14" s="493"/>
      <c r="CQ14" s="493"/>
      <c r="CR14" s="493"/>
      <c r="CS14" s="494"/>
      <c r="CT14" s="552" t="s">
        <v>131</v>
      </c>
      <c r="CU14" s="553"/>
      <c r="CV14" s="553"/>
      <c r="CW14" s="553"/>
      <c r="CX14" s="553"/>
      <c r="CY14" s="553"/>
      <c r="CZ14" s="553"/>
      <c r="DA14" s="554"/>
      <c r="DB14" s="552" t="s">
        <v>131</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140</v>
      </c>
      <c r="N15" s="540"/>
      <c r="O15" s="540"/>
      <c r="P15" s="540"/>
      <c r="Q15" s="541"/>
      <c r="R15" s="542">
        <v>8616</v>
      </c>
      <c r="S15" s="543"/>
      <c r="T15" s="543"/>
      <c r="U15" s="543"/>
      <c r="V15" s="544"/>
      <c r="W15" s="545" t="s">
        <v>148</v>
      </c>
      <c r="X15" s="441"/>
      <c r="Y15" s="441"/>
      <c r="Z15" s="441"/>
      <c r="AA15" s="441"/>
      <c r="AB15" s="442"/>
      <c r="AC15" s="408">
        <v>972</v>
      </c>
      <c r="AD15" s="409"/>
      <c r="AE15" s="409"/>
      <c r="AF15" s="409"/>
      <c r="AG15" s="410"/>
      <c r="AH15" s="408">
        <v>1077</v>
      </c>
      <c r="AI15" s="409"/>
      <c r="AJ15" s="409"/>
      <c r="AK15" s="409"/>
      <c r="AL15" s="468"/>
      <c r="AM15" s="512"/>
      <c r="AN15" s="412"/>
      <c r="AO15" s="412"/>
      <c r="AP15" s="412"/>
      <c r="AQ15" s="412"/>
      <c r="AR15" s="412"/>
      <c r="AS15" s="412"/>
      <c r="AT15" s="413"/>
      <c r="AU15" s="513"/>
      <c r="AV15" s="514"/>
      <c r="AW15" s="514"/>
      <c r="AX15" s="514"/>
      <c r="AY15" s="481" t="s">
        <v>149</v>
      </c>
      <c r="AZ15" s="482"/>
      <c r="BA15" s="482"/>
      <c r="BB15" s="482"/>
      <c r="BC15" s="482"/>
      <c r="BD15" s="482"/>
      <c r="BE15" s="482"/>
      <c r="BF15" s="482"/>
      <c r="BG15" s="482"/>
      <c r="BH15" s="482"/>
      <c r="BI15" s="482"/>
      <c r="BJ15" s="482"/>
      <c r="BK15" s="482"/>
      <c r="BL15" s="482"/>
      <c r="BM15" s="483"/>
      <c r="BN15" s="484">
        <v>895839</v>
      </c>
      <c r="BO15" s="485"/>
      <c r="BP15" s="485"/>
      <c r="BQ15" s="485"/>
      <c r="BR15" s="485"/>
      <c r="BS15" s="485"/>
      <c r="BT15" s="485"/>
      <c r="BU15" s="486"/>
      <c r="BV15" s="484">
        <v>847662</v>
      </c>
      <c r="BW15" s="485"/>
      <c r="BX15" s="485"/>
      <c r="BY15" s="485"/>
      <c r="BZ15" s="485"/>
      <c r="CA15" s="485"/>
      <c r="CB15" s="485"/>
      <c r="CC15" s="486"/>
      <c r="CD15" s="555" t="s">
        <v>150</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151</v>
      </c>
      <c r="M16" s="530"/>
      <c r="N16" s="530"/>
      <c r="O16" s="530"/>
      <c r="P16" s="530"/>
      <c r="Q16" s="531"/>
      <c r="R16" s="532" t="s">
        <v>152</v>
      </c>
      <c r="S16" s="533"/>
      <c r="T16" s="533"/>
      <c r="U16" s="533"/>
      <c r="V16" s="534"/>
      <c r="W16" s="546"/>
      <c r="X16" s="444"/>
      <c r="Y16" s="444"/>
      <c r="Z16" s="444"/>
      <c r="AA16" s="444"/>
      <c r="AB16" s="445"/>
      <c r="AC16" s="535">
        <v>24.4</v>
      </c>
      <c r="AD16" s="536"/>
      <c r="AE16" s="536"/>
      <c r="AF16" s="536"/>
      <c r="AG16" s="537"/>
      <c r="AH16" s="535">
        <v>25.6</v>
      </c>
      <c r="AI16" s="536"/>
      <c r="AJ16" s="536"/>
      <c r="AK16" s="536"/>
      <c r="AL16" s="538"/>
      <c r="AM16" s="512"/>
      <c r="AN16" s="412"/>
      <c r="AO16" s="412"/>
      <c r="AP16" s="412"/>
      <c r="AQ16" s="412"/>
      <c r="AR16" s="412"/>
      <c r="AS16" s="412"/>
      <c r="AT16" s="413"/>
      <c r="AU16" s="513"/>
      <c r="AV16" s="514"/>
      <c r="AW16" s="514"/>
      <c r="AX16" s="514"/>
      <c r="AY16" s="469" t="s">
        <v>153</v>
      </c>
      <c r="AZ16" s="470"/>
      <c r="BA16" s="470"/>
      <c r="BB16" s="470"/>
      <c r="BC16" s="470"/>
      <c r="BD16" s="470"/>
      <c r="BE16" s="470"/>
      <c r="BF16" s="470"/>
      <c r="BG16" s="470"/>
      <c r="BH16" s="470"/>
      <c r="BI16" s="470"/>
      <c r="BJ16" s="470"/>
      <c r="BK16" s="470"/>
      <c r="BL16" s="470"/>
      <c r="BM16" s="471"/>
      <c r="BN16" s="455">
        <v>4656699</v>
      </c>
      <c r="BO16" s="456"/>
      <c r="BP16" s="456"/>
      <c r="BQ16" s="456"/>
      <c r="BR16" s="456"/>
      <c r="BS16" s="456"/>
      <c r="BT16" s="456"/>
      <c r="BU16" s="457"/>
      <c r="BV16" s="455">
        <v>4686171</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154</v>
      </c>
      <c r="N17" s="549"/>
      <c r="O17" s="549"/>
      <c r="P17" s="549"/>
      <c r="Q17" s="550"/>
      <c r="R17" s="532" t="s">
        <v>155</v>
      </c>
      <c r="S17" s="533"/>
      <c r="T17" s="533"/>
      <c r="U17" s="533"/>
      <c r="V17" s="534"/>
      <c r="W17" s="545" t="s">
        <v>156</v>
      </c>
      <c r="X17" s="441"/>
      <c r="Y17" s="441"/>
      <c r="Z17" s="441"/>
      <c r="AA17" s="441"/>
      <c r="AB17" s="442"/>
      <c r="AC17" s="408">
        <v>2392</v>
      </c>
      <c r="AD17" s="409"/>
      <c r="AE17" s="409"/>
      <c r="AF17" s="409"/>
      <c r="AG17" s="410"/>
      <c r="AH17" s="408">
        <v>2431</v>
      </c>
      <c r="AI17" s="409"/>
      <c r="AJ17" s="409"/>
      <c r="AK17" s="409"/>
      <c r="AL17" s="468"/>
      <c r="AM17" s="512"/>
      <c r="AN17" s="412"/>
      <c r="AO17" s="412"/>
      <c r="AP17" s="412"/>
      <c r="AQ17" s="412"/>
      <c r="AR17" s="412"/>
      <c r="AS17" s="412"/>
      <c r="AT17" s="413"/>
      <c r="AU17" s="513"/>
      <c r="AV17" s="514"/>
      <c r="AW17" s="514"/>
      <c r="AX17" s="514"/>
      <c r="AY17" s="469" t="s">
        <v>157</v>
      </c>
      <c r="AZ17" s="470"/>
      <c r="BA17" s="470"/>
      <c r="BB17" s="470"/>
      <c r="BC17" s="470"/>
      <c r="BD17" s="470"/>
      <c r="BE17" s="470"/>
      <c r="BF17" s="470"/>
      <c r="BG17" s="470"/>
      <c r="BH17" s="470"/>
      <c r="BI17" s="470"/>
      <c r="BJ17" s="470"/>
      <c r="BK17" s="470"/>
      <c r="BL17" s="470"/>
      <c r="BM17" s="471"/>
      <c r="BN17" s="455">
        <v>1090830</v>
      </c>
      <c r="BO17" s="456"/>
      <c r="BP17" s="456"/>
      <c r="BQ17" s="456"/>
      <c r="BR17" s="456"/>
      <c r="BS17" s="456"/>
      <c r="BT17" s="456"/>
      <c r="BU17" s="457"/>
      <c r="BV17" s="455">
        <v>1030261</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158</v>
      </c>
      <c r="C18" s="506"/>
      <c r="D18" s="506"/>
      <c r="E18" s="507"/>
      <c r="F18" s="507"/>
      <c r="G18" s="507"/>
      <c r="H18" s="507"/>
      <c r="I18" s="507"/>
      <c r="J18" s="507"/>
      <c r="K18" s="507"/>
      <c r="L18" s="508">
        <v>327.67</v>
      </c>
      <c r="M18" s="508"/>
      <c r="N18" s="508"/>
      <c r="O18" s="508"/>
      <c r="P18" s="508"/>
      <c r="Q18" s="508"/>
      <c r="R18" s="509"/>
      <c r="S18" s="509"/>
      <c r="T18" s="509"/>
      <c r="U18" s="509"/>
      <c r="V18" s="510"/>
      <c r="W18" s="526"/>
      <c r="X18" s="527"/>
      <c r="Y18" s="527"/>
      <c r="Z18" s="527"/>
      <c r="AA18" s="527"/>
      <c r="AB18" s="551"/>
      <c r="AC18" s="425">
        <v>60.1</v>
      </c>
      <c r="AD18" s="426"/>
      <c r="AE18" s="426"/>
      <c r="AF18" s="426"/>
      <c r="AG18" s="511"/>
      <c r="AH18" s="425">
        <v>57.9</v>
      </c>
      <c r="AI18" s="426"/>
      <c r="AJ18" s="426"/>
      <c r="AK18" s="426"/>
      <c r="AL18" s="427"/>
      <c r="AM18" s="512"/>
      <c r="AN18" s="412"/>
      <c r="AO18" s="412"/>
      <c r="AP18" s="412"/>
      <c r="AQ18" s="412"/>
      <c r="AR18" s="412"/>
      <c r="AS18" s="412"/>
      <c r="AT18" s="413"/>
      <c r="AU18" s="513"/>
      <c r="AV18" s="514"/>
      <c r="AW18" s="514"/>
      <c r="AX18" s="514"/>
      <c r="AY18" s="469" t="s">
        <v>159</v>
      </c>
      <c r="AZ18" s="470"/>
      <c r="BA18" s="470"/>
      <c r="BB18" s="470"/>
      <c r="BC18" s="470"/>
      <c r="BD18" s="470"/>
      <c r="BE18" s="470"/>
      <c r="BF18" s="470"/>
      <c r="BG18" s="470"/>
      <c r="BH18" s="470"/>
      <c r="BI18" s="470"/>
      <c r="BJ18" s="470"/>
      <c r="BK18" s="470"/>
      <c r="BL18" s="470"/>
      <c r="BM18" s="471"/>
      <c r="BN18" s="455">
        <v>4192446</v>
      </c>
      <c r="BO18" s="456"/>
      <c r="BP18" s="456"/>
      <c r="BQ18" s="456"/>
      <c r="BR18" s="456"/>
      <c r="BS18" s="456"/>
      <c r="BT18" s="456"/>
      <c r="BU18" s="457"/>
      <c r="BV18" s="455">
        <v>4120717</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160</v>
      </c>
      <c r="C19" s="506"/>
      <c r="D19" s="506"/>
      <c r="E19" s="507"/>
      <c r="F19" s="507"/>
      <c r="G19" s="507"/>
      <c r="H19" s="507"/>
      <c r="I19" s="507"/>
      <c r="J19" s="507"/>
      <c r="K19" s="507"/>
      <c r="L19" s="515">
        <v>26</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161</v>
      </c>
      <c r="AZ19" s="470"/>
      <c r="BA19" s="470"/>
      <c r="BB19" s="470"/>
      <c r="BC19" s="470"/>
      <c r="BD19" s="470"/>
      <c r="BE19" s="470"/>
      <c r="BF19" s="470"/>
      <c r="BG19" s="470"/>
      <c r="BH19" s="470"/>
      <c r="BI19" s="470"/>
      <c r="BJ19" s="470"/>
      <c r="BK19" s="470"/>
      <c r="BL19" s="470"/>
      <c r="BM19" s="471"/>
      <c r="BN19" s="455">
        <v>6552038</v>
      </c>
      <c r="BO19" s="456"/>
      <c r="BP19" s="456"/>
      <c r="BQ19" s="456"/>
      <c r="BR19" s="456"/>
      <c r="BS19" s="456"/>
      <c r="BT19" s="456"/>
      <c r="BU19" s="457"/>
      <c r="BV19" s="455">
        <v>6753200</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162</v>
      </c>
      <c r="C20" s="506"/>
      <c r="D20" s="506"/>
      <c r="E20" s="507"/>
      <c r="F20" s="507"/>
      <c r="G20" s="507"/>
      <c r="H20" s="507"/>
      <c r="I20" s="507"/>
      <c r="J20" s="507"/>
      <c r="K20" s="507"/>
      <c r="L20" s="515">
        <v>4018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163</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164</v>
      </c>
      <c r="C22" s="432"/>
      <c r="D22" s="433"/>
      <c r="E22" s="440" t="s">
        <v>1</v>
      </c>
      <c r="F22" s="441"/>
      <c r="G22" s="441"/>
      <c r="H22" s="441"/>
      <c r="I22" s="441"/>
      <c r="J22" s="441"/>
      <c r="K22" s="442"/>
      <c r="L22" s="440" t="s">
        <v>165</v>
      </c>
      <c r="M22" s="441"/>
      <c r="N22" s="441"/>
      <c r="O22" s="441"/>
      <c r="P22" s="442"/>
      <c r="Q22" s="446" t="s">
        <v>166</v>
      </c>
      <c r="R22" s="447"/>
      <c r="S22" s="447"/>
      <c r="T22" s="447"/>
      <c r="U22" s="447"/>
      <c r="V22" s="448"/>
      <c r="W22" s="497" t="s">
        <v>167</v>
      </c>
      <c r="X22" s="432"/>
      <c r="Y22" s="433"/>
      <c r="Z22" s="440" t="s">
        <v>1</v>
      </c>
      <c r="AA22" s="441"/>
      <c r="AB22" s="441"/>
      <c r="AC22" s="441"/>
      <c r="AD22" s="441"/>
      <c r="AE22" s="441"/>
      <c r="AF22" s="441"/>
      <c r="AG22" s="442"/>
      <c r="AH22" s="458" t="s">
        <v>168</v>
      </c>
      <c r="AI22" s="441"/>
      <c r="AJ22" s="441"/>
      <c r="AK22" s="441"/>
      <c r="AL22" s="442"/>
      <c r="AM22" s="458" t="s">
        <v>169</v>
      </c>
      <c r="AN22" s="459"/>
      <c r="AO22" s="459"/>
      <c r="AP22" s="459"/>
      <c r="AQ22" s="459"/>
      <c r="AR22" s="460"/>
      <c r="AS22" s="446" t="s">
        <v>166</v>
      </c>
      <c r="AT22" s="447"/>
      <c r="AU22" s="447"/>
      <c r="AV22" s="447"/>
      <c r="AW22" s="447"/>
      <c r="AX22" s="464"/>
      <c r="AY22" s="481" t="s">
        <v>170</v>
      </c>
      <c r="AZ22" s="482"/>
      <c r="BA22" s="482"/>
      <c r="BB22" s="482"/>
      <c r="BC22" s="482"/>
      <c r="BD22" s="482"/>
      <c r="BE22" s="482"/>
      <c r="BF22" s="482"/>
      <c r="BG22" s="482"/>
      <c r="BH22" s="482"/>
      <c r="BI22" s="482"/>
      <c r="BJ22" s="482"/>
      <c r="BK22" s="482"/>
      <c r="BL22" s="482"/>
      <c r="BM22" s="483"/>
      <c r="BN22" s="484">
        <v>6123494</v>
      </c>
      <c r="BO22" s="485"/>
      <c r="BP22" s="485"/>
      <c r="BQ22" s="485"/>
      <c r="BR22" s="485"/>
      <c r="BS22" s="485"/>
      <c r="BT22" s="485"/>
      <c r="BU22" s="486"/>
      <c r="BV22" s="484">
        <v>6378490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171</v>
      </c>
      <c r="AZ23" s="470"/>
      <c r="BA23" s="470"/>
      <c r="BB23" s="470"/>
      <c r="BC23" s="470"/>
      <c r="BD23" s="470"/>
      <c r="BE23" s="470"/>
      <c r="BF23" s="470"/>
      <c r="BG23" s="470"/>
      <c r="BH23" s="470"/>
      <c r="BI23" s="470"/>
      <c r="BJ23" s="470"/>
      <c r="BK23" s="470"/>
      <c r="BL23" s="470"/>
      <c r="BM23" s="471"/>
      <c r="BN23" s="455">
        <v>4042793</v>
      </c>
      <c r="BO23" s="456"/>
      <c r="BP23" s="456"/>
      <c r="BQ23" s="456"/>
      <c r="BR23" s="456"/>
      <c r="BS23" s="456"/>
      <c r="BT23" s="456"/>
      <c r="BU23" s="457"/>
      <c r="BV23" s="455">
        <v>4254972</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172</v>
      </c>
      <c r="F24" s="412"/>
      <c r="G24" s="412"/>
      <c r="H24" s="412"/>
      <c r="I24" s="412"/>
      <c r="J24" s="412"/>
      <c r="K24" s="413"/>
      <c r="L24" s="408">
        <v>1</v>
      </c>
      <c r="M24" s="409"/>
      <c r="N24" s="409"/>
      <c r="O24" s="409"/>
      <c r="P24" s="410"/>
      <c r="Q24" s="408">
        <v>7680</v>
      </c>
      <c r="R24" s="409"/>
      <c r="S24" s="409"/>
      <c r="T24" s="409"/>
      <c r="U24" s="409"/>
      <c r="V24" s="410"/>
      <c r="W24" s="498"/>
      <c r="X24" s="435"/>
      <c r="Y24" s="436"/>
      <c r="Z24" s="411" t="s">
        <v>173</v>
      </c>
      <c r="AA24" s="412"/>
      <c r="AB24" s="412"/>
      <c r="AC24" s="412"/>
      <c r="AD24" s="412"/>
      <c r="AE24" s="412"/>
      <c r="AF24" s="412"/>
      <c r="AG24" s="413"/>
      <c r="AH24" s="408">
        <v>94</v>
      </c>
      <c r="AI24" s="409"/>
      <c r="AJ24" s="409"/>
      <c r="AK24" s="409"/>
      <c r="AL24" s="410"/>
      <c r="AM24" s="408">
        <v>280214</v>
      </c>
      <c r="AN24" s="409"/>
      <c r="AO24" s="409"/>
      <c r="AP24" s="409"/>
      <c r="AQ24" s="409"/>
      <c r="AR24" s="410"/>
      <c r="AS24" s="408">
        <v>2981</v>
      </c>
      <c r="AT24" s="409"/>
      <c r="AU24" s="409"/>
      <c r="AV24" s="409"/>
      <c r="AW24" s="409"/>
      <c r="AX24" s="468"/>
      <c r="AY24" s="428" t="s">
        <v>174</v>
      </c>
      <c r="AZ24" s="429"/>
      <c r="BA24" s="429"/>
      <c r="BB24" s="429"/>
      <c r="BC24" s="429"/>
      <c r="BD24" s="429"/>
      <c r="BE24" s="429"/>
      <c r="BF24" s="429"/>
      <c r="BG24" s="429"/>
      <c r="BH24" s="429"/>
      <c r="BI24" s="429"/>
      <c r="BJ24" s="429"/>
      <c r="BK24" s="429"/>
      <c r="BL24" s="429"/>
      <c r="BM24" s="430"/>
      <c r="BN24" s="455">
        <v>4658328</v>
      </c>
      <c r="BO24" s="456"/>
      <c r="BP24" s="456"/>
      <c r="BQ24" s="456"/>
      <c r="BR24" s="456"/>
      <c r="BS24" s="456"/>
      <c r="BT24" s="456"/>
      <c r="BU24" s="457"/>
      <c r="BV24" s="455">
        <v>4712190</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175</v>
      </c>
      <c r="F25" s="412"/>
      <c r="G25" s="412"/>
      <c r="H25" s="412"/>
      <c r="I25" s="412"/>
      <c r="J25" s="412"/>
      <c r="K25" s="413"/>
      <c r="L25" s="408">
        <v>1</v>
      </c>
      <c r="M25" s="409"/>
      <c r="N25" s="409"/>
      <c r="O25" s="409"/>
      <c r="P25" s="410"/>
      <c r="Q25" s="408">
        <v>6150</v>
      </c>
      <c r="R25" s="409"/>
      <c r="S25" s="409"/>
      <c r="T25" s="409"/>
      <c r="U25" s="409"/>
      <c r="V25" s="410"/>
      <c r="W25" s="498"/>
      <c r="X25" s="435"/>
      <c r="Y25" s="436"/>
      <c r="Z25" s="411" t="s">
        <v>176</v>
      </c>
      <c r="AA25" s="412"/>
      <c r="AB25" s="412"/>
      <c r="AC25" s="412"/>
      <c r="AD25" s="412"/>
      <c r="AE25" s="412"/>
      <c r="AF25" s="412"/>
      <c r="AG25" s="413"/>
      <c r="AH25" s="408" t="s">
        <v>131</v>
      </c>
      <c r="AI25" s="409"/>
      <c r="AJ25" s="409"/>
      <c r="AK25" s="409"/>
      <c r="AL25" s="410"/>
      <c r="AM25" s="408" t="s">
        <v>131</v>
      </c>
      <c r="AN25" s="409"/>
      <c r="AO25" s="409"/>
      <c r="AP25" s="409"/>
      <c r="AQ25" s="409"/>
      <c r="AR25" s="410"/>
      <c r="AS25" s="408" t="s">
        <v>131</v>
      </c>
      <c r="AT25" s="409"/>
      <c r="AU25" s="409"/>
      <c r="AV25" s="409"/>
      <c r="AW25" s="409"/>
      <c r="AX25" s="468"/>
      <c r="AY25" s="481" t="s">
        <v>177</v>
      </c>
      <c r="AZ25" s="482"/>
      <c r="BA25" s="482"/>
      <c r="BB25" s="482"/>
      <c r="BC25" s="482"/>
      <c r="BD25" s="482"/>
      <c r="BE25" s="482"/>
      <c r="BF25" s="482"/>
      <c r="BG25" s="482"/>
      <c r="BH25" s="482"/>
      <c r="BI25" s="482"/>
      <c r="BJ25" s="482"/>
      <c r="BK25" s="482"/>
      <c r="BL25" s="482"/>
      <c r="BM25" s="483"/>
      <c r="BN25" s="484">
        <v>766558</v>
      </c>
      <c r="BO25" s="485"/>
      <c r="BP25" s="485"/>
      <c r="BQ25" s="485"/>
      <c r="BR25" s="485"/>
      <c r="BS25" s="485"/>
      <c r="BT25" s="485"/>
      <c r="BU25" s="486"/>
      <c r="BV25" s="484">
        <v>630209</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178</v>
      </c>
      <c r="F26" s="412"/>
      <c r="G26" s="412"/>
      <c r="H26" s="412"/>
      <c r="I26" s="412"/>
      <c r="J26" s="412"/>
      <c r="K26" s="413"/>
      <c r="L26" s="408">
        <v>1</v>
      </c>
      <c r="M26" s="409"/>
      <c r="N26" s="409"/>
      <c r="O26" s="409"/>
      <c r="P26" s="410"/>
      <c r="Q26" s="408">
        <v>5530</v>
      </c>
      <c r="R26" s="409"/>
      <c r="S26" s="409"/>
      <c r="T26" s="409"/>
      <c r="U26" s="409"/>
      <c r="V26" s="410"/>
      <c r="W26" s="498"/>
      <c r="X26" s="435"/>
      <c r="Y26" s="436"/>
      <c r="Z26" s="411" t="s">
        <v>179</v>
      </c>
      <c r="AA26" s="466"/>
      <c r="AB26" s="466"/>
      <c r="AC26" s="466"/>
      <c r="AD26" s="466"/>
      <c r="AE26" s="466"/>
      <c r="AF26" s="466"/>
      <c r="AG26" s="467"/>
      <c r="AH26" s="408">
        <v>1</v>
      </c>
      <c r="AI26" s="409"/>
      <c r="AJ26" s="409"/>
      <c r="AK26" s="409"/>
      <c r="AL26" s="410"/>
      <c r="AM26" s="408" t="s">
        <v>180</v>
      </c>
      <c r="AN26" s="409"/>
      <c r="AO26" s="409"/>
      <c r="AP26" s="409"/>
      <c r="AQ26" s="409"/>
      <c r="AR26" s="410"/>
      <c r="AS26" s="408" t="s">
        <v>180</v>
      </c>
      <c r="AT26" s="409"/>
      <c r="AU26" s="409"/>
      <c r="AV26" s="409"/>
      <c r="AW26" s="409"/>
      <c r="AX26" s="468"/>
      <c r="AY26" s="495" t="s">
        <v>181</v>
      </c>
      <c r="AZ26" s="415"/>
      <c r="BA26" s="415"/>
      <c r="BB26" s="415"/>
      <c r="BC26" s="415"/>
      <c r="BD26" s="415"/>
      <c r="BE26" s="415"/>
      <c r="BF26" s="415"/>
      <c r="BG26" s="415"/>
      <c r="BH26" s="415"/>
      <c r="BI26" s="415"/>
      <c r="BJ26" s="415"/>
      <c r="BK26" s="415"/>
      <c r="BL26" s="415"/>
      <c r="BM26" s="496"/>
      <c r="BN26" s="455" t="s">
        <v>131</v>
      </c>
      <c r="BO26" s="456"/>
      <c r="BP26" s="456"/>
      <c r="BQ26" s="456"/>
      <c r="BR26" s="456"/>
      <c r="BS26" s="456"/>
      <c r="BT26" s="456"/>
      <c r="BU26" s="457"/>
      <c r="BV26" s="455" t="s">
        <v>131</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182</v>
      </c>
      <c r="F27" s="412"/>
      <c r="G27" s="412"/>
      <c r="H27" s="412"/>
      <c r="I27" s="412"/>
      <c r="J27" s="412"/>
      <c r="K27" s="413"/>
      <c r="L27" s="408">
        <v>1</v>
      </c>
      <c r="M27" s="409"/>
      <c r="N27" s="409"/>
      <c r="O27" s="409"/>
      <c r="P27" s="410"/>
      <c r="Q27" s="408">
        <v>2690</v>
      </c>
      <c r="R27" s="409"/>
      <c r="S27" s="409"/>
      <c r="T27" s="409"/>
      <c r="U27" s="409"/>
      <c r="V27" s="410"/>
      <c r="W27" s="498"/>
      <c r="X27" s="435"/>
      <c r="Y27" s="436"/>
      <c r="Z27" s="411" t="s">
        <v>183</v>
      </c>
      <c r="AA27" s="412"/>
      <c r="AB27" s="412"/>
      <c r="AC27" s="412"/>
      <c r="AD27" s="412"/>
      <c r="AE27" s="412"/>
      <c r="AF27" s="412"/>
      <c r="AG27" s="413"/>
      <c r="AH27" s="408">
        <v>3</v>
      </c>
      <c r="AI27" s="409"/>
      <c r="AJ27" s="409"/>
      <c r="AK27" s="409"/>
      <c r="AL27" s="410"/>
      <c r="AM27" s="408">
        <v>9894</v>
      </c>
      <c r="AN27" s="409"/>
      <c r="AO27" s="409"/>
      <c r="AP27" s="409"/>
      <c r="AQ27" s="409"/>
      <c r="AR27" s="410"/>
      <c r="AS27" s="408">
        <v>3298</v>
      </c>
      <c r="AT27" s="409"/>
      <c r="AU27" s="409"/>
      <c r="AV27" s="409"/>
      <c r="AW27" s="409"/>
      <c r="AX27" s="468"/>
      <c r="AY27" s="492" t="s">
        <v>184</v>
      </c>
      <c r="AZ27" s="493"/>
      <c r="BA27" s="493"/>
      <c r="BB27" s="493"/>
      <c r="BC27" s="493"/>
      <c r="BD27" s="493"/>
      <c r="BE27" s="493"/>
      <c r="BF27" s="493"/>
      <c r="BG27" s="493"/>
      <c r="BH27" s="493"/>
      <c r="BI27" s="493"/>
      <c r="BJ27" s="493"/>
      <c r="BK27" s="493"/>
      <c r="BL27" s="493"/>
      <c r="BM27" s="494"/>
      <c r="BN27" s="489" t="s">
        <v>131</v>
      </c>
      <c r="BO27" s="490"/>
      <c r="BP27" s="490"/>
      <c r="BQ27" s="490"/>
      <c r="BR27" s="490"/>
      <c r="BS27" s="490"/>
      <c r="BT27" s="490"/>
      <c r="BU27" s="491"/>
      <c r="BV27" s="489" t="s">
        <v>131</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185</v>
      </c>
      <c r="F28" s="412"/>
      <c r="G28" s="412"/>
      <c r="H28" s="412"/>
      <c r="I28" s="412"/>
      <c r="J28" s="412"/>
      <c r="K28" s="413"/>
      <c r="L28" s="408">
        <v>1</v>
      </c>
      <c r="M28" s="409"/>
      <c r="N28" s="409"/>
      <c r="O28" s="409"/>
      <c r="P28" s="410"/>
      <c r="Q28" s="408">
        <v>2310</v>
      </c>
      <c r="R28" s="409"/>
      <c r="S28" s="409"/>
      <c r="T28" s="409"/>
      <c r="U28" s="409"/>
      <c r="V28" s="410"/>
      <c r="W28" s="498"/>
      <c r="X28" s="435"/>
      <c r="Y28" s="436"/>
      <c r="Z28" s="411" t="s">
        <v>186</v>
      </c>
      <c r="AA28" s="412"/>
      <c r="AB28" s="412"/>
      <c r="AC28" s="412"/>
      <c r="AD28" s="412"/>
      <c r="AE28" s="412"/>
      <c r="AF28" s="412"/>
      <c r="AG28" s="413"/>
      <c r="AH28" s="408" t="s">
        <v>131</v>
      </c>
      <c r="AI28" s="409"/>
      <c r="AJ28" s="409"/>
      <c r="AK28" s="409"/>
      <c r="AL28" s="410"/>
      <c r="AM28" s="408" t="s">
        <v>131</v>
      </c>
      <c r="AN28" s="409"/>
      <c r="AO28" s="409"/>
      <c r="AP28" s="409"/>
      <c r="AQ28" s="409"/>
      <c r="AR28" s="410"/>
      <c r="AS28" s="408" t="s">
        <v>131</v>
      </c>
      <c r="AT28" s="409"/>
      <c r="AU28" s="409"/>
      <c r="AV28" s="409"/>
      <c r="AW28" s="409"/>
      <c r="AX28" s="468"/>
      <c r="AY28" s="472" t="s">
        <v>187</v>
      </c>
      <c r="AZ28" s="473"/>
      <c r="BA28" s="473"/>
      <c r="BB28" s="474"/>
      <c r="BC28" s="481" t="s">
        <v>50</v>
      </c>
      <c r="BD28" s="482"/>
      <c r="BE28" s="482"/>
      <c r="BF28" s="482"/>
      <c r="BG28" s="482"/>
      <c r="BH28" s="482"/>
      <c r="BI28" s="482"/>
      <c r="BJ28" s="482"/>
      <c r="BK28" s="482"/>
      <c r="BL28" s="482"/>
      <c r="BM28" s="483"/>
      <c r="BN28" s="484">
        <v>3948093</v>
      </c>
      <c r="BO28" s="485"/>
      <c r="BP28" s="485"/>
      <c r="BQ28" s="485"/>
      <c r="BR28" s="485"/>
      <c r="BS28" s="485"/>
      <c r="BT28" s="485"/>
      <c r="BU28" s="486"/>
      <c r="BV28" s="484">
        <v>3823138</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188</v>
      </c>
      <c r="F29" s="412"/>
      <c r="G29" s="412"/>
      <c r="H29" s="412"/>
      <c r="I29" s="412"/>
      <c r="J29" s="412"/>
      <c r="K29" s="413"/>
      <c r="L29" s="408">
        <v>12</v>
      </c>
      <c r="M29" s="409"/>
      <c r="N29" s="409"/>
      <c r="O29" s="409"/>
      <c r="P29" s="410"/>
      <c r="Q29" s="408">
        <v>1920</v>
      </c>
      <c r="R29" s="409"/>
      <c r="S29" s="409"/>
      <c r="T29" s="409"/>
      <c r="U29" s="409"/>
      <c r="V29" s="410"/>
      <c r="W29" s="499"/>
      <c r="X29" s="500"/>
      <c r="Y29" s="501"/>
      <c r="Z29" s="411" t="s">
        <v>189</v>
      </c>
      <c r="AA29" s="412"/>
      <c r="AB29" s="412"/>
      <c r="AC29" s="412"/>
      <c r="AD29" s="412"/>
      <c r="AE29" s="412"/>
      <c r="AF29" s="412"/>
      <c r="AG29" s="413"/>
      <c r="AH29" s="408">
        <v>97</v>
      </c>
      <c r="AI29" s="409"/>
      <c r="AJ29" s="409"/>
      <c r="AK29" s="409"/>
      <c r="AL29" s="410"/>
      <c r="AM29" s="408">
        <v>290108</v>
      </c>
      <c r="AN29" s="409"/>
      <c r="AO29" s="409"/>
      <c r="AP29" s="409"/>
      <c r="AQ29" s="409"/>
      <c r="AR29" s="410"/>
      <c r="AS29" s="408">
        <v>2991</v>
      </c>
      <c r="AT29" s="409"/>
      <c r="AU29" s="409"/>
      <c r="AV29" s="409"/>
      <c r="AW29" s="409"/>
      <c r="AX29" s="468"/>
      <c r="AY29" s="475"/>
      <c r="AZ29" s="476"/>
      <c r="BA29" s="476"/>
      <c r="BB29" s="477"/>
      <c r="BC29" s="469" t="s">
        <v>190</v>
      </c>
      <c r="BD29" s="470"/>
      <c r="BE29" s="470"/>
      <c r="BF29" s="470"/>
      <c r="BG29" s="470"/>
      <c r="BH29" s="470"/>
      <c r="BI29" s="470"/>
      <c r="BJ29" s="470"/>
      <c r="BK29" s="470"/>
      <c r="BL29" s="470"/>
      <c r="BM29" s="471"/>
      <c r="BN29" s="455">
        <v>1897235</v>
      </c>
      <c r="BO29" s="456"/>
      <c r="BP29" s="456"/>
      <c r="BQ29" s="456"/>
      <c r="BR29" s="456"/>
      <c r="BS29" s="456"/>
      <c r="BT29" s="456"/>
      <c r="BU29" s="457"/>
      <c r="BV29" s="455">
        <v>1897043</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191</v>
      </c>
      <c r="X30" s="423"/>
      <c r="Y30" s="423"/>
      <c r="Z30" s="423"/>
      <c r="AA30" s="423"/>
      <c r="AB30" s="423"/>
      <c r="AC30" s="423"/>
      <c r="AD30" s="423"/>
      <c r="AE30" s="423"/>
      <c r="AF30" s="423"/>
      <c r="AG30" s="424"/>
      <c r="AH30" s="425">
        <v>91</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52</v>
      </c>
      <c r="BD30" s="429"/>
      <c r="BE30" s="429"/>
      <c r="BF30" s="429"/>
      <c r="BG30" s="429"/>
      <c r="BH30" s="429"/>
      <c r="BI30" s="429"/>
      <c r="BJ30" s="429"/>
      <c r="BK30" s="429"/>
      <c r="BL30" s="429"/>
      <c r="BM30" s="430"/>
      <c r="BN30" s="489">
        <v>4384315</v>
      </c>
      <c r="BO30" s="490"/>
      <c r="BP30" s="490"/>
      <c r="BQ30" s="490"/>
      <c r="BR30" s="490"/>
      <c r="BS30" s="490"/>
      <c r="BT30" s="490"/>
      <c r="BU30" s="491"/>
      <c r="BV30" s="489">
        <v>3812795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192</v>
      </c>
      <c r="D32" s="414"/>
      <c r="E32" s="414"/>
      <c r="F32" s="414"/>
      <c r="G32" s="414"/>
      <c r="H32" s="414"/>
      <c r="I32" s="414"/>
      <c r="J32" s="414"/>
      <c r="K32" s="414"/>
      <c r="L32" s="414"/>
      <c r="M32" s="414"/>
      <c r="N32" s="414"/>
      <c r="O32" s="414"/>
      <c r="P32" s="414"/>
      <c r="Q32" s="414"/>
      <c r="R32" s="414"/>
      <c r="S32" s="414"/>
      <c r="U32" s="415" t="s">
        <v>193</v>
      </c>
      <c r="V32" s="415"/>
      <c r="W32" s="415"/>
      <c r="X32" s="415"/>
      <c r="Y32" s="415"/>
      <c r="Z32" s="415"/>
      <c r="AA32" s="415"/>
      <c r="AB32" s="415"/>
      <c r="AC32" s="415"/>
      <c r="AD32" s="415"/>
      <c r="AE32" s="415"/>
      <c r="AF32" s="415"/>
      <c r="AG32" s="415"/>
      <c r="AH32" s="415"/>
      <c r="AI32" s="415"/>
      <c r="AJ32" s="415"/>
      <c r="AK32" s="415"/>
      <c r="AM32" s="415" t="s">
        <v>194</v>
      </c>
      <c r="AN32" s="415"/>
      <c r="AO32" s="415"/>
      <c r="AP32" s="415"/>
      <c r="AQ32" s="415"/>
      <c r="AR32" s="415"/>
      <c r="AS32" s="415"/>
      <c r="AT32" s="415"/>
      <c r="AU32" s="415"/>
      <c r="AV32" s="415"/>
      <c r="AW32" s="415"/>
      <c r="AX32" s="415"/>
      <c r="AY32" s="415"/>
      <c r="AZ32" s="415"/>
      <c r="BA32" s="415"/>
      <c r="BB32" s="415"/>
      <c r="BC32" s="415"/>
      <c r="BE32" s="415" t="s">
        <v>195</v>
      </c>
      <c r="BF32" s="415"/>
      <c r="BG32" s="415"/>
      <c r="BH32" s="415"/>
      <c r="BI32" s="415"/>
      <c r="BJ32" s="415"/>
      <c r="BK32" s="415"/>
      <c r="BL32" s="415"/>
      <c r="BM32" s="415"/>
      <c r="BN32" s="415"/>
      <c r="BO32" s="415"/>
      <c r="BP32" s="415"/>
      <c r="BQ32" s="415"/>
      <c r="BR32" s="415"/>
      <c r="BS32" s="415"/>
      <c r="BT32" s="415"/>
      <c r="BU32" s="415"/>
      <c r="BW32" s="415" t="s">
        <v>196</v>
      </c>
      <c r="BX32" s="415"/>
      <c r="BY32" s="415"/>
      <c r="BZ32" s="415"/>
      <c r="CA32" s="415"/>
      <c r="CB32" s="415"/>
      <c r="CC32" s="415"/>
      <c r="CD32" s="415"/>
      <c r="CE32" s="415"/>
      <c r="CF32" s="415"/>
      <c r="CG32" s="415"/>
      <c r="CH32" s="415"/>
      <c r="CI32" s="415"/>
      <c r="CJ32" s="415"/>
      <c r="CK32" s="415"/>
      <c r="CL32" s="415"/>
      <c r="CM32" s="415"/>
      <c r="CO32" s="415" t="s">
        <v>197</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198</v>
      </c>
      <c r="D33" s="407"/>
      <c r="E33" s="406" t="s">
        <v>199</v>
      </c>
      <c r="F33" s="406"/>
      <c r="G33" s="406"/>
      <c r="H33" s="406"/>
      <c r="I33" s="406"/>
      <c r="J33" s="406"/>
      <c r="K33" s="406"/>
      <c r="L33" s="406"/>
      <c r="M33" s="406"/>
      <c r="N33" s="406"/>
      <c r="O33" s="406"/>
      <c r="P33" s="406"/>
      <c r="Q33" s="406"/>
      <c r="R33" s="406"/>
      <c r="S33" s="406"/>
      <c r="T33" s="206"/>
      <c r="U33" s="407" t="s">
        <v>198</v>
      </c>
      <c r="V33" s="407"/>
      <c r="W33" s="406" t="s">
        <v>199</v>
      </c>
      <c r="X33" s="406"/>
      <c r="Y33" s="406"/>
      <c r="Z33" s="406"/>
      <c r="AA33" s="406"/>
      <c r="AB33" s="406"/>
      <c r="AC33" s="406"/>
      <c r="AD33" s="406"/>
      <c r="AE33" s="406"/>
      <c r="AF33" s="406"/>
      <c r="AG33" s="406"/>
      <c r="AH33" s="406"/>
      <c r="AI33" s="406"/>
      <c r="AJ33" s="406"/>
      <c r="AK33" s="406"/>
      <c r="AL33" s="206"/>
      <c r="AM33" s="407" t="s">
        <v>198</v>
      </c>
      <c r="AN33" s="407"/>
      <c r="AO33" s="406" t="s">
        <v>199</v>
      </c>
      <c r="AP33" s="406"/>
      <c r="AQ33" s="406"/>
      <c r="AR33" s="406"/>
      <c r="AS33" s="406"/>
      <c r="AT33" s="406"/>
      <c r="AU33" s="406"/>
      <c r="AV33" s="406"/>
      <c r="AW33" s="406"/>
      <c r="AX33" s="406"/>
      <c r="AY33" s="406"/>
      <c r="AZ33" s="406"/>
      <c r="BA33" s="406"/>
      <c r="BB33" s="406"/>
      <c r="BC33" s="406"/>
      <c r="BD33" s="207"/>
      <c r="BE33" s="406" t="s">
        <v>200</v>
      </c>
      <c r="BF33" s="406"/>
      <c r="BG33" s="406" t="s">
        <v>201</v>
      </c>
      <c r="BH33" s="406"/>
      <c r="BI33" s="406"/>
      <c r="BJ33" s="406"/>
      <c r="BK33" s="406"/>
      <c r="BL33" s="406"/>
      <c r="BM33" s="406"/>
      <c r="BN33" s="406"/>
      <c r="BO33" s="406"/>
      <c r="BP33" s="406"/>
      <c r="BQ33" s="406"/>
      <c r="BR33" s="406"/>
      <c r="BS33" s="406"/>
      <c r="BT33" s="406"/>
      <c r="BU33" s="406"/>
      <c r="BV33" s="207"/>
      <c r="BW33" s="407" t="s">
        <v>200</v>
      </c>
      <c r="BX33" s="407"/>
      <c r="BY33" s="406" t="s">
        <v>202</v>
      </c>
      <c r="BZ33" s="406"/>
      <c r="CA33" s="406"/>
      <c r="CB33" s="406"/>
      <c r="CC33" s="406"/>
      <c r="CD33" s="406"/>
      <c r="CE33" s="406"/>
      <c r="CF33" s="406"/>
      <c r="CG33" s="406"/>
      <c r="CH33" s="406"/>
      <c r="CI33" s="406"/>
      <c r="CJ33" s="406"/>
      <c r="CK33" s="406"/>
      <c r="CL33" s="406"/>
      <c r="CM33" s="406"/>
      <c r="CN33" s="206"/>
      <c r="CO33" s="407" t="s">
        <v>198</v>
      </c>
      <c r="CP33" s="407"/>
      <c r="CQ33" s="406" t="s">
        <v>203</v>
      </c>
      <c r="CR33" s="406"/>
      <c r="CS33" s="406"/>
      <c r="CT33" s="406"/>
      <c r="CU33" s="406"/>
      <c r="CV33" s="406"/>
      <c r="CW33" s="406"/>
      <c r="CX33" s="406"/>
      <c r="CY33" s="406"/>
      <c r="CZ33" s="406"/>
      <c r="DA33" s="406"/>
      <c r="DB33" s="406"/>
      <c r="DC33" s="406"/>
      <c r="DD33" s="406"/>
      <c r="DE33" s="406"/>
      <c r="DF33" s="206"/>
      <c r="DG33" s="405" t="s">
        <v>204</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3</v>
      </c>
      <c r="V34" s="403"/>
      <c r="W34" s="404" t="str">
        <f>IF('各会計、関係団体の財政状況及び健全化判断比率'!B28="","",'各会計、関係団体の財政状況及び健全化判断比率'!B28)</f>
        <v>海陽町国民健康保険特別会計</v>
      </c>
      <c r="X34" s="404"/>
      <c r="Y34" s="404"/>
      <c r="Z34" s="404"/>
      <c r="AA34" s="404"/>
      <c r="AB34" s="404"/>
      <c r="AC34" s="404"/>
      <c r="AD34" s="404"/>
      <c r="AE34" s="404"/>
      <c r="AF34" s="404"/>
      <c r="AG34" s="404"/>
      <c r="AH34" s="404"/>
      <c r="AI34" s="404"/>
      <c r="AJ34" s="404"/>
      <c r="AK34" s="404"/>
      <c r="AL34" s="181"/>
      <c r="AM34" s="403">
        <f>IF(AO34="","",MAX(C34:D43,U34:V43)+1)</f>
        <v>6</v>
      </c>
      <c r="AN34" s="403"/>
      <c r="AO34" s="404" t="str">
        <f>IF('各会計、関係団体の財政状況及び健全化判断比率'!B31="","",'各会計、関係団体の財政状況及び健全化判断比率'!B31)</f>
        <v>海陽町水道事業会計</v>
      </c>
      <c r="AP34" s="404"/>
      <c r="AQ34" s="404"/>
      <c r="AR34" s="404"/>
      <c r="AS34" s="404"/>
      <c r="AT34" s="404"/>
      <c r="AU34" s="404"/>
      <c r="AV34" s="404"/>
      <c r="AW34" s="404"/>
      <c r="AX34" s="404"/>
      <c r="AY34" s="404"/>
      <c r="AZ34" s="404"/>
      <c r="BA34" s="404"/>
      <c r="BB34" s="404"/>
      <c r="BC34" s="404"/>
      <c r="BD34" s="181"/>
      <c r="BE34" s="403">
        <f>IF(BG34="","",MAX(C34:D43,U34:V43,AM34:AN43)+1)</f>
        <v>8</v>
      </c>
      <c r="BF34" s="403"/>
      <c r="BG34" s="404" t="str">
        <f>IF('各会計、関係団体の財政状況及び健全化判断比率'!B33="","",'各会計、関係団体の財政状況及び健全化判断比率'!B33)</f>
        <v>海陽町浅川公共下水道事業特別会計</v>
      </c>
      <c r="BH34" s="404"/>
      <c r="BI34" s="404"/>
      <c r="BJ34" s="404"/>
      <c r="BK34" s="404"/>
      <c r="BL34" s="404"/>
      <c r="BM34" s="404"/>
      <c r="BN34" s="404"/>
      <c r="BO34" s="404"/>
      <c r="BP34" s="404"/>
      <c r="BQ34" s="404"/>
      <c r="BR34" s="404"/>
      <c r="BS34" s="404"/>
      <c r="BT34" s="404"/>
      <c r="BU34" s="404"/>
      <c r="BV34" s="181"/>
      <c r="BW34" s="403">
        <f>IF(BY34="","",MAX(C34:D43,U34:V43,AM34:AN43,BE34:BF43)+1)</f>
        <v>15</v>
      </c>
      <c r="BX34" s="403"/>
      <c r="BY34" s="404" t="str">
        <f>IF('各会計、関係団体の財政状況及び健全化判断比率'!B68="","",'各会計、関係団体の財政状況及び健全化判断比率'!B68)</f>
        <v>徳島県市町村議会議員公務災害補償等組合</v>
      </c>
      <c r="BZ34" s="404"/>
      <c r="CA34" s="404"/>
      <c r="CB34" s="404"/>
      <c r="CC34" s="404"/>
      <c r="CD34" s="404"/>
      <c r="CE34" s="404"/>
      <c r="CF34" s="404"/>
      <c r="CG34" s="404"/>
      <c r="CH34" s="404"/>
      <c r="CI34" s="404"/>
      <c r="CJ34" s="404"/>
      <c r="CK34" s="404"/>
      <c r="CL34" s="404"/>
      <c r="CM34" s="404"/>
      <c r="CN34" s="181"/>
      <c r="CO34" s="403">
        <f>IF(CQ34="","",MAX(C34:D43,U34:V43,AM34:AN43,BE34:BF43,BW34:BX43)+1)</f>
        <v>24</v>
      </c>
      <c r="CP34" s="403"/>
      <c r="CQ34" s="404" t="str">
        <f>IF('各会計、関係団体の財政状況及び健全化判断比率'!BS7="","",'各会計、関係団体の財政状況及び健全化判断比率'!BS7)</f>
        <v>㈱漁火</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海陽町鉄道経営安定基金特別会計</v>
      </c>
      <c r="F35" s="404"/>
      <c r="G35" s="404"/>
      <c r="H35" s="404"/>
      <c r="I35" s="404"/>
      <c r="J35" s="404"/>
      <c r="K35" s="404"/>
      <c r="L35" s="404"/>
      <c r="M35" s="404"/>
      <c r="N35" s="404"/>
      <c r="O35" s="404"/>
      <c r="P35" s="404"/>
      <c r="Q35" s="404"/>
      <c r="R35" s="404"/>
      <c r="S35" s="404"/>
      <c r="T35" s="181"/>
      <c r="U35" s="403">
        <f>IF(W35="","",U34+1)</f>
        <v>4</v>
      </c>
      <c r="V35" s="403"/>
      <c r="W35" s="404" t="str">
        <f>IF('各会計、関係団体の財政状況及び健全化判断比率'!B29="","",'各会計、関係団体の財政状況及び健全化判断比率'!B29)</f>
        <v>海陽町介護保険特別会計</v>
      </c>
      <c r="X35" s="404"/>
      <c r="Y35" s="404"/>
      <c r="Z35" s="404"/>
      <c r="AA35" s="404"/>
      <c r="AB35" s="404"/>
      <c r="AC35" s="404"/>
      <c r="AD35" s="404"/>
      <c r="AE35" s="404"/>
      <c r="AF35" s="404"/>
      <c r="AG35" s="404"/>
      <c r="AH35" s="404"/>
      <c r="AI35" s="404"/>
      <c r="AJ35" s="404"/>
      <c r="AK35" s="404"/>
      <c r="AL35" s="181"/>
      <c r="AM35" s="403">
        <f t="shared" ref="AM35:AM43" si="0">IF(AO35="","",AM34+1)</f>
        <v>7</v>
      </c>
      <c r="AN35" s="403"/>
      <c r="AO35" s="404" t="str">
        <f>IF('各会計、関係団体の財政状況及び健全化判断比率'!B32="","",'各会計、関係団体の財政状況及び健全化判断比率'!B32)</f>
        <v>海陽町病院事業会計</v>
      </c>
      <c r="AP35" s="404"/>
      <c r="AQ35" s="404"/>
      <c r="AR35" s="404"/>
      <c r="AS35" s="404"/>
      <c r="AT35" s="404"/>
      <c r="AU35" s="404"/>
      <c r="AV35" s="404"/>
      <c r="AW35" s="404"/>
      <c r="AX35" s="404"/>
      <c r="AY35" s="404"/>
      <c r="AZ35" s="404"/>
      <c r="BA35" s="404"/>
      <c r="BB35" s="404"/>
      <c r="BC35" s="404"/>
      <c r="BD35" s="181"/>
      <c r="BE35" s="403">
        <f t="shared" ref="BE35:BE43" si="1">IF(BG35="","",BE34+1)</f>
        <v>9</v>
      </c>
      <c r="BF35" s="403"/>
      <c r="BG35" s="404" t="str">
        <f>IF('各会計、関係団体の財政状況及び健全化判断比率'!B34="","",'各会計、関係団体の財政状況及び健全化判断比率'!B34)</f>
        <v>海陽町海部公共下水道事業特別会計</v>
      </c>
      <c r="BH35" s="404"/>
      <c r="BI35" s="404"/>
      <c r="BJ35" s="404"/>
      <c r="BK35" s="404"/>
      <c r="BL35" s="404"/>
      <c r="BM35" s="404"/>
      <c r="BN35" s="404"/>
      <c r="BO35" s="404"/>
      <c r="BP35" s="404"/>
      <c r="BQ35" s="404"/>
      <c r="BR35" s="404"/>
      <c r="BS35" s="404"/>
      <c r="BT35" s="404"/>
      <c r="BU35" s="404"/>
      <c r="BV35" s="181"/>
      <c r="BW35" s="403">
        <f t="shared" ref="BW35:BW43" si="2">IF(BY35="","",BW34+1)</f>
        <v>16</v>
      </c>
      <c r="BX35" s="403"/>
      <c r="BY35" s="404" t="str">
        <f>IF('各会計、関係団体の財政状況及び健全化判断比率'!B69="","",'各会計、関係団体の財政状況及び健全化判断比率'!B69)</f>
        <v>徳島県市町村総合事務組合（一般会計）</v>
      </c>
      <c r="BZ35" s="404"/>
      <c r="CA35" s="404"/>
      <c r="CB35" s="404"/>
      <c r="CC35" s="404"/>
      <c r="CD35" s="404"/>
      <c r="CE35" s="404"/>
      <c r="CF35" s="404"/>
      <c r="CG35" s="404"/>
      <c r="CH35" s="404"/>
      <c r="CI35" s="404"/>
      <c r="CJ35" s="404"/>
      <c r="CK35" s="404"/>
      <c r="CL35" s="404"/>
      <c r="CM35" s="404"/>
      <c r="CN35" s="181"/>
      <c r="CO35" s="403">
        <f t="shared" ref="CO35:CO43" si="3">IF(CQ35="","",CO34+1)</f>
        <v>25</v>
      </c>
      <c r="CP35" s="403"/>
      <c r="CQ35" s="404" t="str">
        <f>IF('各会計、関係団体の財政状況及び健全化判断比率'!BS8="","",'各会計、関係団体の財政状況及び健全化判断比率'!BS8)</f>
        <v>阿佐海岸鉄道㈱</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t="str">
        <f>IF(E36="","",C35+1)</f>
        <v/>
      </c>
      <c r="D36" s="403"/>
      <c r="E36" s="404" t="str">
        <f>IF('各会計、関係団体の財政状況及び健全化判断比率'!B9="","",'各会計、関係団体の財政状況及び健全化判断比率'!B9)</f>
        <v/>
      </c>
      <c r="F36" s="404"/>
      <c r="G36" s="404"/>
      <c r="H36" s="404"/>
      <c r="I36" s="404"/>
      <c r="J36" s="404"/>
      <c r="K36" s="404"/>
      <c r="L36" s="404"/>
      <c r="M36" s="404"/>
      <c r="N36" s="404"/>
      <c r="O36" s="404"/>
      <c r="P36" s="404"/>
      <c r="Q36" s="404"/>
      <c r="R36" s="404"/>
      <c r="S36" s="404"/>
      <c r="T36" s="181"/>
      <c r="U36" s="403">
        <f t="shared" ref="U36:U43" si="4">IF(W36="","",U35+1)</f>
        <v>5</v>
      </c>
      <c r="V36" s="403"/>
      <c r="W36" s="404" t="str">
        <f>IF('各会計、関係団体の財政状況及び健全化判断比率'!B30="","",'各会計、関係団体の財政状況及び健全化判断比率'!B30)</f>
        <v>海陽町後期高齢者医療特別会計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f t="shared" si="1"/>
        <v>10</v>
      </c>
      <c r="BF36" s="403"/>
      <c r="BG36" s="404" t="str">
        <f>IF('各会計、関係団体の財政状況及び健全化判断比率'!B35="","",'各会計、関係団体の財政状況及び健全化判断比率'!B35)</f>
        <v>海陽町宍喰公共下水道事業特別会計</v>
      </c>
      <c r="BH36" s="404"/>
      <c r="BI36" s="404"/>
      <c r="BJ36" s="404"/>
      <c r="BK36" s="404"/>
      <c r="BL36" s="404"/>
      <c r="BM36" s="404"/>
      <c r="BN36" s="404"/>
      <c r="BO36" s="404"/>
      <c r="BP36" s="404"/>
      <c r="BQ36" s="404"/>
      <c r="BR36" s="404"/>
      <c r="BS36" s="404"/>
      <c r="BT36" s="404"/>
      <c r="BU36" s="404"/>
      <c r="BV36" s="181"/>
      <c r="BW36" s="403">
        <f t="shared" si="2"/>
        <v>17</v>
      </c>
      <c r="BX36" s="403"/>
      <c r="BY36" s="404" t="str">
        <f>IF('各会計、関係団体の財政状況及び健全化判断比率'!B70="","",'各会計、関係団体の財政状況及び健全化判断比率'!B70)</f>
        <v>徳島県市町村総合事務組合（徳島滞納整理機構特別会計）</v>
      </c>
      <c r="BZ36" s="404"/>
      <c r="CA36" s="404"/>
      <c r="CB36" s="404"/>
      <c r="CC36" s="404"/>
      <c r="CD36" s="404"/>
      <c r="CE36" s="404"/>
      <c r="CF36" s="404"/>
      <c r="CG36" s="404"/>
      <c r="CH36" s="404"/>
      <c r="CI36" s="404"/>
      <c r="CJ36" s="404"/>
      <c r="CK36" s="404"/>
      <c r="CL36" s="404"/>
      <c r="CM36" s="404"/>
      <c r="CN36" s="181"/>
      <c r="CO36" s="403">
        <f t="shared" si="3"/>
        <v>26</v>
      </c>
      <c r="CP36" s="403"/>
      <c r="CQ36" s="404" t="str">
        <f>IF('各会計、関係団体の財政状況及び健全化判断比率'!BS9="","",'各会計、関係団体の財政状況及び健全化判断比率'!BS9)</f>
        <v>（一財）まぜのおか</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f t="shared" si="1"/>
        <v>11</v>
      </c>
      <c r="BF37" s="403"/>
      <c r="BG37" s="404" t="str">
        <f>IF('各会計、関係団体の財政状況及び健全化判断比率'!B36="","",'各会計、関係団体の財政状況及び健全化判断比率'!B36)</f>
        <v>海陽町神野農業集落排水事業特別会計</v>
      </c>
      <c r="BH37" s="404"/>
      <c r="BI37" s="404"/>
      <c r="BJ37" s="404"/>
      <c r="BK37" s="404"/>
      <c r="BL37" s="404"/>
      <c r="BM37" s="404"/>
      <c r="BN37" s="404"/>
      <c r="BO37" s="404"/>
      <c r="BP37" s="404"/>
      <c r="BQ37" s="404"/>
      <c r="BR37" s="404"/>
      <c r="BS37" s="404"/>
      <c r="BT37" s="404"/>
      <c r="BU37" s="404"/>
      <c r="BV37" s="181"/>
      <c r="BW37" s="403">
        <f t="shared" si="2"/>
        <v>18</v>
      </c>
      <c r="BX37" s="403"/>
      <c r="BY37" s="404" t="str">
        <f>IF('各会計、関係団体の財政状況及び健全化判断比率'!B71="","",'各会計、関係団体の財政状況及び健全化判断比率'!B71)</f>
        <v>海部老人ホーム町村組合</v>
      </c>
      <c r="BZ37" s="404"/>
      <c r="CA37" s="404"/>
      <c r="CB37" s="404"/>
      <c r="CC37" s="404"/>
      <c r="CD37" s="404"/>
      <c r="CE37" s="404"/>
      <c r="CF37" s="404"/>
      <c r="CG37" s="404"/>
      <c r="CH37" s="404"/>
      <c r="CI37" s="404"/>
      <c r="CJ37" s="404"/>
      <c r="CK37" s="404"/>
      <c r="CL37" s="404"/>
      <c r="CM37" s="404"/>
      <c r="CN37" s="181"/>
      <c r="CO37" s="403" t="str">
        <f t="shared" si="3"/>
        <v/>
      </c>
      <c r="CP37" s="403"/>
      <c r="CQ37" s="404" t="str">
        <f>IF('各会計、関係団体の財政状況及び健全化判断比率'!BS10="","",'各会計、関係団体の財政状況及び健全化判断比率'!BS10)</f>
        <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f t="shared" si="1"/>
        <v>12</v>
      </c>
      <c r="BF38" s="403"/>
      <c r="BG38" s="404" t="str">
        <f>IF('各会計、関係団体の財政状況及び健全化判断比率'!B37="","",'各会計、関係団体の財政状況及び健全化判断比率'!B37)</f>
        <v>海陽町川西農業集落排水事業特別会計</v>
      </c>
      <c r="BH38" s="404"/>
      <c r="BI38" s="404"/>
      <c r="BJ38" s="404"/>
      <c r="BK38" s="404"/>
      <c r="BL38" s="404"/>
      <c r="BM38" s="404"/>
      <c r="BN38" s="404"/>
      <c r="BO38" s="404"/>
      <c r="BP38" s="404"/>
      <c r="BQ38" s="404"/>
      <c r="BR38" s="404"/>
      <c r="BS38" s="404"/>
      <c r="BT38" s="404"/>
      <c r="BU38" s="404"/>
      <c r="BV38" s="181"/>
      <c r="BW38" s="403">
        <f t="shared" si="2"/>
        <v>19</v>
      </c>
      <c r="BX38" s="403"/>
      <c r="BY38" s="404" t="str">
        <f>IF('各会計、関係団体の財政状況及び健全化判断比率'!B72="","",'各会計、関係団体の財政状況及び健全化判断比率'!B72)</f>
        <v>海部郡衛生処理事務組合</v>
      </c>
      <c r="BZ38" s="404"/>
      <c r="CA38" s="404"/>
      <c r="CB38" s="404"/>
      <c r="CC38" s="404"/>
      <c r="CD38" s="404"/>
      <c r="CE38" s="404"/>
      <c r="CF38" s="404"/>
      <c r="CG38" s="404"/>
      <c r="CH38" s="404"/>
      <c r="CI38" s="404"/>
      <c r="CJ38" s="404"/>
      <c r="CK38" s="404"/>
      <c r="CL38" s="404"/>
      <c r="CM38" s="404"/>
      <c r="CN38" s="181"/>
      <c r="CO38" s="403" t="str">
        <f t="shared" si="3"/>
        <v/>
      </c>
      <c r="CP38" s="403"/>
      <c r="CQ38" s="404" t="str">
        <f>IF('各会計、関係団体の財政状況及び健全化判断比率'!BS11="","",'各会計、関係団体の財政状況及び健全化判断比率'!BS11)</f>
        <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f t="shared" si="1"/>
        <v>13</v>
      </c>
      <c r="BF39" s="403"/>
      <c r="BG39" s="404" t="str">
        <f>IF('各会計、関係団体の財政状況及び健全化判断比率'!B38="","",'各会計、関係団体の財政状況及び健全化判断比率'!B38)</f>
        <v>海陽町日比原農業集落排水事業特別会計</v>
      </c>
      <c r="BH39" s="404"/>
      <c r="BI39" s="404"/>
      <c r="BJ39" s="404"/>
      <c r="BK39" s="404"/>
      <c r="BL39" s="404"/>
      <c r="BM39" s="404"/>
      <c r="BN39" s="404"/>
      <c r="BO39" s="404"/>
      <c r="BP39" s="404"/>
      <c r="BQ39" s="404"/>
      <c r="BR39" s="404"/>
      <c r="BS39" s="404"/>
      <c r="BT39" s="404"/>
      <c r="BU39" s="404"/>
      <c r="BV39" s="181"/>
      <c r="BW39" s="403">
        <f t="shared" si="2"/>
        <v>20</v>
      </c>
      <c r="BX39" s="403"/>
      <c r="BY39" s="404" t="str">
        <f>IF('各会計、関係団体の財政状況及び健全化判断比率'!B73="","",'各会計、関係団体の財政状況及び健全化判断比率'!B73)</f>
        <v>海部消防組合</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f t="shared" si="1"/>
        <v>14</v>
      </c>
      <c r="BF40" s="403"/>
      <c r="BG40" s="404" t="str">
        <f>IF('各会計、関係団体の財政状況及び健全化判断比率'!B39="","",'各会計、関係団体の財政状況及び健全化判断比率'!B39)</f>
        <v>海陽町漁業集落排水事業特別会計</v>
      </c>
      <c r="BH40" s="404"/>
      <c r="BI40" s="404"/>
      <c r="BJ40" s="404"/>
      <c r="BK40" s="404"/>
      <c r="BL40" s="404"/>
      <c r="BM40" s="404"/>
      <c r="BN40" s="404"/>
      <c r="BO40" s="404"/>
      <c r="BP40" s="404"/>
      <c r="BQ40" s="404"/>
      <c r="BR40" s="404"/>
      <c r="BS40" s="404"/>
      <c r="BT40" s="404"/>
      <c r="BU40" s="404"/>
      <c r="BV40" s="181"/>
      <c r="BW40" s="403">
        <f t="shared" si="2"/>
        <v>21</v>
      </c>
      <c r="BX40" s="403"/>
      <c r="BY40" s="404" t="str">
        <f>IF('各会計、関係団体の財政状況及び健全化判断比率'!B74="","",'各会計、関係団体の財政状況及び健全化判断比率'!B74)</f>
        <v>徳島県後期高齢者医療広域連合（一般会計）</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f t="shared" si="2"/>
        <v>22</v>
      </c>
      <c r="BX41" s="403"/>
      <c r="BY41" s="404" t="str">
        <f>IF('各会計、関係団体の財政状況及び健全化判断比率'!B75="","",'各会計、関係団体の財政状況及び健全化判断比率'!B75)</f>
        <v>徳島県後期高齢者医療広域連合（後期高齢者医療事務会計）</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f t="shared" si="2"/>
        <v>23</v>
      </c>
      <c r="BX42" s="403"/>
      <c r="BY42" s="404" t="str">
        <f>IF('各会計、関係団体の財政状況及び健全化判断比率'!B76="","",'各会計、関係団体の財政状況及び健全化判断比率'!B76)</f>
        <v>海部郡特別養護老人ホーム事務組合</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400" t="s">
        <v>206</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207</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208</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209</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210</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211</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212</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213</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Yv5TclrLXW0Gfe2yPtYh5NFPP7QGa2rsdzERp+4/emmGXjeYAnQ7uWX5fxuE8AnSXJmRDN1+A3+nnMdxh66WYw==" saltValue="hmuKFnLNXytOs9EzbVPDA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214</v>
      </c>
      <c r="DI1" s="754"/>
      <c r="DJ1" s="754"/>
      <c r="DK1" s="754"/>
      <c r="DL1" s="754"/>
      <c r="DM1" s="754"/>
      <c r="DN1" s="755"/>
      <c r="DO1" s="214"/>
      <c r="DP1" s="753" t="s">
        <v>215</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217</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218</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219</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220</v>
      </c>
      <c r="S4" s="710"/>
      <c r="T4" s="710"/>
      <c r="U4" s="710"/>
      <c r="V4" s="710"/>
      <c r="W4" s="710"/>
      <c r="X4" s="710"/>
      <c r="Y4" s="711"/>
      <c r="Z4" s="709" t="s">
        <v>221</v>
      </c>
      <c r="AA4" s="710"/>
      <c r="AB4" s="710"/>
      <c r="AC4" s="711"/>
      <c r="AD4" s="709" t="s">
        <v>222</v>
      </c>
      <c r="AE4" s="710"/>
      <c r="AF4" s="710"/>
      <c r="AG4" s="710"/>
      <c r="AH4" s="710"/>
      <c r="AI4" s="710"/>
      <c r="AJ4" s="710"/>
      <c r="AK4" s="711"/>
      <c r="AL4" s="709" t="s">
        <v>221</v>
      </c>
      <c r="AM4" s="710"/>
      <c r="AN4" s="710"/>
      <c r="AO4" s="711"/>
      <c r="AP4" s="756" t="s">
        <v>223</v>
      </c>
      <c r="AQ4" s="756"/>
      <c r="AR4" s="756"/>
      <c r="AS4" s="756"/>
      <c r="AT4" s="756"/>
      <c r="AU4" s="756"/>
      <c r="AV4" s="756"/>
      <c r="AW4" s="756"/>
      <c r="AX4" s="756"/>
      <c r="AY4" s="756"/>
      <c r="AZ4" s="756"/>
      <c r="BA4" s="756"/>
      <c r="BB4" s="756"/>
      <c r="BC4" s="756"/>
      <c r="BD4" s="756"/>
      <c r="BE4" s="756"/>
      <c r="BF4" s="756"/>
      <c r="BG4" s="756" t="s">
        <v>224</v>
      </c>
      <c r="BH4" s="756"/>
      <c r="BI4" s="756"/>
      <c r="BJ4" s="756"/>
      <c r="BK4" s="756"/>
      <c r="BL4" s="756"/>
      <c r="BM4" s="756"/>
      <c r="BN4" s="756"/>
      <c r="BO4" s="756" t="s">
        <v>221</v>
      </c>
      <c r="BP4" s="756"/>
      <c r="BQ4" s="756"/>
      <c r="BR4" s="756"/>
      <c r="BS4" s="756" t="s">
        <v>225</v>
      </c>
      <c r="BT4" s="756"/>
      <c r="BU4" s="756"/>
      <c r="BV4" s="756"/>
      <c r="BW4" s="756"/>
      <c r="BX4" s="756"/>
      <c r="BY4" s="756"/>
      <c r="BZ4" s="756"/>
      <c r="CA4" s="756"/>
      <c r="CB4" s="756"/>
      <c r="CD4" s="709" t="s">
        <v>226</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227</v>
      </c>
      <c r="C5" s="716"/>
      <c r="D5" s="716"/>
      <c r="E5" s="716"/>
      <c r="F5" s="716"/>
      <c r="G5" s="716"/>
      <c r="H5" s="716"/>
      <c r="I5" s="716"/>
      <c r="J5" s="716"/>
      <c r="K5" s="716"/>
      <c r="L5" s="716"/>
      <c r="M5" s="716"/>
      <c r="N5" s="716"/>
      <c r="O5" s="716"/>
      <c r="P5" s="716"/>
      <c r="Q5" s="717"/>
      <c r="R5" s="712">
        <v>733105</v>
      </c>
      <c r="S5" s="713"/>
      <c r="T5" s="713"/>
      <c r="U5" s="713"/>
      <c r="V5" s="713"/>
      <c r="W5" s="713"/>
      <c r="X5" s="713"/>
      <c r="Y5" s="738"/>
      <c r="Z5" s="751">
        <v>8.3000000000000007</v>
      </c>
      <c r="AA5" s="751"/>
      <c r="AB5" s="751"/>
      <c r="AC5" s="751"/>
      <c r="AD5" s="752">
        <v>733105</v>
      </c>
      <c r="AE5" s="752"/>
      <c r="AF5" s="752"/>
      <c r="AG5" s="752"/>
      <c r="AH5" s="752"/>
      <c r="AI5" s="752"/>
      <c r="AJ5" s="752"/>
      <c r="AK5" s="752"/>
      <c r="AL5" s="739">
        <v>14.9</v>
      </c>
      <c r="AM5" s="721"/>
      <c r="AN5" s="721"/>
      <c r="AO5" s="740"/>
      <c r="AP5" s="715" t="s">
        <v>228</v>
      </c>
      <c r="AQ5" s="716"/>
      <c r="AR5" s="716"/>
      <c r="AS5" s="716"/>
      <c r="AT5" s="716"/>
      <c r="AU5" s="716"/>
      <c r="AV5" s="716"/>
      <c r="AW5" s="716"/>
      <c r="AX5" s="716"/>
      <c r="AY5" s="716"/>
      <c r="AZ5" s="716"/>
      <c r="BA5" s="716"/>
      <c r="BB5" s="716"/>
      <c r="BC5" s="716"/>
      <c r="BD5" s="716"/>
      <c r="BE5" s="716"/>
      <c r="BF5" s="717"/>
      <c r="BG5" s="657">
        <v>730632</v>
      </c>
      <c r="BH5" s="658"/>
      <c r="BI5" s="658"/>
      <c r="BJ5" s="658"/>
      <c r="BK5" s="658"/>
      <c r="BL5" s="658"/>
      <c r="BM5" s="658"/>
      <c r="BN5" s="659"/>
      <c r="BO5" s="695">
        <v>99.7</v>
      </c>
      <c r="BP5" s="695"/>
      <c r="BQ5" s="695"/>
      <c r="BR5" s="695"/>
      <c r="BS5" s="696" t="s">
        <v>229</v>
      </c>
      <c r="BT5" s="696"/>
      <c r="BU5" s="696"/>
      <c r="BV5" s="696"/>
      <c r="BW5" s="696"/>
      <c r="BX5" s="696"/>
      <c r="BY5" s="696"/>
      <c r="BZ5" s="696"/>
      <c r="CA5" s="696"/>
      <c r="CB5" s="736"/>
      <c r="CD5" s="709" t="s">
        <v>223</v>
      </c>
      <c r="CE5" s="710"/>
      <c r="CF5" s="710"/>
      <c r="CG5" s="710"/>
      <c r="CH5" s="710"/>
      <c r="CI5" s="710"/>
      <c r="CJ5" s="710"/>
      <c r="CK5" s="710"/>
      <c r="CL5" s="710"/>
      <c r="CM5" s="710"/>
      <c r="CN5" s="710"/>
      <c r="CO5" s="710"/>
      <c r="CP5" s="710"/>
      <c r="CQ5" s="711"/>
      <c r="CR5" s="709" t="s">
        <v>230</v>
      </c>
      <c r="CS5" s="710"/>
      <c r="CT5" s="710"/>
      <c r="CU5" s="710"/>
      <c r="CV5" s="710"/>
      <c r="CW5" s="710"/>
      <c r="CX5" s="710"/>
      <c r="CY5" s="711"/>
      <c r="CZ5" s="709" t="s">
        <v>221</v>
      </c>
      <c r="DA5" s="710"/>
      <c r="DB5" s="710"/>
      <c r="DC5" s="711"/>
      <c r="DD5" s="709" t="s">
        <v>231</v>
      </c>
      <c r="DE5" s="710"/>
      <c r="DF5" s="710"/>
      <c r="DG5" s="710"/>
      <c r="DH5" s="710"/>
      <c r="DI5" s="710"/>
      <c r="DJ5" s="710"/>
      <c r="DK5" s="710"/>
      <c r="DL5" s="710"/>
      <c r="DM5" s="710"/>
      <c r="DN5" s="710"/>
      <c r="DO5" s="710"/>
      <c r="DP5" s="711"/>
      <c r="DQ5" s="709" t="s">
        <v>232</v>
      </c>
      <c r="DR5" s="710"/>
      <c r="DS5" s="710"/>
      <c r="DT5" s="710"/>
      <c r="DU5" s="710"/>
      <c r="DV5" s="710"/>
      <c r="DW5" s="710"/>
      <c r="DX5" s="710"/>
      <c r="DY5" s="710"/>
      <c r="DZ5" s="710"/>
      <c r="EA5" s="710"/>
      <c r="EB5" s="710"/>
      <c r="EC5" s="711"/>
    </row>
    <row r="6" spans="2:143" ht="11.25" customHeight="1" x14ac:dyDescent="0.15">
      <c r="B6" s="654" t="s">
        <v>233</v>
      </c>
      <c r="C6" s="655"/>
      <c r="D6" s="655"/>
      <c r="E6" s="655"/>
      <c r="F6" s="655"/>
      <c r="G6" s="655"/>
      <c r="H6" s="655"/>
      <c r="I6" s="655"/>
      <c r="J6" s="655"/>
      <c r="K6" s="655"/>
      <c r="L6" s="655"/>
      <c r="M6" s="655"/>
      <c r="N6" s="655"/>
      <c r="O6" s="655"/>
      <c r="P6" s="655"/>
      <c r="Q6" s="656"/>
      <c r="R6" s="657">
        <v>150707</v>
      </c>
      <c r="S6" s="658"/>
      <c r="T6" s="658"/>
      <c r="U6" s="658"/>
      <c r="V6" s="658"/>
      <c r="W6" s="658"/>
      <c r="X6" s="658"/>
      <c r="Y6" s="659"/>
      <c r="Z6" s="695">
        <v>1.7</v>
      </c>
      <c r="AA6" s="695"/>
      <c r="AB6" s="695"/>
      <c r="AC6" s="695"/>
      <c r="AD6" s="696">
        <v>150707</v>
      </c>
      <c r="AE6" s="696"/>
      <c r="AF6" s="696"/>
      <c r="AG6" s="696"/>
      <c r="AH6" s="696"/>
      <c r="AI6" s="696"/>
      <c r="AJ6" s="696"/>
      <c r="AK6" s="696"/>
      <c r="AL6" s="660">
        <v>3.1</v>
      </c>
      <c r="AM6" s="661"/>
      <c r="AN6" s="661"/>
      <c r="AO6" s="697"/>
      <c r="AP6" s="654" t="s">
        <v>234</v>
      </c>
      <c r="AQ6" s="655"/>
      <c r="AR6" s="655"/>
      <c r="AS6" s="655"/>
      <c r="AT6" s="655"/>
      <c r="AU6" s="655"/>
      <c r="AV6" s="655"/>
      <c r="AW6" s="655"/>
      <c r="AX6" s="655"/>
      <c r="AY6" s="655"/>
      <c r="AZ6" s="655"/>
      <c r="BA6" s="655"/>
      <c r="BB6" s="655"/>
      <c r="BC6" s="655"/>
      <c r="BD6" s="655"/>
      <c r="BE6" s="655"/>
      <c r="BF6" s="656"/>
      <c r="BG6" s="657">
        <v>730632</v>
      </c>
      <c r="BH6" s="658"/>
      <c r="BI6" s="658"/>
      <c r="BJ6" s="658"/>
      <c r="BK6" s="658"/>
      <c r="BL6" s="658"/>
      <c r="BM6" s="658"/>
      <c r="BN6" s="659"/>
      <c r="BO6" s="695">
        <v>99.7</v>
      </c>
      <c r="BP6" s="695"/>
      <c r="BQ6" s="695"/>
      <c r="BR6" s="695"/>
      <c r="BS6" s="696" t="s">
        <v>229</v>
      </c>
      <c r="BT6" s="696"/>
      <c r="BU6" s="696"/>
      <c r="BV6" s="696"/>
      <c r="BW6" s="696"/>
      <c r="BX6" s="696"/>
      <c r="BY6" s="696"/>
      <c r="BZ6" s="696"/>
      <c r="CA6" s="696"/>
      <c r="CB6" s="736"/>
      <c r="CD6" s="715" t="s">
        <v>235</v>
      </c>
      <c r="CE6" s="716"/>
      <c r="CF6" s="716"/>
      <c r="CG6" s="716"/>
      <c r="CH6" s="716"/>
      <c r="CI6" s="716"/>
      <c r="CJ6" s="716"/>
      <c r="CK6" s="716"/>
      <c r="CL6" s="716"/>
      <c r="CM6" s="716"/>
      <c r="CN6" s="716"/>
      <c r="CO6" s="716"/>
      <c r="CP6" s="716"/>
      <c r="CQ6" s="717"/>
      <c r="CR6" s="657">
        <v>65913</v>
      </c>
      <c r="CS6" s="658"/>
      <c r="CT6" s="658"/>
      <c r="CU6" s="658"/>
      <c r="CV6" s="658"/>
      <c r="CW6" s="658"/>
      <c r="CX6" s="658"/>
      <c r="CY6" s="659"/>
      <c r="CZ6" s="739">
        <v>0.8</v>
      </c>
      <c r="DA6" s="721"/>
      <c r="DB6" s="721"/>
      <c r="DC6" s="741"/>
      <c r="DD6" s="663" t="s">
        <v>236</v>
      </c>
      <c r="DE6" s="658"/>
      <c r="DF6" s="658"/>
      <c r="DG6" s="658"/>
      <c r="DH6" s="658"/>
      <c r="DI6" s="658"/>
      <c r="DJ6" s="658"/>
      <c r="DK6" s="658"/>
      <c r="DL6" s="658"/>
      <c r="DM6" s="658"/>
      <c r="DN6" s="658"/>
      <c r="DO6" s="658"/>
      <c r="DP6" s="659"/>
      <c r="DQ6" s="663">
        <v>65913</v>
      </c>
      <c r="DR6" s="658"/>
      <c r="DS6" s="658"/>
      <c r="DT6" s="658"/>
      <c r="DU6" s="658"/>
      <c r="DV6" s="658"/>
      <c r="DW6" s="658"/>
      <c r="DX6" s="658"/>
      <c r="DY6" s="658"/>
      <c r="DZ6" s="658"/>
      <c r="EA6" s="658"/>
      <c r="EB6" s="658"/>
      <c r="EC6" s="694"/>
    </row>
    <row r="7" spans="2:143" ht="11.25" customHeight="1" x14ac:dyDescent="0.15">
      <c r="B7" s="654" t="s">
        <v>237</v>
      </c>
      <c r="C7" s="655"/>
      <c r="D7" s="655"/>
      <c r="E7" s="655"/>
      <c r="F7" s="655"/>
      <c r="G7" s="655"/>
      <c r="H7" s="655"/>
      <c r="I7" s="655"/>
      <c r="J7" s="655"/>
      <c r="K7" s="655"/>
      <c r="L7" s="655"/>
      <c r="M7" s="655"/>
      <c r="N7" s="655"/>
      <c r="O7" s="655"/>
      <c r="P7" s="655"/>
      <c r="Q7" s="656"/>
      <c r="R7" s="657">
        <v>435</v>
      </c>
      <c r="S7" s="658"/>
      <c r="T7" s="658"/>
      <c r="U7" s="658"/>
      <c r="V7" s="658"/>
      <c r="W7" s="658"/>
      <c r="X7" s="658"/>
      <c r="Y7" s="659"/>
      <c r="Z7" s="695">
        <v>0</v>
      </c>
      <c r="AA7" s="695"/>
      <c r="AB7" s="695"/>
      <c r="AC7" s="695"/>
      <c r="AD7" s="696">
        <v>435</v>
      </c>
      <c r="AE7" s="696"/>
      <c r="AF7" s="696"/>
      <c r="AG7" s="696"/>
      <c r="AH7" s="696"/>
      <c r="AI7" s="696"/>
      <c r="AJ7" s="696"/>
      <c r="AK7" s="696"/>
      <c r="AL7" s="660">
        <v>0</v>
      </c>
      <c r="AM7" s="661"/>
      <c r="AN7" s="661"/>
      <c r="AO7" s="697"/>
      <c r="AP7" s="654" t="s">
        <v>238</v>
      </c>
      <c r="AQ7" s="655"/>
      <c r="AR7" s="655"/>
      <c r="AS7" s="655"/>
      <c r="AT7" s="655"/>
      <c r="AU7" s="655"/>
      <c r="AV7" s="655"/>
      <c r="AW7" s="655"/>
      <c r="AX7" s="655"/>
      <c r="AY7" s="655"/>
      <c r="AZ7" s="655"/>
      <c r="BA7" s="655"/>
      <c r="BB7" s="655"/>
      <c r="BC7" s="655"/>
      <c r="BD7" s="655"/>
      <c r="BE7" s="655"/>
      <c r="BF7" s="656"/>
      <c r="BG7" s="657">
        <v>303339</v>
      </c>
      <c r="BH7" s="658"/>
      <c r="BI7" s="658"/>
      <c r="BJ7" s="658"/>
      <c r="BK7" s="658"/>
      <c r="BL7" s="658"/>
      <c r="BM7" s="658"/>
      <c r="BN7" s="659"/>
      <c r="BO7" s="695">
        <v>41.4</v>
      </c>
      <c r="BP7" s="695"/>
      <c r="BQ7" s="695"/>
      <c r="BR7" s="695"/>
      <c r="BS7" s="696" t="s">
        <v>229</v>
      </c>
      <c r="BT7" s="696"/>
      <c r="BU7" s="696"/>
      <c r="BV7" s="696"/>
      <c r="BW7" s="696"/>
      <c r="BX7" s="696"/>
      <c r="BY7" s="696"/>
      <c r="BZ7" s="696"/>
      <c r="CA7" s="696"/>
      <c r="CB7" s="736"/>
      <c r="CD7" s="654" t="s">
        <v>239</v>
      </c>
      <c r="CE7" s="655"/>
      <c r="CF7" s="655"/>
      <c r="CG7" s="655"/>
      <c r="CH7" s="655"/>
      <c r="CI7" s="655"/>
      <c r="CJ7" s="655"/>
      <c r="CK7" s="655"/>
      <c r="CL7" s="655"/>
      <c r="CM7" s="655"/>
      <c r="CN7" s="655"/>
      <c r="CO7" s="655"/>
      <c r="CP7" s="655"/>
      <c r="CQ7" s="656"/>
      <c r="CR7" s="657">
        <v>1873312</v>
      </c>
      <c r="CS7" s="658"/>
      <c r="CT7" s="658"/>
      <c r="CU7" s="658"/>
      <c r="CV7" s="658"/>
      <c r="CW7" s="658"/>
      <c r="CX7" s="658"/>
      <c r="CY7" s="659"/>
      <c r="CZ7" s="695">
        <v>22.5</v>
      </c>
      <c r="DA7" s="695"/>
      <c r="DB7" s="695"/>
      <c r="DC7" s="695"/>
      <c r="DD7" s="663">
        <v>68709</v>
      </c>
      <c r="DE7" s="658"/>
      <c r="DF7" s="658"/>
      <c r="DG7" s="658"/>
      <c r="DH7" s="658"/>
      <c r="DI7" s="658"/>
      <c r="DJ7" s="658"/>
      <c r="DK7" s="658"/>
      <c r="DL7" s="658"/>
      <c r="DM7" s="658"/>
      <c r="DN7" s="658"/>
      <c r="DO7" s="658"/>
      <c r="DP7" s="659"/>
      <c r="DQ7" s="663">
        <v>1374777</v>
      </c>
      <c r="DR7" s="658"/>
      <c r="DS7" s="658"/>
      <c r="DT7" s="658"/>
      <c r="DU7" s="658"/>
      <c r="DV7" s="658"/>
      <c r="DW7" s="658"/>
      <c r="DX7" s="658"/>
      <c r="DY7" s="658"/>
      <c r="DZ7" s="658"/>
      <c r="EA7" s="658"/>
      <c r="EB7" s="658"/>
      <c r="EC7" s="694"/>
    </row>
    <row r="8" spans="2:143" ht="11.25" customHeight="1" x14ac:dyDescent="0.15">
      <c r="B8" s="654" t="s">
        <v>240</v>
      </c>
      <c r="C8" s="655"/>
      <c r="D8" s="655"/>
      <c r="E8" s="655"/>
      <c r="F8" s="655"/>
      <c r="G8" s="655"/>
      <c r="H8" s="655"/>
      <c r="I8" s="655"/>
      <c r="J8" s="655"/>
      <c r="K8" s="655"/>
      <c r="L8" s="655"/>
      <c r="M8" s="655"/>
      <c r="N8" s="655"/>
      <c r="O8" s="655"/>
      <c r="P8" s="655"/>
      <c r="Q8" s="656"/>
      <c r="R8" s="657">
        <v>6081</v>
      </c>
      <c r="S8" s="658"/>
      <c r="T8" s="658"/>
      <c r="U8" s="658"/>
      <c r="V8" s="658"/>
      <c r="W8" s="658"/>
      <c r="X8" s="658"/>
      <c r="Y8" s="659"/>
      <c r="Z8" s="695">
        <v>0.1</v>
      </c>
      <c r="AA8" s="695"/>
      <c r="AB8" s="695"/>
      <c r="AC8" s="695"/>
      <c r="AD8" s="696">
        <v>6081</v>
      </c>
      <c r="AE8" s="696"/>
      <c r="AF8" s="696"/>
      <c r="AG8" s="696"/>
      <c r="AH8" s="696"/>
      <c r="AI8" s="696"/>
      <c r="AJ8" s="696"/>
      <c r="AK8" s="696"/>
      <c r="AL8" s="660">
        <v>0.1</v>
      </c>
      <c r="AM8" s="661"/>
      <c r="AN8" s="661"/>
      <c r="AO8" s="697"/>
      <c r="AP8" s="654" t="s">
        <v>241</v>
      </c>
      <c r="AQ8" s="655"/>
      <c r="AR8" s="655"/>
      <c r="AS8" s="655"/>
      <c r="AT8" s="655"/>
      <c r="AU8" s="655"/>
      <c r="AV8" s="655"/>
      <c r="AW8" s="655"/>
      <c r="AX8" s="655"/>
      <c r="AY8" s="655"/>
      <c r="AZ8" s="655"/>
      <c r="BA8" s="655"/>
      <c r="BB8" s="655"/>
      <c r="BC8" s="655"/>
      <c r="BD8" s="655"/>
      <c r="BE8" s="655"/>
      <c r="BF8" s="656"/>
      <c r="BG8" s="657">
        <v>13506</v>
      </c>
      <c r="BH8" s="658"/>
      <c r="BI8" s="658"/>
      <c r="BJ8" s="658"/>
      <c r="BK8" s="658"/>
      <c r="BL8" s="658"/>
      <c r="BM8" s="658"/>
      <c r="BN8" s="659"/>
      <c r="BO8" s="695">
        <v>1.8</v>
      </c>
      <c r="BP8" s="695"/>
      <c r="BQ8" s="695"/>
      <c r="BR8" s="695"/>
      <c r="BS8" s="696" t="s">
        <v>236</v>
      </c>
      <c r="BT8" s="696"/>
      <c r="BU8" s="696"/>
      <c r="BV8" s="696"/>
      <c r="BW8" s="696"/>
      <c r="BX8" s="696"/>
      <c r="BY8" s="696"/>
      <c r="BZ8" s="696"/>
      <c r="CA8" s="696"/>
      <c r="CB8" s="736"/>
      <c r="CD8" s="654" t="s">
        <v>242</v>
      </c>
      <c r="CE8" s="655"/>
      <c r="CF8" s="655"/>
      <c r="CG8" s="655"/>
      <c r="CH8" s="655"/>
      <c r="CI8" s="655"/>
      <c r="CJ8" s="655"/>
      <c r="CK8" s="655"/>
      <c r="CL8" s="655"/>
      <c r="CM8" s="655"/>
      <c r="CN8" s="655"/>
      <c r="CO8" s="655"/>
      <c r="CP8" s="655"/>
      <c r="CQ8" s="656"/>
      <c r="CR8" s="657">
        <v>1877605</v>
      </c>
      <c r="CS8" s="658"/>
      <c r="CT8" s="658"/>
      <c r="CU8" s="658"/>
      <c r="CV8" s="658"/>
      <c r="CW8" s="658"/>
      <c r="CX8" s="658"/>
      <c r="CY8" s="659"/>
      <c r="CZ8" s="695">
        <v>22.6</v>
      </c>
      <c r="DA8" s="695"/>
      <c r="DB8" s="695"/>
      <c r="DC8" s="695"/>
      <c r="DD8" s="663">
        <v>2017</v>
      </c>
      <c r="DE8" s="658"/>
      <c r="DF8" s="658"/>
      <c r="DG8" s="658"/>
      <c r="DH8" s="658"/>
      <c r="DI8" s="658"/>
      <c r="DJ8" s="658"/>
      <c r="DK8" s="658"/>
      <c r="DL8" s="658"/>
      <c r="DM8" s="658"/>
      <c r="DN8" s="658"/>
      <c r="DO8" s="658"/>
      <c r="DP8" s="659"/>
      <c r="DQ8" s="663">
        <v>1192399</v>
      </c>
      <c r="DR8" s="658"/>
      <c r="DS8" s="658"/>
      <c r="DT8" s="658"/>
      <c r="DU8" s="658"/>
      <c r="DV8" s="658"/>
      <c r="DW8" s="658"/>
      <c r="DX8" s="658"/>
      <c r="DY8" s="658"/>
      <c r="DZ8" s="658"/>
      <c r="EA8" s="658"/>
      <c r="EB8" s="658"/>
      <c r="EC8" s="694"/>
    </row>
    <row r="9" spans="2:143" ht="11.25" customHeight="1" x14ac:dyDescent="0.15">
      <c r="B9" s="654" t="s">
        <v>243</v>
      </c>
      <c r="C9" s="655"/>
      <c r="D9" s="655"/>
      <c r="E9" s="655"/>
      <c r="F9" s="655"/>
      <c r="G9" s="655"/>
      <c r="H9" s="655"/>
      <c r="I9" s="655"/>
      <c r="J9" s="655"/>
      <c r="K9" s="655"/>
      <c r="L9" s="655"/>
      <c r="M9" s="655"/>
      <c r="N9" s="655"/>
      <c r="O9" s="655"/>
      <c r="P9" s="655"/>
      <c r="Q9" s="656"/>
      <c r="R9" s="657">
        <v>4514</v>
      </c>
      <c r="S9" s="658"/>
      <c r="T9" s="658"/>
      <c r="U9" s="658"/>
      <c r="V9" s="658"/>
      <c r="W9" s="658"/>
      <c r="X9" s="658"/>
      <c r="Y9" s="659"/>
      <c r="Z9" s="695">
        <v>0.1</v>
      </c>
      <c r="AA9" s="695"/>
      <c r="AB9" s="695"/>
      <c r="AC9" s="695"/>
      <c r="AD9" s="696">
        <v>4514</v>
      </c>
      <c r="AE9" s="696"/>
      <c r="AF9" s="696"/>
      <c r="AG9" s="696"/>
      <c r="AH9" s="696"/>
      <c r="AI9" s="696"/>
      <c r="AJ9" s="696"/>
      <c r="AK9" s="696"/>
      <c r="AL9" s="660">
        <v>0.1</v>
      </c>
      <c r="AM9" s="661"/>
      <c r="AN9" s="661"/>
      <c r="AO9" s="697"/>
      <c r="AP9" s="654" t="s">
        <v>244</v>
      </c>
      <c r="AQ9" s="655"/>
      <c r="AR9" s="655"/>
      <c r="AS9" s="655"/>
      <c r="AT9" s="655"/>
      <c r="AU9" s="655"/>
      <c r="AV9" s="655"/>
      <c r="AW9" s="655"/>
      <c r="AX9" s="655"/>
      <c r="AY9" s="655"/>
      <c r="AZ9" s="655"/>
      <c r="BA9" s="655"/>
      <c r="BB9" s="655"/>
      <c r="BC9" s="655"/>
      <c r="BD9" s="655"/>
      <c r="BE9" s="655"/>
      <c r="BF9" s="656"/>
      <c r="BG9" s="657">
        <v>252923</v>
      </c>
      <c r="BH9" s="658"/>
      <c r="BI9" s="658"/>
      <c r="BJ9" s="658"/>
      <c r="BK9" s="658"/>
      <c r="BL9" s="658"/>
      <c r="BM9" s="658"/>
      <c r="BN9" s="659"/>
      <c r="BO9" s="695">
        <v>34.5</v>
      </c>
      <c r="BP9" s="695"/>
      <c r="BQ9" s="695"/>
      <c r="BR9" s="695"/>
      <c r="BS9" s="696" t="s">
        <v>236</v>
      </c>
      <c r="BT9" s="696"/>
      <c r="BU9" s="696"/>
      <c r="BV9" s="696"/>
      <c r="BW9" s="696"/>
      <c r="BX9" s="696"/>
      <c r="BY9" s="696"/>
      <c r="BZ9" s="696"/>
      <c r="CA9" s="696"/>
      <c r="CB9" s="736"/>
      <c r="CD9" s="654" t="s">
        <v>245</v>
      </c>
      <c r="CE9" s="655"/>
      <c r="CF9" s="655"/>
      <c r="CG9" s="655"/>
      <c r="CH9" s="655"/>
      <c r="CI9" s="655"/>
      <c r="CJ9" s="655"/>
      <c r="CK9" s="655"/>
      <c r="CL9" s="655"/>
      <c r="CM9" s="655"/>
      <c r="CN9" s="655"/>
      <c r="CO9" s="655"/>
      <c r="CP9" s="655"/>
      <c r="CQ9" s="656"/>
      <c r="CR9" s="657">
        <v>712624</v>
      </c>
      <c r="CS9" s="658"/>
      <c r="CT9" s="658"/>
      <c r="CU9" s="658"/>
      <c r="CV9" s="658"/>
      <c r="CW9" s="658"/>
      <c r="CX9" s="658"/>
      <c r="CY9" s="659"/>
      <c r="CZ9" s="695">
        <v>8.6</v>
      </c>
      <c r="DA9" s="695"/>
      <c r="DB9" s="695"/>
      <c r="DC9" s="695"/>
      <c r="DD9" s="663">
        <v>12810</v>
      </c>
      <c r="DE9" s="658"/>
      <c r="DF9" s="658"/>
      <c r="DG9" s="658"/>
      <c r="DH9" s="658"/>
      <c r="DI9" s="658"/>
      <c r="DJ9" s="658"/>
      <c r="DK9" s="658"/>
      <c r="DL9" s="658"/>
      <c r="DM9" s="658"/>
      <c r="DN9" s="658"/>
      <c r="DO9" s="658"/>
      <c r="DP9" s="659"/>
      <c r="DQ9" s="663">
        <v>644178</v>
      </c>
      <c r="DR9" s="658"/>
      <c r="DS9" s="658"/>
      <c r="DT9" s="658"/>
      <c r="DU9" s="658"/>
      <c r="DV9" s="658"/>
      <c r="DW9" s="658"/>
      <c r="DX9" s="658"/>
      <c r="DY9" s="658"/>
      <c r="DZ9" s="658"/>
      <c r="EA9" s="658"/>
      <c r="EB9" s="658"/>
      <c r="EC9" s="694"/>
    </row>
    <row r="10" spans="2:143" ht="11.25" customHeight="1" x14ac:dyDescent="0.15">
      <c r="B10" s="654" t="s">
        <v>246</v>
      </c>
      <c r="C10" s="655"/>
      <c r="D10" s="655"/>
      <c r="E10" s="655"/>
      <c r="F10" s="655"/>
      <c r="G10" s="655"/>
      <c r="H10" s="655"/>
      <c r="I10" s="655"/>
      <c r="J10" s="655"/>
      <c r="K10" s="655"/>
      <c r="L10" s="655"/>
      <c r="M10" s="655"/>
      <c r="N10" s="655"/>
      <c r="O10" s="655"/>
      <c r="P10" s="655"/>
      <c r="Q10" s="656"/>
      <c r="R10" s="657" t="s">
        <v>229</v>
      </c>
      <c r="S10" s="658"/>
      <c r="T10" s="658"/>
      <c r="U10" s="658"/>
      <c r="V10" s="658"/>
      <c r="W10" s="658"/>
      <c r="X10" s="658"/>
      <c r="Y10" s="659"/>
      <c r="Z10" s="695" t="s">
        <v>229</v>
      </c>
      <c r="AA10" s="695"/>
      <c r="AB10" s="695"/>
      <c r="AC10" s="695"/>
      <c r="AD10" s="696" t="s">
        <v>229</v>
      </c>
      <c r="AE10" s="696"/>
      <c r="AF10" s="696"/>
      <c r="AG10" s="696"/>
      <c r="AH10" s="696"/>
      <c r="AI10" s="696"/>
      <c r="AJ10" s="696"/>
      <c r="AK10" s="696"/>
      <c r="AL10" s="660" t="s">
        <v>236</v>
      </c>
      <c r="AM10" s="661"/>
      <c r="AN10" s="661"/>
      <c r="AO10" s="697"/>
      <c r="AP10" s="654" t="s">
        <v>247</v>
      </c>
      <c r="AQ10" s="655"/>
      <c r="AR10" s="655"/>
      <c r="AS10" s="655"/>
      <c r="AT10" s="655"/>
      <c r="AU10" s="655"/>
      <c r="AV10" s="655"/>
      <c r="AW10" s="655"/>
      <c r="AX10" s="655"/>
      <c r="AY10" s="655"/>
      <c r="AZ10" s="655"/>
      <c r="BA10" s="655"/>
      <c r="BB10" s="655"/>
      <c r="BC10" s="655"/>
      <c r="BD10" s="655"/>
      <c r="BE10" s="655"/>
      <c r="BF10" s="656"/>
      <c r="BG10" s="657">
        <v>20175</v>
      </c>
      <c r="BH10" s="658"/>
      <c r="BI10" s="658"/>
      <c r="BJ10" s="658"/>
      <c r="BK10" s="658"/>
      <c r="BL10" s="658"/>
      <c r="BM10" s="658"/>
      <c r="BN10" s="659"/>
      <c r="BO10" s="695">
        <v>2.8</v>
      </c>
      <c r="BP10" s="695"/>
      <c r="BQ10" s="695"/>
      <c r="BR10" s="695"/>
      <c r="BS10" s="696" t="s">
        <v>229</v>
      </c>
      <c r="BT10" s="696"/>
      <c r="BU10" s="696"/>
      <c r="BV10" s="696"/>
      <c r="BW10" s="696"/>
      <c r="BX10" s="696"/>
      <c r="BY10" s="696"/>
      <c r="BZ10" s="696"/>
      <c r="CA10" s="696"/>
      <c r="CB10" s="736"/>
      <c r="CD10" s="654" t="s">
        <v>248</v>
      </c>
      <c r="CE10" s="655"/>
      <c r="CF10" s="655"/>
      <c r="CG10" s="655"/>
      <c r="CH10" s="655"/>
      <c r="CI10" s="655"/>
      <c r="CJ10" s="655"/>
      <c r="CK10" s="655"/>
      <c r="CL10" s="655"/>
      <c r="CM10" s="655"/>
      <c r="CN10" s="655"/>
      <c r="CO10" s="655"/>
      <c r="CP10" s="655"/>
      <c r="CQ10" s="656"/>
      <c r="CR10" s="657" t="s">
        <v>236</v>
      </c>
      <c r="CS10" s="658"/>
      <c r="CT10" s="658"/>
      <c r="CU10" s="658"/>
      <c r="CV10" s="658"/>
      <c r="CW10" s="658"/>
      <c r="CX10" s="658"/>
      <c r="CY10" s="659"/>
      <c r="CZ10" s="695" t="s">
        <v>236</v>
      </c>
      <c r="DA10" s="695"/>
      <c r="DB10" s="695"/>
      <c r="DC10" s="695"/>
      <c r="DD10" s="663" t="s">
        <v>229</v>
      </c>
      <c r="DE10" s="658"/>
      <c r="DF10" s="658"/>
      <c r="DG10" s="658"/>
      <c r="DH10" s="658"/>
      <c r="DI10" s="658"/>
      <c r="DJ10" s="658"/>
      <c r="DK10" s="658"/>
      <c r="DL10" s="658"/>
      <c r="DM10" s="658"/>
      <c r="DN10" s="658"/>
      <c r="DO10" s="658"/>
      <c r="DP10" s="659"/>
      <c r="DQ10" s="663" t="s">
        <v>229</v>
      </c>
      <c r="DR10" s="658"/>
      <c r="DS10" s="658"/>
      <c r="DT10" s="658"/>
      <c r="DU10" s="658"/>
      <c r="DV10" s="658"/>
      <c r="DW10" s="658"/>
      <c r="DX10" s="658"/>
      <c r="DY10" s="658"/>
      <c r="DZ10" s="658"/>
      <c r="EA10" s="658"/>
      <c r="EB10" s="658"/>
      <c r="EC10" s="694"/>
    </row>
    <row r="11" spans="2:143" ht="11.25" customHeight="1" x14ac:dyDescent="0.15">
      <c r="B11" s="654" t="s">
        <v>249</v>
      </c>
      <c r="C11" s="655"/>
      <c r="D11" s="655"/>
      <c r="E11" s="655"/>
      <c r="F11" s="655"/>
      <c r="G11" s="655"/>
      <c r="H11" s="655"/>
      <c r="I11" s="655"/>
      <c r="J11" s="655"/>
      <c r="K11" s="655"/>
      <c r="L11" s="655"/>
      <c r="M11" s="655"/>
      <c r="N11" s="655"/>
      <c r="O11" s="655"/>
      <c r="P11" s="655"/>
      <c r="Q11" s="656"/>
      <c r="R11" s="657">
        <v>192943</v>
      </c>
      <c r="S11" s="658"/>
      <c r="T11" s="658"/>
      <c r="U11" s="658"/>
      <c r="V11" s="658"/>
      <c r="W11" s="658"/>
      <c r="X11" s="658"/>
      <c r="Y11" s="659"/>
      <c r="Z11" s="660">
        <v>2.2000000000000002</v>
      </c>
      <c r="AA11" s="661"/>
      <c r="AB11" s="661"/>
      <c r="AC11" s="662"/>
      <c r="AD11" s="663">
        <v>192943</v>
      </c>
      <c r="AE11" s="658"/>
      <c r="AF11" s="658"/>
      <c r="AG11" s="658"/>
      <c r="AH11" s="658"/>
      <c r="AI11" s="658"/>
      <c r="AJ11" s="658"/>
      <c r="AK11" s="659"/>
      <c r="AL11" s="660">
        <v>3.9</v>
      </c>
      <c r="AM11" s="661"/>
      <c r="AN11" s="661"/>
      <c r="AO11" s="697"/>
      <c r="AP11" s="654" t="s">
        <v>250</v>
      </c>
      <c r="AQ11" s="655"/>
      <c r="AR11" s="655"/>
      <c r="AS11" s="655"/>
      <c r="AT11" s="655"/>
      <c r="AU11" s="655"/>
      <c r="AV11" s="655"/>
      <c r="AW11" s="655"/>
      <c r="AX11" s="655"/>
      <c r="AY11" s="655"/>
      <c r="AZ11" s="655"/>
      <c r="BA11" s="655"/>
      <c r="BB11" s="655"/>
      <c r="BC11" s="655"/>
      <c r="BD11" s="655"/>
      <c r="BE11" s="655"/>
      <c r="BF11" s="656"/>
      <c r="BG11" s="657">
        <v>16735</v>
      </c>
      <c r="BH11" s="658"/>
      <c r="BI11" s="658"/>
      <c r="BJ11" s="658"/>
      <c r="BK11" s="658"/>
      <c r="BL11" s="658"/>
      <c r="BM11" s="658"/>
      <c r="BN11" s="659"/>
      <c r="BO11" s="695">
        <v>2.2999999999999998</v>
      </c>
      <c r="BP11" s="695"/>
      <c r="BQ11" s="695"/>
      <c r="BR11" s="695"/>
      <c r="BS11" s="696" t="s">
        <v>229</v>
      </c>
      <c r="BT11" s="696"/>
      <c r="BU11" s="696"/>
      <c r="BV11" s="696"/>
      <c r="BW11" s="696"/>
      <c r="BX11" s="696"/>
      <c r="BY11" s="696"/>
      <c r="BZ11" s="696"/>
      <c r="CA11" s="696"/>
      <c r="CB11" s="736"/>
      <c r="CD11" s="654" t="s">
        <v>251</v>
      </c>
      <c r="CE11" s="655"/>
      <c r="CF11" s="655"/>
      <c r="CG11" s="655"/>
      <c r="CH11" s="655"/>
      <c r="CI11" s="655"/>
      <c r="CJ11" s="655"/>
      <c r="CK11" s="655"/>
      <c r="CL11" s="655"/>
      <c r="CM11" s="655"/>
      <c r="CN11" s="655"/>
      <c r="CO11" s="655"/>
      <c r="CP11" s="655"/>
      <c r="CQ11" s="656"/>
      <c r="CR11" s="657">
        <v>488262</v>
      </c>
      <c r="CS11" s="658"/>
      <c r="CT11" s="658"/>
      <c r="CU11" s="658"/>
      <c r="CV11" s="658"/>
      <c r="CW11" s="658"/>
      <c r="CX11" s="658"/>
      <c r="CY11" s="659"/>
      <c r="CZ11" s="695">
        <v>5.9</v>
      </c>
      <c r="DA11" s="695"/>
      <c r="DB11" s="695"/>
      <c r="DC11" s="695"/>
      <c r="DD11" s="663">
        <v>160750</v>
      </c>
      <c r="DE11" s="658"/>
      <c r="DF11" s="658"/>
      <c r="DG11" s="658"/>
      <c r="DH11" s="658"/>
      <c r="DI11" s="658"/>
      <c r="DJ11" s="658"/>
      <c r="DK11" s="658"/>
      <c r="DL11" s="658"/>
      <c r="DM11" s="658"/>
      <c r="DN11" s="658"/>
      <c r="DO11" s="658"/>
      <c r="DP11" s="659"/>
      <c r="DQ11" s="663">
        <v>274509</v>
      </c>
      <c r="DR11" s="658"/>
      <c r="DS11" s="658"/>
      <c r="DT11" s="658"/>
      <c r="DU11" s="658"/>
      <c r="DV11" s="658"/>
      <c r="DW11" s="658"/>
      <c r="DX11" s="658"/>
      <c r="DY11" s="658"/>
      <c r="DZ11" s="658"/>
      <c r="EA11" s="658"/>
      <c r="EB11" s="658"/>
      <c r="EC11" s="694"/>
    </row>
    <row r="12" spans="2:143" ht="11.25" customHeight="1" x14ac:dyDescent="0.15">
      <c r="B12" s="654" t="s">
        <v>252</v>
      </c>
      <c r="C12" s="655"/>
      <c r="D12" s="655"/>
      <c r="E12" s="655"/>
      <c r="F12" s="655"/>
      <c r="G12" s="655"/>
      <c r="H12" s="655"/>
      <c r="I12" s="655"/>
      <c r="J12" s="655"/>
      <c r="K12" s="655"/>
      <c r="L12" s="655"/>
      <c r="M12" s="655"/>
      <c r="N12" s="655"/>
      <c r="O12" s="655"/>
      <c r="P12" s="655"/>
      <c r="Q12" s="656"/>
      <c r="R12" s="657" t="s">
        <v>229</v>
      </c>
      <c r="S12" s="658"/>
      <c r="T12" s="658"/>
      <c r="U12" s="658"/>
      <c r="V12" s="658"/>
      <c r="W12" s="658"/>
      <c r="X12" s="658"/>
      <c r="Y12" s="659"/>
      <c r="Z12" s="695" t="s">
        <v>229</v>
      </c>
      <c r="AA12" s="695"/>
      <c r="AB12" s="695"/>
      <c r="AC12" s="695"/>
      <c r="AD12" s="696" t="s">
        <v>229</v>
      </c>
      <c r="AE12" s="696"/>
      <c r="AF12" s="696"/>
      <c r="AG12" s="696"/>
      <c r="AH12" s="696"/>
      <c r="AI12" s="696"/>
      <c r="AJ12" s="696"/>
      <c r="AK12" s="696"/>
      <c r="AL12" s="660" t="s">
        <v>236</v>
      </c>
      <c r="AM12" s="661"/>
      <c r="AN12" s="661"/>
      <c r="AO12" s="697"/>
      <c r="AP12" s="654" t="s">
        <v>253</v>
      </c>
      <c r="AQ12" s="655"/>
      <c r="AR12" s="655"/>
      <c r="AS12" s="655"/>
      <c r="AT12" s="655"/>
      <c r="AU12" s="655"/>
      <c r="AV12" s="655"/>
      <c r="AW12" s="655"/>
      <c r="AX12" s="655"/>
      <c r="AY12" s="655"/>
      <c r="AZ12" s="655"/>
      <c r="BA12" s="655"/>
      <c r="BB12" s="655"/>
      <c r="BC12" s="655"/>
      <c r="BD12" s="655"/>
      <c r="BE12" s="655"/>
      <c r="BF12" s="656"/>
      <c r="BG12" s="657">
        <v>321739</v>
      </c>
      <c r="BH12" s="658"/>
      <c r="BI12" s="658"/>
      <c r="BJ12" s="658"/>
      <c r="BK12" s="658"/>
      <c r="BL12" s="658"/>
      <c r="BM12" s="658"/>
      <c r="BN12" s="659"/>
      <c r="BO12" s="695">
        <v>43.9</v>
      </c>
      <c r="BP12" s="695"/>
      <c r="BQ12" s="695"/>
      <c r="BR12" s="695"/>
      <c r="BS12" s="696" t="s">
        <v>229</v>
      </c>
      <c r="BT12" s="696"/>
      <c r="BU12" s="696"/>
      <c r="BV12" s="696"/>
      <c r="BW12" s="696"/>
      <c r="BX12" s="696"/>
      <c r="BY12" s="696"/>
      <c r="BZ12" s="696"/>
      <c r="CA12" s="696"/>
      <c r="CB12" s="736"/>
      <c r="CD12" s="654" t="s">
        <v>254</v>
      </c>
      <c r="CE12" s="655"/>
      <c r="CF12" s="655"/>
      <c r="CG12" s="655"/>
      <c r="CH12" s="655"/>
      <c r="CI12" s="655"/>
      <c r="CJ12" s="655"/>
      <c r="CK12" s="655"/>
      <c r="CL12" s="655"/>
      <c r="CM12" s="655"/>
      <c r="CN12" s="655"/>
      <c r="CO12" s="655"/>
      <c r="CP12" s="655"/>
      <c r="CQ12" s="656"/>
      <c r="CR12" s="657">
        <v>389968</v>
      </c>
      <c r="CS12" s="658"/>
      <c r="CT12" s="658"/>
      <c r="CU12" s="658"/>
      <c r="CV12" s="658"/>
      <c r="CW12" s="658"/>
      <c r="CX12" s="658"/>
      <c r="CY12" s="659"/>
      <c r="CZ12" s="695">
        <v>4.7</v>
      </c>
      <c r="DA12" s="695"/>
      <c r="DB12" s="695"/>
      <c r="DC12" s="695"/>
      <c r="DD12" s="663">
        <v>57353</v>
      </c>
      <c r="DE12" s="658"/>
      <c r="DF12" s="658"/>
      <c r="DG12" s="658"/>
      <c r="DH12" s="658"/>
      <c r="DI12" s="658"/>
      <c r="DJ12" s="658"/>
      <c r="DK12" s="658"/>
      <c r="DL12" s="658"/>
      <c r="DM12" s="658"/>
      <c r="DN12" s="658"/>
      <c r="DO12" s="658"/>
      <c r="DP12" s="659"/>
      <c r="DQ12" s="663">
        <v>334397</v>
      </c>
      <c r="DR12" s="658"/>
      <c r="DS12" s="658"/>
      <c r="DT12" s="658"/>
      <c r="DU12" s="658"/>
      <c r="DV12" s="658"/>
      <c r="DW12" s="658"/>
      <c r="DX12" s="658"/>
      <c r="DY12" s="658"/>
      <c r="DZ12" s="658"/>
      <c r="EA12" s="658"/>
      <c r="EB12" s="658"/>
      <c r="EC12" s="694"/>
    </row>
    <row r="13" spans="2:143" ht="11.25" customHeight="1" x14ac:dyDescent="0.15">
      <c r="B13" s="654" t="s">
        <v>255</v>
      </c>
      <c r="C13" s="655"/>
      <c r="D13" s="655"/>
      <c r="E13" s="655"/>
      <c r="F13" s="655"/>
      <c r="G13" s="655"/>
      <c r="H13" s="655"/>
      <c r="I13" s="655"/>
      <c r="J13" s="655"/>
      <c r="K13" s="655"/>
      <c r="L13" s="655"/>
      <c r="M13" s="655"/>
      <c r="N13" s="655"/>
      <c r="O13" s="655"/>
      <c r="P13" s="655"/>
      <c r="Q13" s="656"/>
      <c r="R13" s="657" t="s">
        <v>229</v>
      </c>
      <c r="S13" s="658"/>
      <c r="T13" s="658"/>
      <c r="U13" s="658"/>
      <c r="V13" s="658"/>
      <c r="W13" s="658"/>
      <c r="X13" s="658"/>
      <c r="Y13" s="659"/>
      <c r="Z13" s="695" t="s">
        <v>236</v>
      </c>
      <c r="AA13" s="695"/>
      <c r="AB13" s="695"/>
      <c r="AC13" s="695"/>
      <c r="AD13" s="696" t="s">
        <v>236</v>
      </c>
      <c r="AE13" s="696"/>
      <c r="AF13" s="696"/>
      <c r="AG13" s="696"/>
      <c r="AH13" s="696"/>
      <c r="AI13" s="696"/>
      <c r="AJ13" s="696"/>
      <c r="AK13" s="696"/>
      <c r="AL13" s="660" t="s">
        <v>236</v>
      </c>
      <c r="AM13" s="661"/>
      <c r="AN13" s="661"/>
      <c r="AO13" s="697"/>
      <c r="AP13" s="654" t="s">
        <v>256</v>
      </c>
      <c r="AQ13" s="655"/>
      <c r="AR13" s="655"/>
      <c r="AS13" s="655"/>
      <c r="AT13" s="655"/>
      <c r="AU13" s="655"/>
      <c r="AV13" s="655"/>
      <c r="AW13" s="655"/>
      <c r="AX13" s="655"/>
      <c r="AY13" s="655"/>
      <c r="AZ13" s="655"/>
      <c r="BA13" s="655"/>
      <c r="BB13" s="655"/>
      <c r="BC13" s="655"/>
      <c r="BD13" s="655"/>
      <c r="BE13" s="655"/>
      <c r="BF13" s="656"/>
      <c r="BG13" s="657">
        <v>320546</v>
      </c>
      <c r="BH13" s="658"/>
      <c r="BI13" s="658"/>
      <c r="BJ13" s="658"/>
      <c r="BK13" s="658"/>
      <c r="BL13" s="658"/>
      <c r="BM13" s="658"/>
      <c r="BN13" s="659"/>
      <c r="BO13" s="695">
        <v>43.7</v>
      </c>
      <c r="BP13" s="695"/>
      <c r="BQ13" s="695"/>
      <c r="BR13" s="695"/>
      <c r="BS13" s="696" t="s">
        <v>229</v>
      </c>
      <c r="BT13" s="696"/>
      <c r="BU13" s="696"/>
      <c r="BV13" s="696"/>
      <c r="BW13" s="696"/>
      <c r="BX13" s="696"/>
      <c r="BY13" s="696"/>
      <c r="BZ13" s="696"/>
      <c r="CA13" s="696"/>
      <c r="CB13" s="736"/>
      <c r="CD13" s="654" t="s">
        <v>257</v>
      </c>
      <c r="CE13" s="655"/>
      <c r="CF13" s="655"/>
      <c r="CG13" s="655"/>
      <c r="CH13" s="655"/>
      <c r="CI13" s="655"/>
      <c r="CJ13" s="655"/>
      <c r="CK13" s="655"/>
      <c r="CL13" s="655"/>
      <c r="CM13" s="655"/>
      <c r="CN13" s="655"/>
      <c r="CO13" s="655"/>
      <c r="CP13" s="655"/>
      <c r="CQ13" s="656"/>
      <c r="CR13" s="657">
        <v>773526</v>
      </c>
      <c r="CS13" s="658"/>
      <c r="CT13" s="658"/>
      <c r="CU13" s="658"/>
      <c r="CV13" s="658"/>
      <c r="CW13" s="658"/>
      <c r="CX13" s="658"/>
      <c r="CY13" s="659"/>
      <c r="CZ13" s="695">
        <v>9.3000000000000007</v>
      </c>
      <c r="DA13" s="695"/>
      <c r="DB13" s="695"/>
      <c r="DC13" s="695"/>
      <c r="DD13" s="663">
        <v>442097</v>
      </c>
      <c r="DE13" s="658"/>
      <c r="DF13" s="658"/>
      <c r="DG13" s="658"/>
      <c r="DH13" s="658"/>
      <c r="DI13" s="658"/>
      <c r="DJ13" s="658"/>
      <c r="DK13" s="658"/>
      <c r="DL13" s="658"/>
      <c r="DM13" s="658"/>
      <c r="DN13" s="658"/>
      <c r="DO13" s="658"/>
      <c r="DP13" s="659"/>
      <c r="DQ13" s="663">
        <v>369838</v>
      </c>
      <c r="DR13" s="658"/>
      <c r="DS13" s="658"/>
      <c r="DT13" s="658"/>
      <c r="DU13" s="658"/>
      <c r="DV13" s="658"/>
      <c r="DW13" s="658"/>
      <c r="DX13" s="658"/>
      <c r="DY13" s="658"/>
      <c r="DZ13" s="658"/>
      <c r="EA13" s="658"/>
      <c r="EB13" s="658"/>
      <c r="EC13" s="694"/>
    </row>
    <row r="14" spans="2:143" ht="11.25" customHeight="1" x14ac:dyDescent="0.15">
      <c r="B14" s="654" t="s">
        <v>258</v>
      </c>
      <c r="C14" s="655"/>
      <c r="D14" s="655"/>
      <c r="E14" s="655"/>
      <c r="F14" s="655"/>
      <c r="G14" s="655"/>
      <c r="H14" s="655"/>
      <c r="I14" s="655"/>
      <c r="J14" s="655"/>
      <c r="K14" s="655"/>
      <c r="L14" s="655"/>
      <c r="M14" s="655"/>
      <c r="N14" s="655"/>
      <c r="O14" s="655"/>
      <c r="P14" s="655"/>
      <c r="Q14" s="656"/>
      <c r="R14" s="657" t="s">
        <v>229</v>
      </c>
      <c r="S14" s="658"/>
      <c r="T14" s="658"/>
      <c r="U14" s="658"/>
      <c r="V14" s="658"/>
      <c r="W14" s="658"/>
      <c r="X14" s="658"/>
      <c r="Y14" s="659"/>
      <c r="Z14" s="695" t="s">
        <v>229</v>
      </c>
      <c r="AA14" s="695"/>
      <c r="AB14" s="695"/>
      <c r="AC14" s="695"/>
      <c r="AD14" s="696" t="s">
        <v>236</v>
      </c>
      <c r="AE14" s="696"/>
      <c r="AF14" s="696"/>
      <c r="AG14" s="696"/>
      <c r="AH14" s="696"/>
      <c r="AI14" s="696"/>
      <c r="AJ14" s="696"/>
      <c r="AK14" s="696"/>
      <c r="AL14" s="660" t="s">
        <v>229</v>
      </c>
      <c r="AM14" s="661"/>
      <c r="AN14" s="661"/>
      <c r="AO14" s="697"/>
      <c r="AP14" s="654" t="s">
        <v>259</v>
      </c>
      <c r="AQ14" s="655"/>
      <c r="AR14" s="655"/>
      <c r="AS14" s="655"/>
      <c r="AT14" s="655"/>
      <c r="AU14" s="655"/>
      <c r="AV14" s="655"/>
      <c r="AW14" s="655"/>
      <c r="AX14" s="655"/>
      <c r="AY14" s="655"/>
      <c r="AZ14" s="655"/>
      <c r="BA14" s="655"/>
      <c r="BB14" s="655"/>
      <c r="BC14" s="655"/>
      <c r="BD14" s="655"/>
      <c r="BE14" s="655"/>
      <c r="BF14" s="656"/>
      <c r="BG14" s="657">
        <v>38111</v>
      </c>
      <c r="BH14" s="658"/>
      <c r="BI14" s="658"/>
      <c r="BJ14" s="658"/>
      <c r="BK14" s="658"/>
      <c r="BL14" s="658"/>
      <c r="BM14" s="658"/>
      <c r="BN14" s="659"/>
      <c r="BO14" s="695">
        <v>5.2</v>
      </c>
      <c r="BP14" s="695"/>
      <c r="BQ14" s="695"/>
      <c r="BR14" s="695"/>
      <c r="BS14" s="696" t="s">
        <v>236</v>
      </c>
      <c r="BT14" s="696"/>
      <c r="BU14" s="696"/>
      <c r="BV14" s="696"/>
      <c r="BW14" s="696"/>
      <c r="BX14" s="696"/>
      <c r="BY14" s="696"/>
      <c r="BZ14" s="696"/>
      <c r="CA14" s="696"/>
      <c r="CB14" s="736"/>
      <c r="CD14" s="654" t="s">
        <v>260</v>
      </c>
      <c r="CE14" s="655"/>
      <c r="CF14" s="655"/>
      <c r="CG14" s="655"/>
      <c r="CH14" s="655"/>
      <c r="CI14" s="655"/>
      <c r="CJ14" s="655"/>
      <c r="CK14" s="655"/>
      <c r="CL14" s="655"/>
      <c r="CM14" s="655"/>
      <c r="CN14" s="655"/>
      <c r="CO14" s="655"/>
      <c r="CP14" s="655"/>
      <c r="CQ14" s="656"/>
      <c r="CR14" s="657">
        <v>551509</v>
      </c>
      <c r="CS14" s="658"/>
      <c r="CT14" s="658"/>
      <c r="CU14" s="658"/>
      <c r="CV14" s="658"/>
      <c r="CW14" s="658"/>
      <c r="CX14" s="658"/>
      <c r="CY14" s="659"/>
      <c r="CZ14" s="695">
        <v>6.6</v>
      </c>
      <c r="DA14" s="695"/>
      <c r="DB14" s="695"/>
      <c r="DC14" s="695"/>
      <c r="DD14" s="663">
        <v>178668</v>
      </c>
      <c r="DE14" s="658"/>
      <c r="DF14" s="658"/>
      <c r="DG14" s="658"/>
      <c r="DH14" s="658"/>
      <c r="DI14" s="658"/>
      <c r="DJ14" s="658"/>
      <c r="DK14" s="658"/>
      <c r="DL14" s="658"/>
      <c r="DM14" s="658"/>
      <c r="DN14" s="658"/>
      <c r="DO14" s="658"/>
      <c r="DP14" s="659"/>
      <c r="DQ14" s="663">
        <v>364814</v>
      </c>
      <c r="DR14" s="658"/>
      <c r="DS14" s="658"/>
      <c r="DT14" s="658"/>
      <c r="DU14" s="658"/>
      <c r="DV14" s="658"/>
      <c r="DW14" s="658"/>
      <c r="DX14" s="658"/>
      <c r="DY14" s="658"/>
      <c r="DZ14" s="658"/>
      <c r="EA14" s="658"/>
      <c r="EB14" s="658"/>
      <c r="EC14" s="694"/>
    </row>
    <row r="15" spans="2:143" ht="11.25" customHeight="1" x14ac:dyDescent="0.15">
      <c r="B15" s="654" t="s">
        <v>261</v>
      </c>
      <c r="C15" s="655"/>
      <c r="D15" s="655"/>
      <c r="E15" s="655"/>
      <c r="F15" s="655"/>
      <c r="G15" s="655"/>
      <c r="H15" s="655"/>
      <c r="I15" s="655"/>
      <c r="J15" s="655"/>
      <c r="K15" s="655"/>
      <c r="L15" s="655"/>
      <c r="M15" s="655"/>
      <c r="N15" s="655"/>
      <c r="O15" s="655"/>
      <c r="P15" s="655"/>
      <c r="Q15" s="656"/>
      <c r="R15" s="657" t="s">
        <v>229</v>
      </c>
      <c r="S15" s="658"/>
      <c r="T15" s="658"/>
      <c r="U15" s="658"/>
      <c r="V15" s="658"/>
      <c r="W15" s="658"/>
      <c r="X15" s="658"/>
      <c r="Y15" s="659"/>
      <c r="Z15" s="695" t="s">
        <v>236</v>
      </c>
      <c r="AA15" s="695"/>
      <c r="AB15" s="695"/>
      <c r="AC15" s="695"/>
      <c r="AD15" s="696" t="s">
        <v>236</v>
      </c>
      <c r="AE15" s="696"/>
      <c r="AF15" s="696"/>
      <c r="AG15" s="696"/>
      <c r="AH15" s="696"/>
      <c r="AI15" s="696"/>
      <c r="AJ15" s="696"/>
      <c r="AK15" s="696"/>
      <c r="AL15" s="660" t="s">
        <v>229</v>
      </c>
      <c r="AM15" s="661"/>
      <c r="AN15" s="661"/>
      <c r="AO15" s="697"/>
      <c r="AP15" s="654" t="s">
        <v>262</v>
      </c>
      <c r="AQ15" s="655"/>
      <c r="AR15" s="655"/>
      <c r="AS15" s="655"/>
      <c r="AT15" s="655"/>
      <c r="AU15" s="655"/>
      <c r="AV15" s="655"/>
      <c r="AW15" s="655"/>
      <c r="AX15" s="655"/>
      <c r="AY15" s="655"/>
      <c r="AZ15" s="655"/>
      <c r="BA15" s="655"/>
      <c r="BB15" s="655"/>
      <c r="BC15" s="655"/>
      <c r="BD15" s="655"/>
      <c r="BE15" s="655"/>
      <c r="BF15" s="656"/>
      <c r="BG15" s="657">
        <v>67443</v>
      </c>
      <c r="BH15" s="658"/>
      <c r="BI15" s="658"/>
      <c r="BJ15" s="658"/>
      <c r="BK15" s="658"/>
      <c r="BL15" s="658"/>
      <c r="BM15" s="658"/>
      <c r="BN15" s="659"/>
      <c r="BO15" s="695">
        <v>9.1999999999999993</v>
      </c>
      <c r="BP15" s="695"/>
      <c r="BQ15" s="695"/>
      <c r="BR15" s="695"/>
      <c r="BS15" s="696" t="s">
        <v>236</v>
      </c>
      <c r="BT15" s="696"/>
      <c r="BU15" s="696"/>
      <c r="BV15" s="696"/>
      <c r="BW15" s="696"/>
      <c r="BX15" s="696"/>
      <c r="BY15" s="696"/>
      <c r="BZ15" s="696"/>
      <c r="CA15" s="696"/>
      <c r="CB15" s="736"/>
      <c r="CD15" s="654" t="s">
        <v>263</v>
      </c>
      <c r="CE15" s="655"/>
      <c r="CF15" s="655"/>
      <c r="CG15" s="655"/>
      <c r="CH15" s="655"/>
      <c r="CI15" s="655"/>
      <c r="CJ15" s="655"/>
      <c r="CK15" s="655"/>
      <c r="CL15" s="655"/>
      <c r="CM15" s="655"/>
      <c r="CN15" s="655"/>
      <c r="CO15" s="655"/>
      <c r="CP15" s="655"/>
      <c r="CQ15" s="656"/>
      <c r="CR15" s="657">
        <v>667024</v>
      </c>
      <c r="CS15" s="658"/>
      <c r="CT15" s="658"/>
      <c r="CU15" s="658"/>
      <c r="CV15" s="658"/>
      <c r="CW15" s="658"/>
      <c r="CX15" s="658"/>
      <c r="CY15" s="659"/>
      <c r="CZ15" s="695">
        <v>8</v>
      </c>
      <c r="DA15" s="695"/>
      <c r="DB15" s="695"/>
      <c r="DC15" s="695"/>
      <c r="DD15" s="663">
        <v>105196</v>
      </c>
      <c r="DE15" s="658"/>
      <c r="DF15" s="658"/>
      <c r="DG15" s="658"/>
      <c r="DH15" s="658"/>
      <c r="DI15" s="658"/>
      <c r="DJ15" s="658"/>
      <c r="DK15" s="658"/>
      <c r="DL15" s="658"/>
      <c r="DM15" s="658"/>
      <c r="DN15" s="658"/>
      <c r="DO15" s="658"/>
      <c r="DP15" s="659"/>
      <c r="DQ15" s="663">
        <v>550425</v>
      </c>
      <c r="DR15" s="658"/>
      <c r="DS15" s="658"/>
      <c r="DT15" s="658"/>
      <c r="DU15" s="658"/>
      <c r="DV15" s="658"/>
      <c r="DW15" s="658"/>
      <c r="DX15" s="658"/>
      <c r="DY15" s="658"/>
      <c r="DZ15" s="658"/>
      <c r="EA15" s="658"/>
      <c r="EB15" s="658"/>
      <c r="EC15" s="694"/>
    </row>
    <row r="16" spans="2:143" ht="11.25" customHeight="1" x14ac:dyDescent="0.15">
      <c r="B16" s="654" t="s">
        <v>264</v>
      </c>
      <c r="C16" s="655"/>
      <c r="D16" s="655"/>
      <c r="E16" s="655"/>
      <c r="F16" s="655"/>
      <c r="G16" s="655"/>
      <c r="H16" s="655"/>
      <c r="I16" s="655"/>
      <c r="J16" s="655"/>
      <c r="K16" s="655"/>
      <c r="L16" s="655"/>
      <c r="M16" s="655"/>
      <c r="N16" s="655"/>
      <c r="O16" s="655"/>
      <c r="P16" s="655"/>
      <c r="Q16" s="656"/>
      <c r="R16" s="657">
        <v>4963</v>
      </c>
      <c r="S16" s="658"/>
      <c r="T16" s="658"/>
      <c r="U16" s="658"/>
      <c r="V16" s="658"/>
      <c r="W16" s="658"/>
      <c r="X16" s="658"/>
      <c r="Y16" s="659"/>
      <c r="Z16" s="695">
        <v>0.1</v>
      </c>
      <c r="AA16" s="695"/>
      <c r="AB16" s="695"/>
      <c r="AC16" s="695"/>
      <c r="AD16" s="696">
        <v>4963</v>
      </c>
      <c r="AE16" s="696"/>
      <c r="AF16" s="696"/>
      <c r="AG16" s="696"/>
      <c r="AH16" s="696"/>
      <c r="AI16" s="696"/>
      <c r="AJ16" s="696"/>
      <c r="AK16" s="696"/>
      <c r="AL16" s="660">
        <v>0.1</v>
      </c>
      <c r="AM16" s="661"/>
      <c r="AN16" s="661"/>
      <c r="AO16" s="697"/>
      <c r="AP16" s="654" t="s">
        <v>265</v>
      </c>
      <c r="AQ16" s="655"/>
      <c r="AR16" s="655"/>
      <c r="AS16" s="655"/>
      <c r="AT16" s="655"/>
      <c r="AU16" s="655"/>
      <c r="AV16" s="655"/>
      <c r="AW16" s="655"/>
      <c r="AX16" s="655"/>
      <c r="AY16" s="655"/>
      <c r="AZ16" s="655"/>
      <c r="BA16" s="655"/>
      <c r="BB16" s="655"/>
      <c r="BC16" s="655"/>
      <c r="BD16" s="655"/>
      <c r="BE16" s="655"/>
      <c r="BF16" s="656"/>
      <c r="BG16" s="657" t="s">
        <v>229</v>
      </c>
      <c r="BH16" s="658"/>
      <c r="BI16" s="658"/>
      <c r="BJ16" s="658"/>
      <c r="BK16" s="658"/>
      <c r="BL16" s="658"/>
      <c r="BM16" s="658"/>
      <c r="BN16" s="659"/>
      <c r="BO16" s="695" t="s">
        <v>236</v>
      </c>
      <c r="BP16" s="695"/>
      <c r="BQ16" s="695"/>
      <c r="BR16" s="695"/>
      <c r="BS16" s="696" t="s">
        <v>229</v>
      </c>
      <c r="BT16" s="696"/>
      <c r="BU16" s="696"/>
      <c r="BV16" s="696"/>
      <c r="BW16" s="696"/>
      <c r="BX16" s="696"/>
      <c r="BY16" s="696"/>
      <c r="BZ16" s="696"/>
      <c r="CA16" s="696"/>
      <c r="CB16" s="736"/>
      <c r="CD16" s="654" t="s">
        <v>266</v>
      </c>
      <c r="CE16" s="655"/>
      <c r="CF16" s="655"/>
      <c r="CG16" s="655"/>
      <c r="CH16" s="655"/>
      <c r="CI16" s="655"/>
      <c r="CJ16" s="655"/>
      <c r="CK16" s="655"/>
      <c r="CL16" s="655"/>
      <c r="CM16" s="655"/>
      <c r="CN16" s="655"/>
      <c r="CO16" s="655"/>
      <c r="CP16" s="655"/>
      <c r="CQ16" s="656"/>
      <c r="CR16" s="657">
        <v>22086</v>
      </c>
      <c r="CS16" s="658"/>
      <c r="CT16" s="658"/>
      <c r="CU16" s="658"/>
      <c r="CV16" s="658"/>
      <c r="CW16" s="658"/>
      <c r="CX16" s="658"/>
      <c r="CY16" s="659"/>
      <c r="CZ16" s="695">
        <v>0.3</v>
      </c>
      <c r="DA16" s="695"/>
      <c r="DB16" s="695"/>
      <c r="DC16" s="695"/>
      <c r="DD16" s="663" t="s">
        <v>236</v>
      </c>
      <c r="DE16" s="658"/>
      <c r="DF16" s="658"/>
      <c r="DG16" s="658"/>
      <c r="DH16" s="658"/>
      <c r="DI16" s="658"/>
      <c r="DJ16" s="658"/>
      <c r="DK16" s="658"/>
      <c r="DL16" s="658"/>
      <c r="DM16" s="658"/>
      <c r="DN16" s="658"/>
      <c r="DO16" s="658"/>
      <c r="DP16" s="659"/>
      <c r="DQ16" s="663">
        <v>12600</v>
      </c>
      <c r="DR16" s="658"/>
      <c r="DS16" s="658"/>
      <c r="DT16" s="658"/>
      <c r="DU16" s="658"/>
      <c r="DV16" s="658"/>
      <c r="DW16" s="658"/>
      <c r="DX16" s="658"/>
      <c r="DY16" s="658"/>
      <c r="DZ16" s="658"/>
      <c r="EA16" s="658"/>
      <c r="EB16" s="658"/>
      <c r="EC16" s="694"/>
    </row>
    <row r="17" spans="2:133" ht="11.25" customHeight="1" x14ac:dyDescent="0.15">
      <c r="B17" s="654" t="s">
        <v>267</v>
      </c>
      <c r="C17" s="655"/>
      <c r="D17" s="655"/>
      <c r="E17" s="655"/>
      <c r="F17" s="655"/>
      <c r="G17" s="655"/>
      <c r="H17" s="655"/>
      <c r="I17" s="655"/>
      <c r="J17" s="655"/>
      <c r="K17" s="655"/>
      <c r="L17" s="655"/>
      <c r="M17" s="655"/>
      <c r="N17" s="655"/>
      <c r="O17" s="655"/>
      <c r="P17" s="655"/>
      <c r="Q17" s="656"/>
      <c r="R17" s="657">
        <v>12316</v>
      </c>
      <c r="S17" s="658"/>
      <c r="T17" s="658"/>
      <c r="U17" s="658"/>
      <c r="V17" s="658"/>
      <c r="W17" s="658"/>
      <c r="X17" s="658"/>
      <c r="Y17" s="659"/>
      <c r="Z17" s="695">
        <v>0.1</v>
      </c>
      <c r="AA17" s="695"/>
      <c r="AB17" s="695"/>
      <c r="AC17" s="695"/>
      <c r="AD17" s="696">
        <v>12316</v>
      </c>
      <c r="AE17" s="696"/>
      <c r="AF17" s="696"/>
      <c r="AG17" s="696"/>
      <c r="AH17" s="696"/>
      <c r="AI17" s="696"/>
      <c r="AJ17" s="696"/>
      <c r="AK17" s="696"/>
      <c r="AL17" s="660">
        <v>0.3</v>
      </c>
      <c r="AM17" s="661"/>
      <c r="AN17" s="661"/>
      <c r="AO17" s="697"/>
      <c r="AP17" s="654" t="s">
        <v>268</v>
      </c>
      <c r="AQ17" s="655"/>
      <c r="AR17" s="655"/>
      <c r="AS17" s="655"/>
      <c r="AT17" s="655"/>
      <c r="AU17" s="655"/>
      <c r="AV17" s="655"/>
      <c r="AW17" s="655"/>
      <c r="AX17" s="655"/>
      <c r="AY17" s="655"/>
      <c r="AZ17" s="655"/>
      <c r="BA17" s="655"/>
      <c r="BB17" s="655"/>
      <c r="BC17" s="655"/>
      <c r="BD17" s="655"/>
      <c r="BE17" s="655"/>
      <c r="BF17" s="656"/>
      <c r="BG17" s="657" t="s">
        <v>236</v>
      </c>
      <c r="BH17" s="658"/>
      <c r="BI17" s="658"/>
      <c r="BJ17" s="658"/>
      <c r="BK17" s="658"/>
      <c r="BL17" s="658"/>
      <c r="BM17" s="658"/>
      <c r="BN17" s="659"/>
      <c r="BO17" s="695" t="s">
        <v>236</v>
      </c>
      <c r="BP17" s="695"/>
      <c r="BQ17" s="695"/>
      <c r="BR17" s="695"/>
      <c r="BS17" s="696" t="s">
        <v>236</v>
      </c>
      <c r="BT17" s="696"/>
      <c r="BU17" s="696"/>
      <c r="BV17" s="696"/>
      <c r="BW17" s="696"/>
      <c r="BX17" s="696"/>
      <c r="BY17" s="696"/>
      <c r="BZ17" s="696"/>
      <c r="CA17" s="696"/>
      <c r="CB17" s="736"/>
      <c r="CD17" s="654" t="s">
        <v>269</v>
      </c>
      <c r="CE17" s="655"/>
      <c r="CF17" s="655"/>
      <c r="CG17" s="655"/>
      <c r="CH17" s="655"/>
      <c r="CI17" s="655"/>
      <c r="CJ17" s="655"/>
      <c r="CK17" s="655"/>
      <c r="CL17" s="655"/>
      <c r="CM17" s="655"/>
      <c r="CN17" s="655"/>
      <c r="CO17" s="655"/>
      <c r="CP17" s="655"/>
      <c r="CQ17" s="656"/>
      <c r="CR17" s="657">
        <v>888166</v>
      </c>
      <c r="CS17" s="658"/>
      <c r="CT17" s="658"/>
      <c r="CU17" s="658"/>
      <c r="CV17" s="658"/>
      <c r="CW17" s="658"/>
      <c r="CX17" s="658"/>
      <c r="CY17" s="659"/>
      <c r="CZ17" s="695">
        <v>10.7</v>
      </c>
      <c r="DA17" s="695"/>
      <c r="DB17" s="695"/>
      <c r="DC17" s="695"/>
      <c r="DD17" s="663" t="s">
        <v>236</v>
      </c>
      <c r="DE17" s="658"/>
      <c r="DF17" s="658"/>
      <c r="DG17" s="658"/>
      <c r="DH17" s="658"/>
      <c r="DI17" s="658"/>
      <c r="DJ17" s="658"/>
      <c r="DK17" s="658"/>
      <c r="DL17" s="658"/>
      <c r="DM17" s="658"/>
      <c r="DN17" s="658"/>
      <c r="DO17" s="658"/>
      <c r="DP17" s="659"/>
      <c r="DQ17" s="663">
        <v>883700</v>
      </c>
      <c r="DR17" s="658"/>
      <c r="DS17" s="658"/>
      <c r="DT17" s="658"/>
      <c r="DU17" s="658"/>
      <c r="DV17" s="658"/>
      <c r="DW17" s="658"/>
      <c r="DX17" s="658"/>
      <c r="DY17" s="658"/>
      <c r="DZ17" s="658"/>
      <c r="EA17" s="658"/>
      <c r="EB17" s="658"/>
      <c r="EC17" s="694"/>
    </row>
    <row r="18" spans="2:133" ht="11.25" customHeight="1" x14ac:dyDescent="0.15">
      <c r="B18" s="654" t="s">
        <v>270</v>
      </c>
      <c r="C18" s="655"/>
      <c r="D18" s="655"/>
      <c r="E18" s="655"/>
      <c r="F18" s="655"/>
      <c r="G18" s="655"/>
      <c r="H18" s="655"/>
      <c r="I18" s="655"/>
      <c r="J18" s="655"/>
      <c r="K18" s="655"/>
      <c r="L18" s="655"/>
      <c r="M18" s="655"/>
      <c r="N18" s="655"/>
      <c r="O18" s="655"/>
      <c r="P18" s="655"/>
      <c r="Q18" s="656"/>
      <c r="R18" s="657">
        <v>1715</v>
      </c>
      <c r="S18" s="658"/>
      <c r="T18" s="658"/>
      <c r="U18" s="658"/>
      <c r="V18" s="658"/>
      <c r="W18" s="658"/>
      <c r="X18" s="658"/>
      <c r="Y18" s="659"/>
      <c r="Z18" s="695">
        <v>0</v>
      </c>
      <c r="AA18" s="695"/>
      <c r="AB18" s="695"/>
      <c r="AC18" s="695"/>
      <c r="AD18" s="696">
        <v>1715</v>
      </c>
      <c r="AE18" s="696"/>
      <c r="AF18" s="696"/>
      <c r="AG18" s="696"/>
      <c r="AH18" s="696"/>
      <c r="AI18" s="696"/>
      <c r="AJ18" s="696"/>
      <c r="AK18" s="696"/>
      <c r="AL18" s="660">
        <v>0</v>
      </c>
      <c r="AM18" s="661"/>
      <c r="AN18" s="661"/>
      <c r="AO18" s="697"/>
      <c r="AP18" s="654" t="s">
        <v>271</v>
      </c>
      <c r="AQ18" s="655"/>
      <c r="AR18" s="655"/>
      <c r="AS18" s="655"/>
      <c r="AT18" s="655"/>
      <c r="AU18" s="655"/>
      <c r="AV18" s="655"/>
      <c r="AW18" s="655"/>
      <c r="AX18" s="655"/>
      <c r="AY18" s="655"/>
      <c r="AZ18" s="655"/>
      <c r="BA18" s="655"/>
      <c r="BB18" s="655"/>
      <c r="BC18" s="655"/>
      <c r="BD18" s="655"/>
      <c r="BE18" s="655"/>
      <c r="BF18" s="656"/>
      <c r="BG18" s="657" t="s">
        <v>229</v>
      </c>
      <c r="BH18" s="658"/>
      <c r="BI18" s="658"/>
      <c r="BJ18" s="658"/>
      <c r="BK18" s="658"/>
      <c r="BL18" s="658"/>
      <c r="BM18" s="658"/>
      <c r="BN18" s="659"/>
      <c r="BO18" s="695" t="s">
        <v>236</v>
      </c>
      <c r="BP18" s="695"/>
      <c r="BQ18" s="695"/>
      <c r="BR18" s="695"/>
      <c r="BS18" s="696" t="s">
        <v>229</v>
      </c>
      <c r="BT18" s="696"/>
      <c r="BU18" s="696"/>
      <c r="BV18" s="696"/>
      <c r="BW18" s="696"/>
      <c r="BX18" s="696"/>
      <c r="BY18" s="696"/>
      <c r="BZ18" s="696"/>
      <c r="CA18" s="696"/>
      <c r="CB18" s="736"/>
      <c r="CD18" s="654" t="s">
        <v>272</v>
      </c>
      <c r="CE18" s="655"/>
      <c r="CF18" s="655"/>
      <c r="CG18" s="655"/>
      <c r="CH18" s="655"/>
      <c r="CI18" s="655"/>
      <c r="CJ18" s="655"/>
      <c r="CK18" s="655"/>
      <c r="CL18" s="655"/>
      <c r="CM18" s="655"/>
      <c r="CN18" s="655"/>
      <c r="CO18" s="655"/>
      <c r="CP18" s="655"/>
      <c r="CQ18" s="656"/>
      <c r="CR18" s="657" t="s">
        <v>236</v>
      </c>
      <c r="CS18" s="658"/>
      <c r="CT18" s="658"/>
      <c r="CU18" s="658"/>
      <c r="CV18" s="658"/>
      <c r="CW18" s="658"/>
      <c r="CX18" s="658"/>
      <c r="CY18" s="659"/>
      <c r="CZ18" s="695" t="s">
        <v>236</v>
      </c>
      <c r="DA18" s="695"/>
      <c r="DB18" s="695"/>
      <c r="DC18" s="695"/>
      <c r="DD18" s="663" t="s">
        <v>236</v>
      </c>
      <c r="DE18" s="658"/>
      <c r="DF18" s="658"/>
      <c r="DG18" s="658"/>
      <c r="DH18" s="658"/>
      <c r="DI18" s="658"/>
      <c r="DJ18" s="658"/>
      <c r="DK18" s="658"/>
      <c r="DL18" s="658"/>
      <c r="DM18" s="658"/>
      <c r="DN18" s="658"/>
      <c r="DO18" s="658"/>
      <c r="DP18" s="659"/>
      <c r="DQ18" s="663" t="s">
        <v>236</v>
      </c>
      <c r="DR18" s="658"/>
      <c r="DS18" s="658"/>
      <c r="DT18" s="658"/>
      <c r="DU18" s="658"/>
      <c r="DV18" s="658"/>
      <c r="DW18" s="658"/>
      <c r="DX18" s="658"/>
      <c r="DY18" s="658"/>
      <c r="DZ18" s="658"/>
      <c r="EA18" s="658"/>
      <c r="EB18" s="658"/>
      <c r="EC18" s="694"/>
    </row>
    <row r="19" spans="2:133" ht="11.25" customHeight="1" x14ac:dyDescent="0.15">
      <c r="B19" s="654" t="s">
        <v>273</v>
      </c>
      <c r="C19" s="655"/>
      <c r="D19" s="655"/>
      <c r="E19" s="655"/>
      <c r="F19" s="655"/>
      <c r="G19" s="655"/>
      <c r="H19" s="655"/>
      <c r="I19" s="655"/>
      <c r="J19" s="655"/>
      <c r="K19" s="655"/>
      <c r="L19" s="655"/>
      <c r="M19" s="655"/>
      <c r="N19" s="655"/>
      <c r="O19" s="655"/>
      <c r="P19" s="655"/>
      <c r="Q19" s="656"/>
      <c r="R19" s="657">
        <v>1715</v>
      </c>
      <c r="S19" s="658"/>
      <c r="T19" s="658"/>
      <c r="U19" s="658"/>
      <c r="V19" s="658"/>
      <c r="W19" s="658"/>
      <c r="X19" s="658"/>
      <c r="Y19" s="659"/>
      <c r="Z19" s="695">
        <v>0</v>
      </c>
      <c r="AA19" s="695"/>
      <c r="AB19" s="695"/>
      <c r="AC19" s="695"/>
      <c r="AD19" s="696">
        <v>1715</v>
      </c>
      <c r="AE19" s="696"/>
      <c r="AF19" s="696"/>
      <c r="AG19" s="696"/>
      <c r="AH19" s="696"/>
      <c r="AI19" s="696"/>
      <c r="AJ19" s="696"/>
      <c r="AK19" s="696"/>
      <c r="AL19" s="660">
        <v>0</v>
      </c>
      <c r="AM19" s="661"/>
      <c r="AN19" s="661"/>
      <c r="AO19" s="697"/>
      <c r="AP19" s="654" t="s">
        <v>274</v>
      </c>
      <c r="AQ19" s="655"/>
      <c r="AR19" s="655"/>
      <c r="AS19" s="655"/>
      <c r="AT19" s="655"/>
      <c r="AU19" s="655"/>
      <c r="AV19" s="655"/>
      <c r="AW19" s="655"/>
      <c r="AX19" s="655"/>
      <c r="AY19" s="655"/>
      <c r="AZ19" s="655"/>
      <c r="BA19" s="655"/>
      <c r="BB19" s="655"/>
      <c r="BC19" s="655"/>
      <c r="BD19" s="655"/>
      <c r="BE19" s="655"/>
      <c r="BF19" s="656"/>
      <c r="BG19" s="657">
        <v>2473</v>
      </c>
      <c r="BH19" s="658"/>
      <c r="BI19" s="658"/>
      <c r="BJ19" s="658"/>
      <c r="BK19" s="658"/>
      <c r="BL19" s="658"/>
      <c r="BM19" s="658"/>
      <c r="BN19" s="659"/>
      <c r="BO19" s="695">
        <v>0.3</v>
      </c>
      <c r="BP19" s="695"/>
      <c r="BQ19" s="695"/>
      <c r="BR19" s="695"/>
      <c r="BS19" s="696" t="s">
        <v>229</v>
      </c>
      <c r="BT19" s="696"/>
      <c r="BU19" s="696"/>
      <c r="BV19" s="696"/>
      <c r="BW19" s="696"/>
      <c r="BX19" s="696"/>
      <c r="BY19" s="696"/>
      <c r="BZ19" s="696"/>
      <c r="CA19" s="696"/>
      <c r="CB19" s="736"/>
      <c r="CD19" s="654" t="s">
        <v>275</v>
      </c>
      <c r="CE19" s="655"/>
      <c r="CF19" s="655"/>
      <c r="CG19" s="655"/>
      <c r="CH19" s="655"/>
      <c r="CI19" s="655"/>
      <c r="CJ19" s="655"/>
      <c r="CK19" s="655"/>
      <c r="CL19" s="655"/>
      <c r="CM19" s="655"/>
      <c r="CN19" s="655"/>
      <c r="CO19" s="655"/>
      <c r="CP19" s="655"/>
      <c r="CQ19" s="656"/>
      <c r="CR19" s="657" t="s">
        <v>229</v>
      </c>
      <c r="CS19" s="658"/>
      <c r="CT19" s="658"/>
      <c r="CU19" s="658"/>
      <c r="CV19" s="658"/>
      <c r="CW19" s="658"/>
      <c r="CX19" s="658"/>
      <c r="CY19" s="659"/>
      <c r="CZ19" s="695" t="s">
        <v>236</v>
      </c>
      <c r="DA19" s="695"/>
      <c r="DB19" s="695"/>
      <c r="DC19" s="695"/>
      <c r="DD19" s="663" t="s">
        <v>229</v>
      </c>
      <c r="DE19" s="658"/>
      <c r="DF19" s="658"/>
      <c r="DG19" s="658"/>
      <c r="DH19" s="658"/>
      <c r="DI19" s="658"/>
      <c r="DJ19" s="658"/>
      <c r="DK19" s="658"/>
      <c r="DL19" s="658"/>
      <c r="DM19" s="658"/>
      <c r="DN19" s="658"/>
      <c r="DO19" s="658"/>
      <c r="DP19" s="659"/>
      <c r="DQ19" s="663" t="s">
        <v>236</v>
      </c>
      <c r="DR19" s="658"/>
      <c r="DS19" s="658"/>
      <c r="DT19" s="658"/>
      <c r="DU19" s="658"/>
      <c r="DV19" s="658"/>
      <c r="DW19" s="658"/>
      <c r="DX19" s="658"/>
      <c r="DY19" s="658"/>
      <c r="DZ19" s="658"/>
      <c r="EA19" s="658"/>
      <c r="EB19" s="658"/>
      <c r="EC19" s="694"/>
    </row>
    <row r="20" spans="2:133" ht="11.25" customHeight="1" x14ac:dyDescent="0.15">
      <c r="B20" s="724" t="s">
        <v>276</v>
      </c>
      <c r="C20" s="725"/>
      <c r="D20" s="725"/>
      <c r="E20" s="725"/>
      <c r="F20" s="725"/>
      <c r="G20" s="725"/>
      <c r="H20" s="725"/>
      <c r="I20" s="725"/>
      <c r="J20" s="725"/>
      <c r="K20" s="725"/>
      <c r="L20" s="725"/>
      <c r="M20" s="725"/>
      <c r="N20" s="725"/>
      <c r="O20" s="725"/>
      <c r="P20" s="725"/>
      <c r="Q20" s="726"/>
      <c r="R20" s="657" t="s">
        <v>229</v>
      </c>
      <c r="S20" s="658"/>
      <c r="T20" s="658"/>
      <c r="U20" s="658"/>
      <c r="V20" s="658"/>
      <c r="W20" s="658"/>
      <c r="X20" s="658"/>
      <c r="Y20" s="659"/>
      <c r="Z20" s="695" t="s">
        <v>229</v>
      </c>
      <c r="AA20" s="695"/>
      <c r="AB20" s="695"/>
      <c r="AC20" s="695"/>
      <c r="AD20" s="696" t="s">
        <v>236</v>
      </c>
      <c r="AE20" s="696"/>
      <c r="AF20" s="696"/>
      <c r="AG20" s="696"/>
      <c r="AH20" s="696"/>
      <c r="AI20" s="696"/>
      <c r="AJ20" s="696"/>
      <c r="AK20" s="696"/>
      <c r="AL20" s="660" t="s">
        <v>236</v>
      </c>
      <c r="AM20" s="661"/>
      <c r="AN20" s="661"/>
      <c r="AO20" s="697"/>
      <c r="AP20" s="654" t="s">
        <v>277</v>
      </c>
      <c r="AQ20" s="655"/>
      <c r="AR20" s="655"/>
      <c r="AS20" s="655"/>
      <c r="AT20" s="655"/>
      <c r="AU20" s="655"/>
      <c r="AV20" s="655"/>
      <c r="AW20" s="655"/>
      <c r="AX20" s="655"/>
      <c r="AY20" s="655"/>
      <c r="AZ20" s="655"/>
      <c r="BA20" s="655"/>
      <c r="BB20" s="655"/>
      <c r="BC20" s="655"/>
      <c r="BD20" s="655"/>
      <c r="BE20" s="655"/>
      <c r="BF20" s="656"/>
      <c r="BG20" s="657">
        <v>2473</v>
      </c>
      <c r="BH20" s="658"/>
      <c r="BI20" s="658"/>
      <c r="BJ20" s="658"/>
      <c r="BK20" s="658"/>
      <c r="BL20" s="658"/>
      <c r="BM20" s="658"/>
      <c r="BN20" s="659"/>
      <c r="BO20" s="695">
        <v>0.3</v>
      </c>
      <c r="BP20" s="695"/>
      <c r="BQ20" s="695"/>
      <c r="BR20" s="695"/>
      <c r="BS20" s="696" t="s">
        <v>229</v>
      </c>
      <c r="BT20" s="696"/>
      <c r="BU20" s="696"/>
      <c r="BV20" s="696"/>
      <c r="BW20" s="696"/>
      <c r="BX20" s="696"/>
      <c r="BY20" s="696"/>
      <c r="BZ20" s="696"/>
      <c r="CA20" s="696"/>
      <c r="CB20" s="736"/>
      <c r="CD20" s="654" t="s">
        <v>278</v>
      </c>
      <c r="CE20" s="655"/>
      <c r="CF20" s="655"/>
      <c r="CG20" s="655"/>
      <c r="CH20" s="655"/>
      <c r="CI20" s="655"/>
      <c r="CJ20" s="655"/>
      <c r="CK20" s="655"/>
      <c r="CL20" s="655"/>
      <c r="CM20" s="655"/>
      <c r="CN20" s="655"/>
      <c r="CO20" s="655"/>
      <c r="CP20" s="655"/>
      <c r="CQ20" s="656"/>
      <c r="CR20" s="657">
        <v>8309995</v>
      </c>
      <c r="CS20" s="658"/>
      <c r="CT20" s="658"/>
      <c r="CU20" s="658"/>
      <c r="CV20" s="658"/>
      <c r="CW20" s="658"/>
      <c r="CX20" s="658"/>
      <c r="CY20" s="659"/>
      <c r="CZ20" s="695">
        <v>100</v>
      </c>
      <c r="DA20" s="695"/>
      <c r="DB20" s="695"/>
      <c r="DC20" s="695"/>
      <c r="DD20" s="663">
        <v>1027600</v>
      </c>
      <c r="DE20" s="658"/>
      <c r="DF20" s="658"/>
      <c r="DG20" s="658"/>
      <c r="DH20" s="658"/>
      <c r="DI20" s="658"/>
      <c r="DJ20" s="658"/>
      <c r="DK20" s="658"/>
      <c r="DL20" s="658"/>
      <c r="DM20" s="658"/>
      <c r="DN20" s="658"/>
      <c r="DO20" s="658"/>
      <c r="DP20" s="659"/>
      <c r="DQ20" s="663">
        <v>6067550</v>
      </c>
      <c r="DR20" s="658"/>
      <c r="DS20" s="658"/>
      <c r="DT20" s="658"/>
      <c r="DU20" s="658"/>
      <c r="DV20" s="658"/>
      <c r="DW20" s="658"/>
      <c r="DX20" s="658"/>
      <c r="DY20" s="658"/>
      <c r="DZ20" s="658"/>
      <c r="EA20" s="658"/>
      <c r="EB20" s="658"/>
      <c r="EC20" s="694"/>
    </row>
    <row r="21" spans="2:133" ht="11.25" customHeight="1" x14ac:dyDescent="0.15">
      <c r="B21" s="654" t="s">
        <v>279</v>
      </c>
      <c r="C21" s="655"/>
      <c r="D21" s="655"/>
      <c r="E21" s="655"/>
      <c r="F21" s="655"/>
      <c r="G21" s="655"/>
      <c r="H21" s="655"/>
      <c r="I21" s="655"/>
      <c r="J21" s="655"/>
      <c r="K21" s="655"/>
      <c r="L21" s="655"/>
      <c r="M21" s="655"/>
      <c r="N21" s="655"/>
      <c r="O21" s="655"/>
      <c r="P21" s="655"/>
      <c r="Q21" s="656"/>
      <c r="R21" s="657">
        <v>4350317</v>
      </c>
      <c r="S21" s="658"/>
      <c r="T21" s="658"/>
      <c r="U21" s="658"/>
      <c r="V21" s="658"/>
      <c r="W21" s="658"/>
      <c r="X21" s="658"/>
      <c r="Y21" s="659"/>
      <c r="Z21" s="695">
        <v>49.5</v>
      </c>
      <c r="AA21" s="695"/>
      <c r="AB21" s="695"/>
      <c r="AC21" s="695"/>
      <c r="AD21" s="696">
        <v>3760417</v>
      </c>
      <c r="AE21" s="696"/>
      <c r="AF21" s="696"/>
      <c r="AG21" s="696"/>
      <c r="AH21" s="696"/>
      <c r="AI21" s="696"/>
      <c r="AJ21" s="696"/>
      <c r="AK21" s="696"/>
      <c r="AL21" s="660">
        <v>76.5</v>
      </c>
      <c r="AM21" s="661"/>
      <c r="AN21" s="661"/>
      <c r="AO21" s="697"/>
      <c r="AP21" s="654" t="s">
        <v>280</v>
      </c>
      <c r="AQ21" s="734"/>
      <c r="AR21" s="734"/>
      <c r="AS21" s="734"/>
      <c r="AT21" s="734"/>
      <c r="AU21" s="734"/>
      <c r="AV21" s="734"/>
      <c r="AW21" s="734"/>
      <c r="AX21" s="734"/>
      <c r="AY21" s="734"/>
      <c r="AZ21" s="734"/>
      <c r="BA21" s="734"/>
      <c r="BB21" s="734"/>
      <c r="BC21" s="734"/>
      <c r="BD21" s="734"/>
      <c r="BE21" s="734"/>
      <c r="BF21" s="735"/>
      <c r="BG21" s="657">
        <v>2473</v>
      </c>
      <c r="BH21" s="658"/>
      <c r="BI21" s="658"/>
      <c r="BJ21" s="658"/>
      <c r="BK21" s="658"/>
      <c r="BL21" s="658"/>
      <c r="BM21" s="658"/>
      <c r="BN21" s="659"/>
      <c r="BO21" s="695">
        <v>0.3</v>
      </c>
      <c r="BP21" s="695"/>
      <c r="BQ21" s="695"/>
      <c r="BR21" s="695"/>
      <c r="BS21" s="696" t="s">
        <v>236</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281</v>
      </c>
      <c r="C22" s="655"/>
      <c r="D22" s="655"/>
      <c r="E22" s="655"/>
      <c r="F22" s="655"/>
      <c r="G22" s="655"/>
      <c r="H22" s="655"/>
      <c r="I22" s="655"/>
      <c r="J22" s="655"/>
      <c r="K22" s="655"/>
      <c r="L22" s="655"/>
      <c r="M22" s="655"/>
      <c r="N22" s="655"/>
      <c r="O22" s="655"/>
      <c r="P22" s="655"/>
      <c r="Q22" s="656"/>
      <c r="R22" s="657">
        <v>3760417</v>
      </c>
      <c r="S22" s="658"/>
      <c r="T22" s="658"/>
      <c r="U22" s="658"/>
      <c r="V22" s="658"/>
      <c r="W22" s="658"/>
      <c r="X22" s="658"/>
      <c r="Y22" s="659"/>
      <c r="Z22" s="695">
        <v>42.8</v>
      </c>
      <c r="AA22" s="695"/>
      <c r="AB22" s="695"/>
      <c r="AC22" s="695"/>
      <c r="AD22" s="696">
        <v>3760417</v>
      </c>
      <c r="AE22" s="696"/>
      <c r="AF22" s="696"/>
      <c r="AG22" s="696"/>
      <c r="AH22" s="696"/>
      <c r="AI22" s="696"/>
      <c r="AJ22" s="696"/>
      <c r="AK22" s="696"/>
      <c r="AL22" s="660">
        <v>76.5</v>
      </c>
      <c r="AM22" s="661"/>
      <c r="AN22" s="661"/>
      <c r="AO22" s="697"/>
      <c r="AP22" s="654" t="s">
        <v>282</v>
      </c>
      <c r="AQ22" s="734"/>
      <c r="AR22" s="734"/>
      <c r="AS22" s="734"/>
      <c r="AT22" s="734"/>
      <c r="AU22" s="734"/>
      <c r="AV22" s="734"/>
      <c r="AW22" s="734"/>
      <c r="AX22" s="734"/>
      <c r="AY22" s="734"/>
      <c r="AZ22" s="734"/>
      <c r="BA22" s="734"/>
      <c r="BB22" s="734"/>
      <c r="BC22" s="734"/>
      <c r="BD22" s="734"/>
      <c r="BE22" s="734"/>
      <c r="BF22" s="735"/>
      <c r="BG22" s="657" t="s">
        <v>229</v>
      </c>
      <c r="BH22" s="658"/>
      <c r="BI22" s="658"/>
      <c r="BJ22" s="658"/>
      <c r="BK22" s="658"/>
      <c r="BL22" s="658"/>
      <c r="BM22" s="658"/>
      <c r="BN22" s="659"/>
      <c r="BO22" s="695" t="s">
        <v>236</v>
      </c>
      <c r="BP22" s="695"/>
      <c r="BQ22" s="695"/>
      <c r="BR22" s="695"/>
      <c r="BS22" s="696" t="s">
        <v>229</v>
      </c>
      <c r="BT22" s="696"/>
      <c r="BU22" s="696"/>
      <c r="BV22" s="696"/>
      <c r="BW22" s="696"/>
      <c r="BX22" s="696"/>
      <c r="BY22" s="696"/>
      <c r="BZ22" s="696"/>
      <c r="CA22" s="696"/>
      <c r="CB22" s="736"/>
      <c r="CD22" s="709" t="s">
        <v>283</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284</v>
      </c>
      <c r="C23" s="655"/>
      <c r="D23" s="655"/>
      <c r="E23" s="655"/>
      <c r="F23" s="655"/>
      <c r="G23" s="655"/>
      <c r="H23" s="655"/>
      <c r="I23" s="655"/>
      <c r="J23" s="655"/>
      <c r="K23" s="655"/>
      <c r="L23" s="655"/>
      <c r="M23" s="655"/>
      <c r="N23" s="655"/>
      <c r="O23" s="655"/>
      <c r="P23" s="655"/>
      <c r="Q23" s="656"/>
      <c r="R23" s="657">
        <v>589900</v>
      </c>
      <c r="S23" s="658"/>
      <c r="T23" s="658"/>
      <c r="U23" s="658"/>
      <c r="V23" s="658"/>
      <c r="W23" s="658"/>
      <c r="X23" s="658"/>
      <c r="Y23" s="659"/>
      <c r="Z23" s="695">
        <v>6.7</v>
      </c>
      <c r="AA23" s="695"/>
      <c r="AB23" s="695"/>
      <c r="AC23" s="695"/>
      <c r="AD23" s="696" t="s">
        <v>236</v>
      </c>
      <c r="AE23" s="696"/>
      <c r="AF23" s="696"/>
      <c r="AG23" s="696"/>
      <c r="AH23" s="696"/>
      <c r="AI23" s="696"/>
      <c r="AJ23" s="696"/>
      <c r="AK23" s="696"/>
      <c r="AL23" s="660" t="s">
        <v>236</v>
      </c>
      <c r="AM23" s="661"/>
      <c r="AN23" s="661"/>
      <c r="AO23" s="697"/>
      <c r="AP23" s="654" t="s">
        <v>285</v>
      </c>
      <c r="AQ23" s="734"/>
      <c r="AR23" s="734"/>
      <c r="AS23" s="734"/>
      <c r="AT23" s="734"/>
      <c r="AU23" s="734"/>
      <c r="AV23" s="734"/>
      <c r="AW23" s="734"/>
      <c r="AX23" s="734"/>
      <c r="AY23" s="734"/>
      <c r="AZ23" s="734"/>
      <c r="BA23" s="734"/>
      <c r="BB23" s="734"/>
      <c r="BC23" s="734"/>
      <c r="BD23" s="734"/>
      <c r="BE23" s="734"/>
      <c r="BF23" s="735"/>
      <c r="BG23" s="657" t="s">
        <v>229</v>
      </c>
      <c r="BH23" s="658"/>
      <c r="BI23" s="658"/>
      <c r="BJ23" s="658"/>
      <c r="BK23" s="658"/>
      <c r="BL23" s="658"/>
      <c r="BM23" s="658"/>
      <c r="BN23" s="659"/>
      <c r="BO23" s="695" t="s">
        <v>229</v>
      </c>
      <c r="BP23" s="695"/>
      <c r="BQ23" s="695"/>
      <c r="BR23" s="695"/>
      <c r="BS23" s="696" t="s">
        <v>236</v>
      </c>
      <c r="BT23" s="696"/>
      <c r="BU23" s="696"/>
      <c r="BV23" s="696"/>
      <c r="BW23" s="696"/>
      <c r="BX23" s="696"/>
      <c r="BY23" s="696"/>
      <c r="BZ23" s="696"/>
      <c r="CA23" s="696"/>
      <c r="CB23" s="736"/>
      <c r="CD23" s="709" t="s">
        <v>223</v>
      </c>
      <c r="CE23" s="710"/>
      <c r="CF23" s="710"/>
      <c r="CG23" s="710"/>
      <c r="CH23" s="710"/>
      <c r="CI23" s="710"/>
      <c r="CJ23" s="710"/>
      <c r="CK23" s="710"/>
      <c r="CL23" s="710"/>
      <c r="CM23" s="710"/>
      <c r="CN23" s="710"/>
      <c r="CO23" s="710"/>
      <c r="CP23" s="710"/>
      <c r="CQ23" s="711"/>
      <c r="CR23" s="709" t="s">
        <v>286</v>
      </c>
      <c r="CS23" s="710"/>
      <c r="CT23" s="710"/>
      <c r="CU23" s="710"/>
      <c r="CV23" s="710"/>
      <c r="CW23" s="710"/>
      <c r="CX23" s="710"/>
      <c r="CY23" s="711"/>
      <c r="CZ23" s="709" t="s">
        <v>287</v>
      </c>
      <c r="DA23" s="710"/>
      <c r="DB23" s="710"/>
      <c r="DC23" s="711"/>
      <c r="DD23" s="709" t="s">
        <v>288</v>
      </c>
      <c r="DE23" s="710"/>
      <c r="DF23" s="710"/>
      <c r="DG23" s="710"/>
      <c r="DH23" s="710"/>
      <c r="DI23" s="710"/>
      <c r="DJ23" s="710"/>
      <c r="DK23" s="711"/>
      <c r="DL23" s="747" t="s">
        <v>289</v>
      </c>
      <c r="DM23" s="748"/>
      <c r="DN23" s="748"/>
      <c r="DO23" s="748"/>
      <c r="DP23" s="748"/>
      <c r="DQ23" s="748"/>
      <c r="DR23" s="748"/>
      <c r="DS23" s="748"/>
      <c r="DT23" s="748"/>
      <c r="DU23" s="748"/>
      <c r="DV23" s="749"/>
      <c r="DW23" s="709" t="s">
        <v>290</v>
      </c>
      <c r="DX23" s="710"/>
      <c r="DY23" s="710"/>
      <c r="DZ23" s="710"/>
      <c r="EA23" s="710"/>
      <c r="EB23" s="710"/>
      <c r="EC23" s="711"/>
    </row>
    <row r="24" spans="2:133" ht="11.25" customHeight="1" x14ac:dyDescent="0.15">
      <c r="B24" s="654" t="s">
        <v>291</v>
      </c>
      <c r="C24" s="655"/>
      <c r="D24" s="655"/>
      <c r="E24" s="655"/>
      <c r="F24" s="655"/>
      <c r="G24" s="655"/>
      <c r="H24" s="655"/>
      <c r="I24" s="655"/>
      <c r="J24" s="655"/>
      <c r="K24" s="655"/>
      <c r="L24" s="655"/>
      <c r="M24" s="655"/>
      <c r="N24" s="655"/>
      <c r="O24" s="655"/>
      <c r="P24" s="655"/>
      <c r="Q24" s="656"/>
      <c r="R24" s="657" t="s">
        <v>229</v>
      </c>
      <c r="S24" s="658"/>
      <c r="T24" s="658"/>
      <c r="U24" s="658"/>
      <c r="V24" s="658"/>
      <c r="W24" s="658"/>
      <c r="X24" s="658"/>
      <c r="Y24" s="659"/>
      <c r="Z24" s="695" t="s">
        <v>236</v>
      </c>
      <c r="AA24" s="695"/>
      <c r="AB24" s="695"/>
      <c r="AC24" s="695"/>
      <c r="AD24" s="696" t="s">
        <v>236</v>
      </c>
      <c r="AE24" s="696"/>
      <c r="AF24" s="696"/>
      <c r="AG24" s="696"/>
      <c r="AH24" s="696"/>
      <c r="AI24" s="696"/>
      <c r="AJ24" s="696"/>
      <c r="AK24" s="696"/>
      <c r="AL24" s="660" t="s">
        <v>236</v>
      </c>
      <c r="AM24" s="661"/>
      <c r="AN24" s="661"/>
      <c r="AO24" s="697"/>
      <c r="AP24" s="654" t="s">
        <v>292</v>
      </c>
      <c r="AQ24" s="734"/>
      <c r="AR24" s="734"/>
      <c r="AS24" s="734"/>
      <c r="AT24" s="734"/>
      <c r="AU24" s="734"/>
      <c r="AV24" s="734"/>
      <c r="AW24" s="734"/>
      <c r="AX24" s="734"/>
      <c r="AY24" s="734"/>
      <c r="AZ24" s="734"/>
      <c r="BA24" s="734"/>
      <c r="BB24" s="734"/>
      <c r="BC24" s="734"/>
      <c r="BD24" s="734"/>
      <c r="BE24" s="734"/>
      <c r="BF24" s="735"/>
      <c r="BG24" s="657" t="s">
        <v>236</v>
      </c>
      <c r="BH24" s="658"/>
      <c r="BI24" s="658"/>
      <c r="BJ24" s="658"/>
      <c r="BK24" s="658"/>
      <c r="BL24" s="658"/>
      <c r="BM24" s="658"/>
      <c r="BN24" s="659"/>
      <c r="BO24" s="695" t="s">
        <v>236</v>
      </c>
      <c r="BP24" s="695"/>
      <c r="BQ24" s="695"/>
      <c r="BR24" s="695"/>
      <c r="BS24" s="696" t="s">
        <v>229</v>
      </c>
      <c r="BT24" s="696"/>
      <c r="BU24" s="696"/>
      <c r="BV24" s="696"/>
      <c r="BW24" s="696"/>
      <c r="BX24" s="696"/>
      <c r="BY24" s="696"/>
      <c r="BZ24" s="696"/>
      <c r="CA24" s="696"/>
      <c r="CB24" s="736"/>
      <c r="CD24" s="715" t="s">
        <v>293</v>
      </c>
      <c r="CE24" s="716"/>
      <c r="CF24" s="716"/>
      <c r="CG24" s="716"/>
      <c r="CH24" s="716"/>
      <c r="CI24" s="716"/>
      <c r="CJ24" s="716"/>
      <c r="CK24" s="716"/>
      <c r="CL24" s="716"/>
      <c r="CM24" s="716"/>
      <c r="CN24" s="716"/>
      <c r="CO24" s="716"/>
      <c r="CP24" s="716"/>
      <c r="CQ24" s="717"/>
      <c r="CR24" s="712">
        <v>2555614</v>
      </c>
      <c r="CS24" s="713"/>
      <c r="CT24" s="713"/>
      <c r="CU24" s="713"/>
      <c r="CV24" s="713"/>
      <c r="CW24" s="713"/>
      <c r="CX24" s="713"/>
      <c r="CY24" s="738"/>
      <c r="CZ24" s="739">
        <v>30.8</v>
      </c>
      <c r="DA24" s="721"/>
      <c r="DB24" s="721"/>
      <c r="DC24" s="741"/>
      <c r="DD24" s="737">
        <v>2042266</v>
      </c>
      <c r="DE24" s="713"/>
      <c r="DF24" s="713"/>
      <c r="DG24" s="713"/>
      <c r="DH24" s="713"/>
      <c r="DI24" s="713"/>
      <c r="DJ24" s="713"/>
      <c r="DK24" s="738"/>
      <c r="DL24" s="737">
        <v>1879313</v>
      </c>
      <c r="DM24" s="713"/>
      <c r="DN24" s="713"/>
      <c r="DO24" s="713"/>
      <c r="DP24" s="713"/>
      <c r="DQ24" s="713"/>
      <c r="DR24" s="713"/>
      <c r="DS24" s="713"/>
      <c r="DT24" s="713"/>
      <c r="DU24" s="713"/>
      <c r="DV24" s="738"/>
      <c r="DW24" s="739">
        <v>37.9</v>
      </c>
      <c r="DX24" s="721"/>
      <c r="DY24" s="721"/>
      <c r="DZ24" s="721"/>
      <c r="EA24" s="721"/>
      <c r="EB24" s="721"/>
      <c r="EC24" s="740"/>
    </row>
    <row r="25" spans="2:133" ht="11.25" customHeight="1" x14ac:dyDescent="0.15">
      <c r="B25" s="654" t="s">
        <v>294</v>
      </c>
      <c r="C25" s="655"/>
      <c r="D25" s="655"/>
      <c r="E25" s="655"/>
      <c r="F25" s="655"/>
      <c r="G25" s="655"/>
      <c r="H25" s="655"/>
      <c r="I25" s="655"/>
      <c r="J25" s="655"/>
      <c r="K25" s="655"/>
      <c r="L25" s="655"/>
      <c r="M25" s="655"/>
      <c r="N25" s="655"/>
      <c r="O25" s="655"/>
      <c r="P25" s="655"/>
      <c r="Q25" s="656"/>
      <c r="R25" s="657">
        <v>5457096</v>
      </c>
      <c r="S25" s="658"/>
      <c r="T25" s="658"/>
      <c r="U25" s="658"/>
      <c r="V25" s="658"/>
      <c r="W25" s="658"/>
      <c r="X25" s="658"/>
      <c r="Y25" s="659"/>
      <c r="Z25" s="695">
        <v>62.1</v>
      </c>
      <c r="AA25" s="695"/>
      <c r="AB25" s="695"/>
      <c r="AC25" s="695"/>
      <c r="AD25" s="696">
        <v>4867196</v>
      </c>
      <c r="AE25" s="696"/>
      <c r="AF25" s="696"/>
      <c r="AG25" s="696"/>
      <c r="AH25" s="696"/>
      <c r="AI25" s="696"/>
      <c r="AJ25" s="696"/>
      <c r="AK25" s="696"/>
      <c r="AL25" s="660">
        <v>99.1</v>
      </c>
      <c r="AM25" s="661"/>
      <c r="AN25" s="661"/>
      <c r="AO25" s="697"/>
      <c r="AP25" s="654" t="s">
        <v>295</v>
      </c>
      <c r="AQ25" s="734"/>
      <c r="AR25" s="734"/>
      <c r="AS25" s="734"/>
      <c r="AT25" s="734"/>
      <c r="AU25" s="734"/>
      <c r="AV25" s="734"/>
      <c r="AW25" s="734"/>
      <c r="AX25" s="734"/>
      <c r="AY25" s="734"/>
      <c r="AZ25" s="734"/>
      <c r="BA25" s="734"/>
      <c r="BB25" s="734"/>
      <c r="BC25" s="734"/>
      <c r="BD25" s="734"/>
      <c r="BE25" s="734"/>
      <c r="BF25" s="735"/>
      <c r="BG25" s="657" t="s">
        <v>236</v>
      </c>
      <c r="BH25" s="658"/>
      <c r="BI25" s="658"/>
      <c r="BJ25" s="658"/>
      <c r="BK25" s="658"/>
      <c r="BL25" s="658"/>
      <c r="BM25" s="658"/>
      <c r="BN25" s="659"/>
      <c r="BO25" s="695" t="s">
        <v>236</v>
      </c>
      <c r="BP25" s="695"/>
      <c r="BQ25" s="695"/>
      <c r="BR25" s="695"/>
      <c r="BS25" s="696" t="s">
        <v>229</v>
      </c>
      <c r="BT25" s="696"/>
      <c r="BU25" s="696"/>
      <c r="BV25" s="696"/>
      <c r="BW25" s="696"/>
      <c r="BX25" s="696"/>
      <c r="BY25" s="696"/>
      <c r="BZ25" s="696"/>
      <c r="CA25" s="696"/>
      <c r="CB25" s="736"/>
      <c r="CD25" s="654" t="s">
        <v>296</v>
      </c>
      <c r="CE25" s="655"/>
      <c r="CF25" s="655"/>
      <c r="CG25" s="655"/>
      <c r="CH25" s="655"/>
      <c r="CI25" s="655"/>
      <c r="CJ25" s="655"/>
      <c r="CK25" s="655"/>
      <c r="CL25" s="655"/>
      <c r="CM25" s="655"/>
      <c r="CN25" s="655"/>
      <c r="CO25" s="655"/>
      <c r="CP25" s="655"/>
      <c r="CQ25" s="656"/>
      <c r="CR25" s="657">
        <v>1105667</v>
      </c>
      <c r="CS25" s="670"/>
      <c r="CT25" s="670"/>
      <c r="CU25" s="670"/>
      <c r="CV25" s="670"/>
      <c r="CW25" s="670"/>
      <c r="CX25" s="670"/>
      <c r="CY25" s="671"/>
      <c r="CZ25" s="660">
        <v>13.3</v>
      </c>
      <c r="DA25" s="672"/>
      <c r="DB25" s="672"/>
      <c r="DC25" s="673"/>
      <c r="DD25" s="663">
        <v>1013635</v>
      </c>
      <c r="DE25" s="670"/>
      <c r="DF25" s="670"/>
      <c r="DG25" s="670"/>
      <c r="DH25" s="670"/>
      <c r="DI25" s="670"/>
      <c r="DJ25" s="670"/>
      <c r="DK25" s="671"/>
      <c r="DL25" s="663">
        <v>993722</v>
      </c>
      <c r="DM25" s="670"/>
      <c r="DN25" s="670"/>
      <c r="DO25" s="670"/>
      <c r="DP25" s="670"/>
      <c r="DQ25" s="670"/>
      <c r="DR25" s="670"/>
      <c r="DS25" s="670"/>
      <c r="DT25" s="670"/>
      <c r="DU25" s="670"/>
      <c r="DV25" s="671"/>
      <c r="DW25" s="660">
        <v>20.100000000000001</v>
      </c>
      <c r="DX25" s="672"/>
      <c r="DY25" s="672"/>
      <c r="DZ25" s="672"/>
      <c r="EA25" s="672"/>
      <c r="EB25" s="672"/>
      <c r="EC25" s="684"/>
    </row>
    <row r="26" spans="2:133" ht="11.25" customHeight="1" x14ac:dyDescent="0.15">
      <c r="B26" s="654" t="s">
        <v>297</v>
      </c>
      <c r="C26" s="655"/>
      <c r="D26" s="655"/>
      <c r="E26" s="655"/>
      <c r="F26" s="655"/>
      <c r="G26" s="655"/>
      <c r="H26" s="655"/>
      <c r="I26" s="655"/>
      <c r="J26" s="655"/>
      <c r="K26" s="655"/>
      <c r="L26" s="655"/>
      <c r="M26" s="655"/>
      <c r="N26" s="655"/>
      <c r="O26" s="655"/>
      <c r="P26" s="655"/>
      <c r="Q26" s="656"/>
      <c r="R26" s="657">
        <v>994</v>
      </c>
      <c r="S26" s="658"/>
      <c r="T26" s="658"/>
      <c r="U26" s="658"/>
      <c r="V26" s="658"/>
      <c r="W26" s="658"/>
      <c r="X26" s="658"/>
      <c r="Y26" s="659"/>
      <c r="Z26" s="695">
        <v>0</v>
      </c>
      <c r="AA26" s="695"/>
      <c r="AB26" s="695"/>
      <c r="AC26" s="695"/>
      <c r="AD26" s="696">
        <v>994</v>
      </c>
      <c r="AE26" s="696"/>
      <c r="AF26" s="696"/>
      <c r="AG26" s="696"/>
      <c r="AH26" s="696"/>
      <c r="AI26" s="696"/>
      <c r="AJ26" s="696"/>
      <c r="AK26" s="696"/>
      <c r="AL26" s="660">
        <v>0</v>
      </c>
      <c r="AM26" s="661"/>
      <c r="AN26" s="661"/>
      <c r="AO26" s="697"/>
      <c r="AP26" s="654" t="s">
        <v>298</v>
      </c>
      <c r="AQ26" s="734"/>
      <c r="AR26" s="734"/>
      <c r="AS26" s="734"/>
      <c r="AT26" s="734"/>
      <c r="AU26" s="734"/>
      <c r="AV26" s="734"/>
      <c r="AW26" s="734"/>
      <c r="AX26" s="734"/>
      <c r="AY26" s="734"/>
      <c r="AZ26" s="734"/>
      <c r="BA26" s="734"/>
      <c r="BB26" s="734"/>
      <c r="BC26" s="734"/>
      <c r="BD26" s="734"/>
      <c r="BE26" s="734"/>
      <c r="BF26" s="735"/>
      <c r="BG26" s="657" t="s">
        <v>236</v>
      </c>
      <c r="BH26" s="658"/>
      <c r="BI26" s="658"/>
      <c r="BJ26" s="658"/>
      <c r="BK26" s="658"/>
      <c r="BL26" s="658"/>
      <c r="BM26" s="658"/>
      <c r="BN26" s="659"/>
      <c r="BO26" s="695" t="s">
        <v>236</v>
      </c>
      <c r="BP26" s="695"/>
      <c r="BQ26" s="695"/>
      <c r="BR26" s="695"/>
      <c r="BS26" s="696" t="s">
        <v>229</v>
      </c>
      <c r="BT26" s="696"/>
      <c r="BU26" s="696"/>
      <c r="BV26" s="696"/>
      <c r="BW26" s="696"/>
      <c r="BX26" s="696"/>
      <c r="BY26" s="696"/>
      <c r="BZ26" s="696"/>
      <c r="CA26" s="696"/>
      <c r="CB26" s="736"/>
      <c r="CD26" s="654" t="s">
        <v>299</v>
      </c>
      <c r="CE26" s="655"/>
      <c r="CF26" s="655"/>
      <c r="CG26" s="655"/>
      <c r="CH26" s="655"/>
      <c r="CI26" s="655"/>
      <c r="CJ26" s="655"/>
      <c r="CK26" s="655"/>
      <c r="CL26" s="655"/>
      <c r="CM26" s="655"/>
      <c r="CN26" s="655"/>
      <c r="CO26" s="655"/>
      <c r="CP26" s="655"/>
      <c r="CQ26" s="656"/>
      <c r="CR26" s="657">
        <v>603496</v>
      </c>
      <c r="CS26" s="658"/>
      <c r="CT26" s="658"/>
      <c r="CU26" s="658"/>
      <c r="CV26" s="658"/>
      <c r="CW26" s="658"/>
      <c r="CX26" s="658"/>
      <c r="CY26" s="659"/>
      <c r="CZ26" s="660">
        <v>7.3</v>
      </c>
      <c r="DA26" s="672"/>
      <c r="DB26" s="672"/>
      <c r="DC26" s="673"/>
      <c r="DD26" s="663">
        <v>554880</v>
      </c>
      <c r="DE26" s="658"/>
      <c r="DF26" s="658"/>
      <c r="DG26" s="658"/>
      <c r="DH26" s="658"/>
      <c r="DI26" s="658"/>
      <c r="DJ26" s="658"/>
      <c r="DK26" s="659"/>
      <c r="DL26" s="663" t="s">
        <v>229</v>
      </c>
      <c r="DM26" s="658"/>
      <c r="DN26" s="658"/>
      <c r="DO26" s="658"/>
      <c r="DP26" s="658"/>
      <c r="DQ26" s="658"/>
      <c r="DR26" s="658"/>
      <c r="DS26" s="658"/>
      <c r="DT26" s="658"/>
      <c r="DU26" s="658"/>
      <c r="DV26" s="659"/>
      <c r="DW26" s="660" t="s">
        <v>229</v>
      </c>
      <c r="DX26" s="672"/>
      <c r="DY26" s="672"/>
      <c r="DZ26" s="672"/>
      <c r="EA26" s="672"/>
      <c r="EB26" s="672"/>
      <c r="EC26" s="684"/>
    </row>
    <row r="27" spans="2:133" ht="11.25" customHeight="1" x14ac:dyDescent="0.15">
      <c r="B27" s="654" t="s">
        <v>300</v>
      </c>
      <c r="C27" s="655"/>
      <c r="D27" s="655"/>
      <c r="E27" s="655"/>
      <c r="F27" s="655"/>
      <c r="G27" s="655"/>
      <c r="H27" s="655"/>
      <c r="I27" s="655"/>
      <c r="J27" s="655"/>
      <c r="K27" s="655"/>
      <c r="L27" s="655"/>
      <c r="M27" s="655"/>
      <c r="N27" s="655"/>
      <c r="O27" s="655"/>
      <c r="P27" s="655"/>
      <c r="Q27" s="656"/>
      <c r="R27" s="657">
        <v>252046</v>
      </c>
      <c r="S27" s="658"/>
      <c r="T27" s="658"/>
      <c r="U27" s="658"/>
      <c r="V27" s="658"/>
      <c r="W27" s="658"/>
      <c r="X27" s="658"/>
      <c r="Y27" s="659"/>
      <c r="Z27" s="695">
        <v>2.9</v>
      </c>
      <c r="AA27" s="695"/>
      <c r="AB27" s="695"/>
      <c r="AC27" s="695"/>
      <c r="AD27" s="696" t="s">
        <v>229</v>
      </c>
      <c r="AE27" s="696"/>
      <c r="AF27" s="696"/>
      <c r="AG27" s="696"/>
      <c r="AH27" s="696"/>
      <c r="AI27" s="696"/>
      <c r="AJ27" s="696"/>
      <c r="AK27" s="696"/>
      <c r="AL27" s="660" t="s">
        <v>229</v>
      </c>
      <c r="AM27" s="661"/>
      <c r="AN27" s="661"/>
      <c r="AO27" s="697"/>
      <c r="AP27" s="654" t="s">
        <v>301</v>
      </c>
      <c r="AQ27" s="655"/>
      <c r="AR27" s="655"/>
      <c r="AS27" s="655"/>
      <c r="AT27" s="655"/>
      <c r="AU27" s="655"/>
      <c r="AV27" s="655"/>
      <c r="AW27" s="655"/>
      <c r="AX27" s="655"/>
      <c r="AY27" s="655"/>
      <c r="AZ27" s="655"/>
      <c r="BA27" s="655"/>
      <c r="BB27" s="655"/>
      <c r="BC27" s="655"/>
      <c r="BD27" s="655"/>
      <c r="BE27" s="655"/>
      <c r="BF27" s="656"/>
      <c r="BG27" s="657">
        <v>733105</v>
      </c>
      <c r="BH27" s="658"/>
      <c r="BI27" s="658"/>
      <c r="BJ27" s="658"/>
      <c r="BK27" s="658"/>
      <c r="BL27" s="658"/>
      <c r="BM27" s="658"/>
      <c r="BN27" s="659"/>
      <c r="BO27" s="695">
        <v>100</v>
      </c>
      <c r="BP27" s="695"/>
      <c r="BQ27" s="695"/>
      <c r="BR27" s="695"/>
      <c r="BS27" s="696" t="s">
        <v>229</v>
      </c>
      <c r="BT27" s="696"/>
      <c r="BU27" s="696"/>
      <c r="BV27" s="696"/>
      <c r="BW27" s="696"/>
      <c r="BX27" s="696"/>
      <c r="BY27" s="696"/>
      <c r="BZ27" s="696"/>
      <c r="CA27" s="696"/>
      <c r="CB27" s="736"/>
      <c r="CD27" s="654" t="s">
        <v>302</v>
      </c>
      <c r="CE27" s="655"/>
      <c r="CF27" s="655"/>
      <c r="CG27" s="655"/>
      <c r="CH27" s="655"/>
      <c r="CI27" s="655"/>
      <c r="CJ27" s="655"/>
      <c r="CK27" s="655"/>
      <c r="CL27" s="655"/>
      <c r="CM27" s="655"/>
      <c r="CN27" s="655"/>
      <c r="CO27" s="655"/>
      <c r="CP27" s="655"/>
      <c r="CQ27" s="656"/>
      <c r="CR27" s="657">
        <v>561781</v>
      </c>
      <c r="CS27" s="670"/>
      <c r="CT27" s="670"/>
      <c r="CU27" s="670"/>
      <c r="CV27" s="670"/>
      <c r="CW27" s="670"/>
      <c r="CX27" s="670"/>
      <c r="CY27" s="671"/>
      <c r="CZ27" s="660">
        <v>6.8</v>
      </c>
      <c r="DA27" s="672"/>
      <c r="DB27" s="672"/>
      <c r="DC27" s="673"/>
      <c r="DD27" s="663">
        <v>144931</v>
      </c>
      <c r="DE27" s="670"/>
      <c r="DF27" s="670"/>
      <c r="DG27" s="670"/>
      <c r="DH27" s="670"/>
      <c r="DI27" s="670"/>
      <c r="DJ27" s="670"/>
      <c r="DK27" s="671"/>
      <c r="DL27" s="663">
        <v>144053</v>
      </c>
      <c r="DM27" s="670"/>
      <c r="DN27" s="670"/>
      <c r="DO27" s="670"/>
      <c r="DP27" s="670"/>
      <c r="DQ27" s="670"/>
      <c r="DR27" s="670"/>
      <c r="DS27" s="670"/>
      <c r="DT27" s="670"/>
      <c r="DU27" s="670"/>
      <c r="DV27" s="671"/>
      <c r="DW27" s="660">
        <v>2.9</v>
      </c>
      <c r="DX27" s="672"/>
      <c r="DY27" s="672"/>
      <c r="DZ27" s="672"/>
      <c r="EA27" s="672"/>
      <c r="EB27" s="672"/>
      <c r="EC27" s="684"/>
    </row>
    <row r="28" spans="2:133" ht="11.25" customHeight="1" x14ac:dyDescent="0.15">
      <c r="B28" s="654" t="s">
        <v>303</v>
      </c>
      <c r="C28" s="655"/>
      <c r="D28" s="655"/>
      <c r="E28" s="655"/>
      <c r="F28" s="655"/>
      <c r="G28" s="655"/>
      <c r="H28" s="655"/>
      <c r="I28" s="655"/>
      <c r="J28" s="655"/>
      <c r="K28" s="655"/>
      <c r="L28" s="655"/>
      <c r="M28" s="655"/>
      <c r="N28" s="655"/>
      <c r="O28" s="655"/>
      <c r="P28" s="655"/>
      <c r="Q28" s="656"/>
      <c r="R28" s="657">
        <v>98817</v>
      </c>
      <c r="S28" s="658"/>
      <c r="T28" s="658"/>
      <c r="U28" s="658"/>
      <c r="V28" s="658"/>
      <c r="W28" s="658"/>
      <c r="X28" s="658"/>
      <c r="Y28" s="659"/>
      <c r="Z28" s="695">
        <v>1.1000000000000001</v>
      </c>
      <c r="AA28" s="695"/>
      <c r="AB28" s="695"/>
      <c r="AC28" s="695"/>
      <c r="AD28" s="696" t="s">
        <v>236</v>
      </c>
      <c r="AE28" s="696"/>
      <c r="AF28" s="696"/>
      <c r="AG28" s="696"/>
      <c r="AH28" s="696"/>
      <c r="AI28" s="696"/>
      <c r="AJ28" s="696"/>
      <c r="AK28" s="696"/>
      <c r="AL28" s="660" t="s">
        <v>229</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304</v>
      </c>
      <c r="CE28" s="655"/>
      <c r="CF28" s="655"/>
      <c r="CG28" s="655"/>
      <c r="CH28" s="655"/>
      <c r="CI28" s="655"/>
      <c r="CJ28" s="655"/>
      <c r="CK28" s="655"/>
      <c r="CL28" s="655"/>
      <c r="CM28" s="655"/>
      <c r="CN28" s="655"/>
      <c r="CO28" s="655"/>
      <c r="CP28" s="655"/>
      <c r="CQ28" s="656"/>
      <c r="CR28" s="657">
        <v>888166</v>
      </c>
      <c r="CS28" s="658"/>
      <c r="CT28" s="658"/>
      <c r="CU28" s="658"/>
      <c r="CV28" s="658"/>
      <c r="CW28" s="658"/>
      <c r="CX28" s="658"/>
      <c r="CY28" s="659"/>
      <c r="CZ28" s="660">
        <v>10.7</v>
      </c>
      <c r="DA28" s="672"/>
      <c r="DB28" s="672"/>
      <c r="DC28" s="673"/>
      <c r="DD28" s="663">
        <v>883700</v>
      </c>
      <c r="DE28" s="658"/>
      <c r="DF28" s="658"/>
      <c r="DG28" s="658"/>
      <c r="DH28" s="658"/>
      <c r="DI28" s="658"/>
      <c r="DJ28" s="658"/>
      <c r="DK28" s="659"/>
      <c r="DL28" s="663">
        <v>741538</v>
      </c>
      <c r="DM28" s="658"/>
      <c r="DN28" s="658"/>
      <c r="DO28" s="658"/>
      <c r="DP28" s="658"/>
      <c r="DQ28" s="658"/>
      <c r="DR28" s="658"/>
      <c r="DS28" s="658"/>
      <c r="DT28" s="658"/>
      <c r="DU28" s="658"/>
      <c r="DV28" s="659"/>
      <c r="DW28" s="660">
        <v>15</v>
      </c>
      <c r="DX28" s="672"/>
      <c r="DY28" s="672"/>
      <c r="DZ28" s="672"/>
      <c r="EA28" s="672"/>
      <c r="EB28" s="672"/>
      <c r="EC28" s="684"/>
    </row>
    <row r="29" spans="2:133" ht="11.25" customHeight="1" x14ac:dyDescent="0.15">
      <c r="B29" s="654" t="s">
        <v>305</v>
      </c>
      <c r="C29" s="655"/>
      <c r="D29" s="655"/>
      <c r="E29" s="655"/>
      <c r="F29" s="655"/>
      <c r="G29" s="655"/>
      <c r="H29" s="655"/>
      <c r="I29" s="655"/>
      <c r="J29" s="655"/>
      <c r="K29" s="655"/>
      <c r="L29" s="655"/>
      <c r="M29" s="655"/>
      <c r="N29" s="655"/>
      <c r="O29" s="655"/>
      <c r="P29" s="655"/>
      <c r="Q29" s="656"/>
      <c r="R29" s="657">
        <v>4376</v>
      </c>
      <c r="S29" s="658"/>
      <c r="T29" s="658"/>
      <c r="U29" s="658"/>
      <c r="V29" s="658"/>
      <c r="W29" s="658"/>
      <c r="X29" s="658"/>
      <c r="Y29" s="659"/>
      <c r="Z29" s="695">
        <v>0</v>
      </c>
      <c r="AA29" s="695"/>
      <c r="AB29" s="695"/>
      <c r="AC29" s="695"/>
      <c r="AD29" s="696" t="s">
        <v>236</v>
      </c>
      <c r="AE29" s="696"/>
      <c r="AF29" s="696"/>
      <c r="AG29" s="696"/>
      <c r="AH29" s="696"/>
      <c r="AI29" s="696"/>
      <c r="AJ29" s="696"/>
      <c r="AK29" s="696"/>
      <c r="AL29" s="660" t="s">
        <v>236</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306</v>
      </c>
      <c r="CE29" s="677"/>
      <c r="CF29" s="654" t="s">
        <v>307</v>
      </c>
      <c r="CG29" s="655"/>
      <c r="CH29" s="655"/>
      <c r="CI29" s="655"/>
      <c r="CJ29" s="655"/>
      <c r="CK29" s="655"/>
      <c r="CL29" s="655"/>
      <c r="CM29" s="655"/>
      <c r="CN29" s="655"/>
      <c r="CO29" s="655"/>
      <c r="CP29" s="655"/>
      <c r="CQ29" s="656"/>
      <c r="CR29" s="657">
        <v>888166</v>
      </c>
      <c r="CS29" s="670"/>
      <c r="CT29" s="670"/>
      <c r="CU29" s="670"/>
      <c r="CV29" s="670"/>
      <c r="CW29" s="670"/>
      <c r="CX29" s="670"/>
      <c r="CY29" s="671"/>
      <c r="CZ29" s="660">
        <v>10.7</v>
      </c>
      <c r="DA29" s="672"/>
      <c r="DB29" s="672"/>
      <c r="DC29" s="673"/>
      <c r="DD29" s="663">
        <v>883700</v>
      </c>
      <c r="DE29" s="670"/>
      <c r="DF29" s="670"/>
      <c r="DG29" s="670"/>
      <c r="DH29" s="670"/>
      <c r="DI29" s="670"/>
      <c r="DJ29" s="670"/>
      <c r="DK29" s="671"/>
      <c r="DL29" s="663">
        <v>741538</v>
      </c>
      <c r="DM29" s="670"/>
      <c r="DN29" s="670"/>
      <c r="DO29" s="670"/>
      <c r="DP29" s="670"/>
      <c r="DQ29" s="670"/>
      <c r="DR29" s="670"/>
      <c r="DS29" s="670"/>
      <c r="DT29" s="670"/>
      <c r="DU29" s="670"/>
      <c r="DV29" s="671"/>
      <c r="DW29" s="660">
        <v>15</v>
      </c>
      <c r="DX29" s="672"/>
      <c r="DY29" s="672"/>
      <c r="DZ29" s="672"/>
      <c r="EA29" s="672"/>
      <c r="EB29" s="672"/>
      <c r="EC29" s="684"/>
    </row>
    <row r="30" spans="2:133" ht="11.25" customHeight="1" x14ac:dyDescent="0.15">
      <c r="B30" s="654" t="s">
        <v>308</v>
      </c>
      <c r="C30" s="655"/>
      <c r="D30" s="655"/>
      <c r="E30" s="655"/>
      <c r="F30" s="655"/>
      <c r="G30" s="655"/>
      <c r="H30" s="655"/>
      <c r="I30" s="655"/>
      <c r="J30" s="655"/>
      <c r="K30" s="655"/>
      <c r="L30" s="655"/>
      <c r="M30" s="655"/>
      <c r="N30" s="655"/>
      <c r="O30" s="655"/>
      <c r="P30" s="655"/>
      <c r="Q30" s="656"/>
      <c r="R30" s="657">
        <v>862559</v>
      </c>
      <c r="S30" s="658"/>
      <c r="T30" s="658"/>
      <c r="U30" s="658"/>
      <c r="V30" s="658"/>
      <c r="W30" s="658"/>
      <c r="X30" s="658"/>
      <c r="Y30" s="659"/>
      <c r="Z30" s="695">
        <v>9.8000000000000007</v>
      </c>
      <c r="AA30" s="695"/>
      <c r="AB30" s="695"/>
      <c r="AC30" s="695"/>
      <c r="AD30" s="696" t="s">
        <v>236</v>
      </c>
      <c r="AE30" s="696"/>
      <c r="AF30" s="696"/>
      <c r="AG30" s="696"/>
      <c r="AH30" s="696"/>
      <c r="AI30" s="696"/>
      <c r="AJ30" s="696"/>
      <c r="AK30" s="696"/>
      <c r="AL30" s="660" t="s">
        <v>236</v>
      </c>
      <c r="AM30" s="661"/>
      <c r="AN30" s="661"/>
      <c r="AO30" s="697"/>
      <c r="AP30" s="709" t="s">
        <v>223</v>
      </c>
      <c r="AQ30" s="710"/>
      <c r="AR30" s="710"/>
      <c r="AS30" s="710"/>
      <c r="AT30" s="710"/>
      <c r="AU30" s="710"/>
      <c r="AV30" s="710"/>
      <c r="AW30" s="710"/>
      <c r="AX30" s="710"/>
      <c r="AY30" s="710"/>
      <c r="AZ30" s="710"/>
      <c r="BA30" s="710"/>
      <c r="BB30" s="710"/>
      <c r="BC30" s="710"/>
      <c r="BD30" s="710"/>
      <c r="BE30" s="710"/>
      <c r="BF30" s="711"/>
      <c r="BG30" s="709" t="s">
        <v>309</v>
      </c>
      <c r="BH30" s="727"/>
      <c r="BI30" s="727"/>
      <c r="BJ30" s="727"/>
      <c r="BK30" s="727"/>
      <c r="BL30" s="727"/>
      <c r="BM30" s="727"/>
      <c r="BN30" s="727"/>
      <c r="BO30" s="727"/>
      <c r="BP30" s="727"/>
      <c r="BQ30" s="728"/>
      <c r="BR30" s="709" t="s">
        <v>310</v>
      </c>
      <c r="BS30" s="727"/>
      <c r="BT30" s="727"/>
      <c r="BU30" s="727"/>
      <c r="BV30" s="727"/>
      <c r="BW30" s="727"/>
      <c r="BX30" s="727"/>
      <c r="BY30" s="727"/>
      <c r="BZ30" s="727"/>
      <c r="CA30" s="727"/>
      <c r="CB30" s="728"/>
      <c r="CD30" s="678"/>
      <c r="CE30" s="679"/>
      <c r="CF30" s="654" t="s">
        <v>311</v>
      </c>
      <c r="CG30" s="655"/>
      <c r="CH30" s="655"/>
      <c r="CI30" s="655"/>
      <c r="CJ30" s="655"/>
      <c r="CK30" s="655"/>
      <c r="CL30" s="655"/>
      <c r="CM30" s="655"/>
      <c r="CN30" s="655"/>
      <c r="CO30" s="655"/>
      <c r="CP30" s="655"/>
      <c r="CQ30" s="656"/>
      <c r="CR30" s="657">
        <v>876226</v>
      </c>
      <c r="CS30" s="658"/>
      <c r="CT30" s="658"/>
      <c r="CU30" s="658"/>
      <c r="CV30" s="658"/>
      <c r="CW30" s="658"/>
      <c r="CX30" s="658"/>
      <c r="CY30" s="659"/>
      <c r="CZ30" s="660">
        <v>10.5</v>
      </c>
      <c r="DA30" s="672"/>
      <c r="DB30" s="672"/>
      <c r="DC30" s="673"/>
      <c r="DD30" s="663">
        <v>872026</v>
      </c>
      <c r="DE30" s="658"/>
      <c r="DF30" s="658"/>
      <c r="DG30" s="658"/>
      <c r="DH30" s="658"/>
      <c r="DI30" s="658"/>
      <c r="DJ30" s="658"/>
      <c r="DK30" s="659"/>
      <c r="DL30" s="663">
        <v>729864</v>
      </c>
      <c r="DM30" s="658"/>
      <c r="DN30" s="658"/>
      <c r="DO30" s="658"/>
      <c r="DP30" s="658"/>
      <c r="DQ30" s="658"/>
      <c r="DR30" s="658"/>
      <c r="DS30" s="658"/>
      <c r="DT30" s="658"/>
      <c r="DU30" s="658"/>
      <c r="DV30" s="659"/>
      <c r="DW30" s="660">
        <v>14.7</v>
      </c>
      <c r="DX30" s="672"/>
      <c r="DY30" s="672"/>
      <c r="DZ30" s="672"/>
      <c r="EA30" s="672"/>
      <c r="EB30" s="672"/>
      <c r="EC30" s="684"/>
    </row>
    <row r="31" spans="2:133" ht="11.25" customHeight="1" x14ac:dyDescent="0.15">
      <c r="B31" s="724" t="s">
        <v>312</v>
      </c>
      <c r="C31" s="725"/>
      <c r="D31" s="725"/>
      <c r="E31" s="725"/>
      <c r="F31" s="725"/>
      <c r="G31" s="725"/>
      <c r="H31" s="725"/>
      <c r="I31" s="725"/>
      <c r="J31" s="725"/>
      <c r="K31" s="725"/>
      <c r="L31" s="725"/>
      <c r="M31" s="725"/>
      <c r="N31" s="725"/>
      <c r="O31" s="725"/>
      <c r="P31" s="725"/>
      <c r="Q31" s="726"/>
      <c r="R31" s="657" t="s">
        <v>229</v>
      </c>
      <c r="S31" s="658"/>
      <c r="T31" s="658"/>
      <c r="U31" s="658"/>
      <c r="V31" s="658"/>
      <c r="W31" s="658"/>
      <c r="X31" s="658"/>
      <c r="Y31" s="659"/>
      <c r="Z31" s="695" t="s">
        <v>236</v>
      </c>
      <c r="AA31" s="695"/>
      <c r="AB31" s="695"/>
      <c r="AC31" s="695"/>
      <c r="AD31" s="696" t="s">
        <v>236</v>
      </c>
      <c r="AE31" s="696"/>
      <c r="AF31" s="696"/>
      <c r="AG31" s="696"/>
      <c r="AH31" s="696"/>
      <c r="AI31" s="696"/>
      <c r="AJ31" s="696"/>
      <c r="AK31" s="696"/>
      <c r="AL31" s="660" t="s">
        <v>236</v>
      </c>
      <c r="AM31" s="661"/>
      <c r="AN31" s="661"/>
      <c r="AO31" s="697"/>
      <c r="AP31" s="729" t="s">
        <v>313</v>
      </c>
      <c r="AQ31" s="730"/>
      <c r="AR31" s="730"/>
      <c r="AS31" s="730"/>
      <c r="AT31" s="731" t="s">
        <v>314</v>
      </c>
      <c r="AU31" s="218"/>
      <c r="AV31" s="218"/>
      <c r="AW31" s="218"/>
      <c r="AX31" s="715" t="s">
        <v>189</v>
      </c>
      <c r="AY31" s="716"/>
      <c r="AZ31" s="716"/>
      <c r="BA31" s="716"/>
      <c r="BB31" s="716"/>
      <c r="BC31" s="716"/>
      <c r="BD31" s="716"/>
      <c r="BE31" s="716"/>
      <c r="BF31" s="717"/>
      <c r="BG31" s="719">
        <v>98.6</v>
      </c>
      <c r="BH31" s="720"/>
      <c r="BI31" s="720"/>
      <c r="BJ31" s="720"/>
      <c r="BK31" s="720"/>
      <c r="BL31" s="720"/>
      <c r="BM31" s="721">
        <v>96.3</v>
      </c>
      <c r="BN31" s="720"/>
      <c r="BO31" s="720"/>
      <c r="BP31" s="720"/>
      <c r="BQ31" s="722"/>
      <c r="BR31" s="719">
        <v>98.7</v>
      </c>
      <c r="BS31" s="720"/>
      <c r="BT31" s="720"/>
      <c r="BU31" s="720"/>
      <c r="BV31" s="720"/>
      <c r="BW31" s="720"/>
      <c r="BX31" s="721">
        <v>96.1</v>
      </c>
      <c r="BY31" s="720"/>
      <c r="BZ31" s="720"/>
      <c r="CA31" s="720"/>
      <c r="CB31" s="722"/>
      <c r="CD31" s="678"/>
      <c r="CE31" s="679"/>
      <c r="CF31" s="654" t="s">
        <v>315</v>
      </c>
      <c r="CG31" s="655"/>
      <c r="CH31" s="655"/>
      <c r="CI31" s="655"/>
      <c r="CJ31" s="655"/>
      <c r="CK31" s="655"/>
      <c r="CL31" s="655"/>
      <c r="CM31" s="655"/>
      <c r="CN31" s="655"/>
      <c r="CO31" s="655"/>
      <c r="CP31" s="655"/>
      <c r="CQ31" s="656"/>
      <c r="CR31" s="657">
        <v>11940</v>
      </c>
      <c r="CS31" s="670"/>
      <c r="CT31" s="670"/>
      <c r="CU31" s="670"/>
      <c r="CV31" s="670"/>
      <c r="CW31" s="670"/>
      <c r="CX31" s="670"/>
      <c r="CY31" s="671"/>
      <c r="CZ31" s="660">
        <v>0.1</v>
      </c>
      <c r="DA31" s="672"/>
      <c r="DB31" s="672"/>
      <c r="DC31" s="673"/>
      <c r="DD31" s="663">
        <v>11674</v>
      </c>
      <c r="DE31" s="670"/>
      <c r="DF31" s="670"/>
      <c r="DG31" s="670"/>
      <c r="DH31" s="670"/>
      <c r="DI31" s="670"/>
      <c r="DJ31" s="670"/>
      <c r="DK31" s="671"/>
      <c r="DL31" s="663">
        <v>11674</v>
      </c>
      <c r="DM31" s="670"/>
      <c r="DN31" s="670"/>
      <c r="DO31" s="670"/>
      <c r="DP31" s="670"/>
      <c r="DQ31" s="670"/>
      <c r="DR31" s="670"/>
      <c r="DS31" s="670"/>
      <c r="DT31" s="670"/>
      <c r="DU31" s="670"/>
      <c r="DV31" s="671"/>
      <c r="DW31" s="660">
        <v>0.2</v>
      </c>
      <c r="DX31" s="672"/>
      <c r="DY31" s="672"/>
      <c r="DZ31" s="672"/>
      <c r="EA31" s="672"/>
      <c r="EB31" s="672"/>
      <c r="EC31" s="684"/>
    </row>
    <row r="32" spans="2:133" ht="11.25" customHeight="1" x14ac:dyDescent="0.15">
      <c r="B32" s="654" t="s">
        <v>316</v>
      </c>
      <c r="C32" s="655"/>
      <c r="D32" s="655"/>
      <c r="E32" s="655"/>
      <c r="F32" s="655"/>
      <c r="G32" s="655"/>
      <c r="H32" s="655"/>
      <c r="I32" s="655"/>
      <c r="J32" s="655"/>
      <c r="K32" s="655"/>
      <c r="L32" s="655"/>
      <c r="M32" s="655"/>
      <c r="N32" s="655"/>
      <c r="O32" s="655"/>
      <c r="P32" s="655"/>
      <c r="Q32" s="656"/>
      <c r="R32" s="657">
        <v>489277</v>
      </c>
      <c r="S32" s="658"/>
      <c r="T32" s="658"/>
      <c r="U32" s="658"/>
      <c r="V32" s="658"/>
      <c r="W32" s="658"/>
      <c r="X32" s="658"/>
      <c r="Y32" s="659"/>
      <c r="Z32" s="695">
        <v>5.6</v>
      </c>
      <c r="AA32" s="695"/>
      <c r="AB32" s="695"/>
      <c r="AC32" s="695"/>
      <c r="AD32" s="696" t="s">
        <v>229</v>
      </c>
      <c r="AE32" s="696"/>
      <c r="AF32" s="696"/>
      <c r="AG32" s="696"/>
      <c r="AH32" s="696"/>
      <c r="AI32" s="696"/>
      <c r="AJ32" s="696"/>
      <c r="AK32" s="696"/>
      <c r="AL32" s="660" t="s">
        <v>236</v>
      </c>
      <c r="AM32" s="661"/>
      <c r="AN32" s="661"/>
      <c r="AO32" s="697"/>
      <c r="AP32" s="698"/>
      <c r="AQ32" s="699"/>
      <c r="AR32" s="699"/>
      <c r="AS32" s="699"/>
      <c r="AT32" s="732"/>
      <c r="AU32" s="214" t="s">
        <v>317</v>
      </c>
      <c r="AX32" s="654" t="s">
        <v>318</v>
      </c>
      <c r="AY32" s="655"/>
      <c r="AZ32" s="655"/>
      <c r="BA32" s="655"/>
      <c r="BB32" s="655"/>
      <c r="BC32" s="655"/>
      <c r="BD32" s="655"/>
      <c r="BE32" s="655"/>
      <c r="BF32" s="656"/>
      <c r="BG32" s="723">
        <v>99.1</v>
      </c>
      <c r="BH32" s="670"/>
      <c r="BI32" s="670"/>
      <c r="BJ32" s="670"/>
      <c r="BK32" s="670"/>
      <c r="BL32" s="670"/>
      <c r="BM32" s="661">
        <v>98.5</v>
      </c>
      <c r="BN32" s="670"/>
      <c r="BO32" s="670"/>
      <c r="BP32" s="670"/>
      <c r="BQ32" s="693"/>
      <c r="BR32" s="723">
        <v>99.3</v>
      </c>
      <c r="BS32" s="670"/>
      <c r="BT32" s="670"/>
      <c r="BU32" s="670"/>
      <c r="BV32" s="670"/>
      <c r="BW32" s="670"/>
      <c r="BX32" s="661">
        <v>98.4</v>
      </c>
      <c r="BY32" s="670"/>
      <c r="BZ32" s="670"/>
      <c r="CA32" s="670"/>
      <c r="CB32" s="693"/>
      <c r="CD32" s="680"/>
      <c r="CE32" s="681"/>
      <c r="CF32" s="654" t="s">
        <v>319</v>
      </c>
      <c r="CG32" s="655"/>
      <c r="CH32" s="655"/>
      <c r="CI32" s="655"/>
      <c r="CJ32" s="655"/>
      <c r="CK32" s="655"/>
      <c r="CL32" s="655"/>
      <c r="CM32" s="655"/>
      <c r="CN32" s="655"/>
      <c r="CO32" s="655"/>
      <c r="CP32" s="655"/>
      <c r="CQ32" s="656"/>
      <c r="CR32" s="657" t="s">
        <v>229</v>
      </c>
      <c r="CS32" s="658"/>
      <c r="CT32" s="658"/>
      <c r="CU32" s="658"/>
      <c r="CV32" s="658"/>
      <c r="CW32" s="658"/>
      <c r="CX32" s="658"/>
      <c r="CY32" s="659"/>
      <c r="CZ32" s="660" t="s">
        <v>229</v>
      </c>
      <c r="DA32" s="672"/>
      <c r="DB32" s="672"/>
      <c r="DC32" s="673"/>
      <c r="DD32" s="663" t="s">
        <v>236</v>
      </c>
      <c r="DE32" s="658"/>
      <c r="DF32" s="658"/>
      <c r="DG32" s="658"/>
      <c r="DH32" s="658"/>
      <c r="DI32" s="658"/>
      <c r="DJ32" s="658"/>
      <c r="DK32" s="659"/>
      <c r="DL32" s="663" t="s">
        <v>229</v>
      </c>
      <c r="DM32" s="658"/>
      <c r="DN32" s="658"/>
      <c r="DO32" s="658"/>
      <c r="DP32" s="658"/>
      <c r="DQ32" s="658"/>
      <c r="DR32" s="658"/>
      <c r="DS32" s="658"/>
      <c r="DT32" s="658"/>
      <c r="DU32" s="658"/>
      <c r="DV32" s="659"/>
      <c r="DW32" s="660" t="s">
        <v>236</v>
      </c>
      <c r="DX32" s="672"/>
      <c r="DY32" s="672"/>
      <c r="DZ32" s="672"/>
      <c r="EA32" s="672"/>
      <c r="EB32" s="672"/>
      <c r="EC32" s="684"/>
    </row>
    <row r="33" spans="2:133" ht="11.25" customHeight="1" x14ac:dyDescent="0.15">
      <c r="B33" s="654" t="s">
        <v>320</v>
      </c>
      <c r="C33" s="655"/>
      <c r="D33" s="655"/>
      <c r="E33" s="655"/>
      <c r="F33" s="655"/>
      <c r="G33" s="655"/>
      <c r="H33" s="655"/>
      <c r="I33" s="655"/>
      <c r="J33" s="655"/>
      <c r="K33" s="655"/>
      <c r="L33" s="655"/>
      <c r="M33" s="655"/>
      <c r="N33" s="655"/>
      <c r="O33" s="655"/>
      <c r="P33" s="655"/>
      <c r="Q33" s="656"/>
      <c r="R33" s="657">
        <v>55411</v>
      </c>
      <c r="S33" s="658"/>
      <c r="T33" s="658"/>
      <c r="U33" s="658"/>
      <c r="V33" s="658"/>
      <c r="W33" s="658"/>
      <c r="X33" s="658"/>
      <c r="Y33" s="659"/>
      <c r="Z33" s="695">
        <v>0.6</v>
      </c>
      <c r="AA33" s="695"/>
      <c r="AB33" s="695"/>
      <c r="AC33" s="695"/>
      <c r="AD33" s="696">
        <v>45309</v>
      </c>
      <c r="AE33" s="696"/>
      <c r="AF33" s="696"/>
      <c r="AG33" s="696"/>
      <c r="AH33" s="696"/>
      <c r="AI33" s="696"/>
      <c r="AJ33" s="696"/>
      <c r="AK33" s="696"/>
      <c r="AL33" s="660">
        <v>0.9</v>
      </c>
      <c r="AM33" s="661"/>
      <c r="AN33" s="661"/>
      <c r="AO33" s="697"/>
      <c r="AP33" s="700"/>
      <c r="AQ33" s="701"/>
      <c r="AR33" s="701"/>
      <c r="AS33" s="701"/>
      <c r="AT33" s="733"/>
      <c r="AU33" s="219"/>
      <c r="AV33" s="219"/>
      <c r="AW33" s="219"/>
      <c r="AX33" s="638" t="s">
        <v>321</v>
      </c>
      <c r="AY33" s="639"/>
      <c r="AZ33" s="639"/>
      <c r="BA33" s="639"/>
      <c r="BB33" s="639"/>
      <c r="BC33" s="639"/>
      <c r="BD33" s="639"/>
      <c r="BE33" s="639"/>
      <c r="BF33" s="640"/>
      <c r="BG33" s="718">
        <v>98</v>
      </c>
      <c r="BH33" s="642"/>
      <c r="BI33" s="642"/>
      <c r="BJ33" s="642"/>
      <c r="BK33" s="642"/>
      <c r="BL33" s="642"/>
      <c r="BM33" s="688">
        <v>94.1</v>
      </c>
      <c r="BN33" s="642"/>
      <c r="BO33" s="642"/>
      <c r="BP33" s="642"/>
      <c r="BQ33" s="705"/>
      <c r="BR33" s="718">
        <v>98</v>
      </c>
      <c r="BS33" s="642"/>
      <c r="BT33" s="642"/>
      <c r="BU33" s="642"/>
      <c r="BV33" s="642"/>
      <c r="BW33" s="642"/>
      <c r="BX33" s="688">
        <v>93.9</v>
      </c>
      <c r="BY33" s="642"/>
      <c r="BZ33" s="642"/>
      <c r="CA33" s="642"/>
      <c r="CB33" s="705"/>
      <c r="CD33" s="654" t="s">
        <v>322</v>
      </c>
      <c r="CE33" s="655"/>
      <c r="CF33" s="655"/>
      <c r="CG33" s="655"/>
      <c r="CH33" s="655"/>
      <c r="CI33" s="655"/>
      <c r="CJ33" s="655"/>
      <c r="CK33" s="655"/>
      <c r="CL33" s="655"/>
      <c r="CM33" s="655"/>
      <c r="CN33" s="655"/>
      <c r="CO33" s="655"/>
      <c r="CP33" s="655"/>
      <c r="CQ33" s="656"/>
      <c r="CR33" s="657">
        <v>4704695</v>
      </c>
      <c r="CS33" s="670"/>
      <c r="CT33" s="670"/>
      <c r="CU33" s="670"/>
      <c r="CV33" s="670"/>
      <c r="CW33" s="670"/>
      <c r="CX33" s="670"/>
      <c r="CY33" s="671"/>
      <c r="CZ33" s="660">
        <v>56.6</v>
      </c>
      <c r="DA33" s="672"/>
      <c r="DB33" s="672"/>
      <c r="DC33" s="673"/>
      <c r="DD33" s="663">
        <v>3756722</v>
      </c>
      <c r="DE33" s="670"/>
      <c r="DF33" s="670"/>
      <c r="DG33" s="670"/>
      <c r="DH33" s="670"/>
      <c r="DI33" s="670"/>
      <c r="DJ33" s="670"/>
      <c r="DK33" s="671"/>
      <c r="DL33" s="663">
        <v>2313133</v>
      </c>
      <c r="DM33" s="670"/>
      <c r="DN33" s="670"/>
      <c r="DO33" s="670"/>
      <c r="DP33" s="670"/>
      <c r="DQ33" s="670"/>
      <c r="DR33" s="670"/>
      <c r="DS33" s="670"/>
      <c r="DT33" s="670"/>
      <c r="DU33" s="670"/>
      <c r="DV33" s="671"/>
      <c r="DW33" s="660">
        <v>46.7</v>
      </c>
      <c r="DX33" s="672"/>
      <c r="DY33" s="672"/>
      <c r="DZ33" s="672"/>
      <c r="EA33" s="672"/>
      <c r="EB33" s="672"/>
      <c r="EC33" s="684"/>
    </row>
    <row r="34" spans="2:133" ht="11.25" customHeight="1" x14ac:dyDescent="0.15">
      <c r="B34" s="654" t="s">
        <v>323</v>
      </c>
      <c r="C34" s="655"/>
      <c r="D34" s="655"/>
      <c r="E34" s="655"/>
      <c r="F34" s="655"/>
      <c r="G34" s="655"/>
      <c r="H34" s="655"/>
      <c r="I34" s="655"/>
      <c r="J34" s="655"/>
      <c r="K34" s="655"/>
      <c r="L34" s="655"/>
      <c r="M34" s="655"/>
      <c r="N34" s="655"/>
      <c r="O34" s="655"/>
      <c r="P34" s="655"/>
      <c r="Q34" s="656"/>
      <c r="R34" s="657">
        <v>132295</v>
      </c>
      <c r="S34" s="658"/>
      <c r="T34" s="658"/>
      <c r="U34" s="658"/>
      <c r="V34" s="658"/>
      <c r="W34" s="658"/>
      <c r="X34" s="658"/>
      <c r="Y34" s="659"/>
      <c r="Z34" s="695">
        <v>1.5</v>
      </c>
      <c r="AA34" s="695"/>
      <c r="AB34" s="695"/>
      <c r="AC34" s="695"/>
      <c r="AD34" s="696" t="s">
        <v>236</v>
      </c>
      <c r="AE34" s="696"/>
      <c r="AF34" s="696"/>
      <c r="AG34" s="696"/>
      <c r="AH34" s="696"/>
      <c r="AI34" s="696"/>
      <c r="AJ34" s="696"/>
      <c r="AK34" s="696"/>
      <c r="AL34" s="660" t="s">
        <v>229</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324</v>
      </c>
      <c r="CE34" s="655"/>
      <c r="CF34" s="655"/>
      <c r="CG34" s="655"/>
      <c r="CH34" s="655"/>
      <c r="CI34" s="655"/>
      <c r="CJ34" s="655"/>
      <c r="CK34" s="655"/>
      <c r="CL34" s="655"/>
      <c r="CM34" s="655"/>
      <c r="CN34" s="655"/>
      <c r="CO34" s="655"/>
      <c r="CP34" s="655"/>
      <c r="CQ34" s="656"/>
      <c r="CR34" s="657">
        <v>1510294</v>
      </c>
      <c r="CS34" s="658"/>
      <c r="CT34" s="658"/>
      <c r="CU34" s="658"/>
      <c r="CV34" s="658"/>
      <c r="CW34" s="658"/>
      <c r="CX34" s="658"/>
      <c r="CY34" s="659"/>
      <c r="CZ34" s="660">
        <v>18.2</v>
      </c>
      <c r="DA34" s="672"/>
      <c r="DB34" s="672"/>
      <c r="DC34" s="673"/>
      <c r="DD34" s="663">
        <v>1155576</v>
      </c>
      <c r="DE34" s="658"/>
      <c r="DF34" s="658"/>
      <c r="DG34" s="658"/>
      <c r="DH34" s="658"/>
      <c r="DI34" s="658"/>
      <c r="DJ34" s="658"/>
      <c r="DK34" s="659"/>
      <c r="DL34" s="663">
        <v>714785</v>
      </c>
      <c r="DM34" s="658"/>
      <c r="DN34" s="658"/>
      <c r="DO34" s="658"/>
      <c r="DP34" s="658"/>
      <c r="DQ34" s="658"/>
      <c r="DR34" s="658"/>
      <c r="DS34" s="658"/>
      <c r="DT34" s="658"/>
      <c r="DU34" s="658"/>
      <c r="DV34" s="659"/>
      <c r="DW34" s="660">
        <v>14.4</v>
      </c>
      <c r="DX34" s="672"/>
      <c r="DY34" s="672"/>
      <c r="DZ34" s="672"/>
      <c r="EA34" s="672"/>
      <c r="EB34" s="672"/>
      <c r="EC34" s="684"/>
    </row>
    <row r="35" spans="2:133" ht="11.25" customHeight="1" x14ac:dyDescent="0.15">
      <c r="B35" s="654" t="s">
        <v>325</v>
      </c>
      <c r="C35" s="655"/>
      <c r="D35" s="655"/>
      <c r="E35" s="655"/>
      <c r="F35" s="655"/>
      <c r="G35" s="655"/>
      <c r="H35" s="655"/>
      <c r="I35" s="655"/>
      <c r="J35" s="655"/>
      <c r="K35" s="655"/>
      <c r="L35" s="655"/>
      <c r="M35" s="655"/>
      <c r="N35" s="655"/>
      <c r="O35" s="655"/>
      <c r="P35" s="655"/>
      <c r="Q35" s="656"/>
      <c r="R35" s="657">
        <v>106146</v>
      </c>
      <c r="S35" s="658"/>
      <c r="T35" s="658"/>
      <c r="U35" s="658"/>
      <c r="V35" s="658"/>
      <c r="W35" s="658"/>
      <c r="X35" s="658"/>
      <c r="Y35" s="659"/>
      <c r="Z35" s="695">
        <v>1.2</v>
      </c>
      <c r="AA35" s="695"/>
      <c r="AB35" s="695"/>
      <c r="AC35" s="695"/>
      <c r="AD35" s="696" t="s">
        <v>236</v>
      </c>
      <c r="AE35" s="696"/>
      <c r="AF35" s="696"/>
      <c r="AG35" s="696"/>
      <c r="AH35" s="696"/>
      <c r="AI35" s="696"/>
      <c r="AJ35" s="696"/>
      <c r="AK35" s="696"/>
      <c r="AL35" s="660" t="s">
        <v>229</v>
      </c>
      <c r="AM35" s="661"/>
      <c r="AN35" s="661"/>
      <c r="AO35" s="697"/>
      <c r="AP35" s="222"/>
      <c r="AQ35" s="709" t="s">
        <v>326</v>
      </c>
      <c r="AR35" s="710"/>
      <c r="AS35" s="710"/>
      <c r="AT35" s="710"/>
      <c r="AU35" s="710"/>
      <c r="AV35" s="710"/>
      <c r="AW35" s="710"/>
      <c r="AX35" s="710"/>
      <c r="AY35" s="710"/>
      <c r="AZ35" s="710"/>
      <c r="BA35" s="710"/>
      <c r="BB35" s="710"/>
      <c r="BC35" s="710"/>
      <c r="BD35" s="710"/>
      <c r="BE35" s="710"/>
      <c r="BF35" s="711"/>
      <c r="BG35" s="709" t="s">
        <v>327</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328</v>
      </c>
      <c r="CE35" s="655"/>
      <c r="CF35" s="655"/>
      <c r="CG35" s="655"/>
      <c r="CH35" s="655"/>
      <c r="CI35" s="655"/>
      <c r="CJ35" s="655"/>
      <c r="CK35" s="655"/>
      <c r="CL35" s="655"/>
      <c r="CM35" s="655"/>
      <c r="CN35" s="655"/>
      <c r="CO35" s="655"/>
      <c r="CP35" s="655"/>
      <c r="CQ35" s="656"/>
      <c r="CR35" s="657">
        <v>33063</v>
      </c>
      <c r="CS35" s="670"/>
      <c r="CT35" s="670"/>
      <c r="CU35" s="670"/>
      <c r="CV35" s="670"/>
      <c r="CW35" s="670"/>
      <c r="CX35" s="670"/>
      <c r="CY35" s="671"/>
      <c r="CZ35" s="660">
        <v>0.4</v>
      </c>
      <c r="DA35" s="672"/>
      <c r="DB35" s="672"/>
      <c r="DC35" s="673"/>
      <c r="DD35" s="663">
        <v>20800</v>
      </c>
      <c r="DE35" s="670"/>
      <c r="DF35" s="670"/>
      <c r="DG35" s="670"/>
      <c r="DH35" s="670"/>
      <c r="DI35" s="670"/>
      <c r="DJ35" s="670"/>
      <c r="DK35" s="671"/>
      <c r="DL35" s="663">
        <v>20800</v>
      </c>
      <c r="DM35" s="670"/>
      <c r="DN35" s="670"/>
      <c r="DO35" s="670"/>
      <c r="DP35" s="670"/>
      <c r="DQ35" s="670"/>
      <c r="DR35" s="670"/>
      <c r="DS35" s="670"/>
      <c r="DT35" s="670"/>
      <c r="DU35" s="670"/>
      <c r="DV35" s="671"/>
      <c r="DW35" s="660">
        <v>0.4</v>
      </c>
      <c r="DX35" s="672"/>
      <c r="DY35" s="672"/>
      <c r="DZ35" s="672"/>
      <c r="EA35" s="672"/>
      <c r="EB35" s="672"/>
      <c r="EC35" s="684"/>
    </row>
    <row r="36" spans="2:133" ht="11.25" customHeight="1" x14ac:dyDescent="0.15">
      <c r="B36" s="654" t="s">
        <v>329</v>
      </c>
      <c r="C36" s="655"/>
      <c r="D36" s="655"/>
      <c r="E36" s="655"/>
      <c r="F36" s="655"/>
      <c r="G36" s="655"/>
      <c r="H36" s="655"/>
      <c r="I36" s="655"/>
      <c r="J36" s="655"/>
      <c r="K36" s="655"/>
      <c r="L36" s="655"/>
      <c r="M36" s="655"/>
      <c r="N36" s="655"/>
      <c r="O36" s="655"/>
      <c r="P36" s="655"/>
      <c r="Q36" s="656"/>
      <c r="R36" s="657">
        <v>549209</v>
      </c>
      <c r="S36" s="658"/>
      <c r="T36" s="658"/>
      <c r="U36" s="658"/>
      <c r="V36" s="658"/>
      <c r="W36" s="658"/>
      <c r="X36" s="658"/>
      <c r="Y36" s="659"/>
      <c r="Z36" s="695">
        <v>6.2</v>
      </c>
      <c r="AA36" s="695"/>
      <c r="AB36" s="695"/>
      <c r="AC36" s="695"/>
      <c r="AD36" s="696" t="s">
        <v>229</v>
      </c>
      <c r="AE36" s="696"/>
      <c r="AF36" s="696"/>
      <c r="AG36" s="696"/>
      <c r="AH36" s="696"/>
      <c r="AI36" s="696"/>
      <c r="AJ36" s="696"/>
      <c r="AK36" s="696"/>
      <c r="AL36" s="660" t="s">
        <v>229</v>
      </c>
      <c r="AM36" s="661"/>
      <c r="AN36" s="661"/>
      <c r="AO36" s="697"/>
      <c r="AP36" s="222"/>
      <c r="AQ36" s="706" t="s">
        <v>330</v>
      </c>
      <c r="AR36" s="707"/>
      <c r="AS36" s="707"/>
      <c r="AT36" s="707"/>
      <c r="AU36" s="707"/>
      <c r="AV36" s="707"/>
      <c r="AW36" s="707"/>
      <c r="AX36" s="707"/>
      <c r="AY36" s="708"/>
      <c r="AZ36" s="712">
        <v>1160304</v>
      </c>
      <c r="BA36" s="713"/>
      <c r="BB36" s="713"/>
      <c r="BC36" s="713"/>
      <c r="BD36" s="713"/>
      <c r="BE36" s="713"/>
      <c r="BF36" s="714"/>
      <c r="BG36" s="715" t="s">
        <v>331</v>
      </c>
      <c r="BH36" s="716"/>
      <c r="BI36" s="716"/>
      <c r="BJ36" s="716"/>
      <c r="BK36" s="716"/>
      <c r="BL36" s="716"/>
      <c r="BM36" s="716"/>
      <c r="BN36" s="716"/>
      <c r="BO36" s="716"/>
      <c r="BP36" s="716"/>
      <c r="BQ36" s="716"/>
      <c r="BR36" s="716"/>
      <c r="BS36" s="716"/>
      <c r="BT36" s="716"/>
      <c r="BU36" s="717"/>
      <c r="BV36" s="712">
        <v>116396</v>
      </c>
      <c r="BW36" s="713"/>
      <c r="BX36" s="713"/>
      <c r="BY36" s="713"/>
      <c r="BZ36" s="713"/>
      <c r="CA36" s="713"/>
      <c r="CB36" s="714"/>
      <c r="CD36" s="654" t="s">
        <v>332</v>
      </c>
      <c r="CE36" s="655"/>
      <c r="CF36" s="655"/>
      <c r="CG36" s="655"/>
      <c r="CH36" s="655"/>
      <c r="CI36" s="655"/>
      <c r="CJ36" s="655"/>
      <c r="CK36" s="655"/>
      <c r="CL36" s="655"/>
      <c r="CM36" s="655"/>
      <c r="CN36" s="655"/>
      <c r="CO36" s="655"/>
      <c r="CP36" s="655"/>
      <c r="CQ36" s="656"/>
      <c r="CR36" s="657">
        <v>1459466</v>
      </c>
      <c r="CS36" s="658"/>
      <c r="CT36" s="658"/>
      <c r="CU36" s="658"/>
      <c r="CV36" s="658"/>
      <c r="CW36" s="658"/>
      <c r="CX36" s="658"/>
      <c r="CY36" s="659"/>
      <c r="CZ36" s="660">
        <v>17.600000000000001</v>
      </c>
      <c r="DA36" s="672"/>
      <c r="DB36" s="672"/>
      <c r="DC36" s="673"/>
      <c r="DD36" s="663">
        <v>1306188</v>
      </c>
      <c r="DE36" s="658"/>
      <c r="DF36" s="658"/>
      <c r="DG36" s="658"/>
      <c r="DH36" s="658"/>
      <c r="DI36" s="658"/>
      <c r="DJ36" s="658"/>
      <c r="DK36" s="659"/>
      <c r="DL36" s="663">
        <v>1009987</v>
      </c>
      <c r="DM36" s="658"/>
      <c r="DN36" s="658"/>
      <c r="DO36" s="658"/>
      <c r="DP36" s="658"/>
      <c r="DQ36" s="658"/>
      <c r="DR36" s="658"/>
      <c r="DS36" s="658"/>
      <c r="DT36" s="658"/>
      <c r="DU36" s="658"/>
      <c r="DV36" s="659"/>
      <c r="DW36" s="660">
        <v>20.399999999999999</v>
      </c>
      <c r="DX36" s="672"/>
      <c r="DY36" s="672"/>
      <c r="DZ36" s="672"/>
      <c r="EA36" s="672"/>
      <c r="EB36" s="672"/>
      <c r="EC36" s="684"/>
    </row>
    <row r="37" spans="2:133" ht="11.25" customHeight="1" x14ac:dyDescent="0.15">
      <c r="B37" s="654" t="s">
        <v>333</v>
      </c>
      <c r="C37" s="655"/>
      <c r="D37" s="655"/>
      <c r="E37" s="655"/>
      <c r="F37" s="655"/>
      <c r="G37" s="655"/>
      <c r="H37" s="655"/>
      <c r="I37" s="655"/>
      <c r="J37" s="655"/>
      <c r="K37" s="655"/>
      <c r="L37" s="655"/>
      <c r="M37" s="655"/>
      <c r="N37" s="655"/>
      <c r="O37" s="655"/>
      <c r="P37" s="655"/>
      <c r="Q37" s="656"/>
      <c r="R37" s="657">
        <v>165126</v>
      </c>
      <c r="S37" s="658"/>
      <c r="T37" s="658"/>
      <c r="U37" s="658"/>
      <c r="V37" s="658"/>
      <c r="W37" s="658"/>
      <c r="X37" s="658"/>
      <c r="Y37" s="659"/>
      <c r="Z37" s="695">
        <v>1.9</v>
      </c>
      <c r="AA37" s="695"/>
      <c r="AB37" s="695"/>
      <c r="AC37" s="695"/>
      <c r="AD37" s="696">
        <v>1</v>
      </c>
      <c r="AE37" s="696"/>
      <c r="AF37" s="696"/>
      <c r="AG37" s="696"/>
      <c r="AH37" s="696"/>
      <c r="AI37" s="696"/>
      <c r="AJ37" s="696"/>
      <c r="AK37" s="696"/>
      <c r="AL37" s="660">
        <v>0</v>
      </c>
      <c r="AM37" s="661"/>
      <c r="AN37" s="661"/>
      <c r="AO37" s="697"/>
      <c r="AQ37" s="690" t="s">
        <v>334</v>
      </c>
      <c r="AR37" s="691"/>
      <c r="AS37" s="691"/>
      <c r="AT37" s="691"/>
      <c r="AU37" s="691"/>
      <c r="AV37" s="691"/>
      <c r="AW37" s="691"/>
      <c r="AX37" s="691"/>
      <c r="AY37" s="692"/>
      <c r="AZ37" s="657">
        <v>237758</v>
      </c>
      <c r="BA37" s="658"/>
      <c r="BB37" s="658"/>
      <c r="BC37" s="658"/>
      <c r="BD37" s="670"/>
      <c r="BE37" s="670"/>
      <c r="BF37" s="693"/>
      <c r="BG37" s="654" t="s">
        <v>335</v>
      </c>
      <c r="BH37" s="655"/>
      <c r="BI37" s="655"/>
      <c r="BJ37" s="655"/>
      <c r="BK37" s="655"/>
      <c r="BL37" s="655"/>
      <c r="BM37" s="655"/>
      <c r="BN37" s="655"/>
      <c r="BO37" s="655"/>
      <c r="BP37" s="655"/>
      <c r="BQ37" s="655"/>
      <c r="BR37" s="655"/>
      <c r="BS37" s="655"/>
      <c r="BT37" s="655"/>
      <c r="BU37" s="656"/>
      <c r="BV37" s="657">
        <v>93129</v>
      </c>
      <c r="BW37" s="658"/>
      <c r="BX37" s="658"/>
      <c r="BY37" s="658"/>
      <c r="BZ37" s="658"/>
      <c r="CA37" s="658"/>
      <c r="CB37" s="694"/>
      <c r="CD37" s="654" t="s">
        <v>336</v>
      </c>
      <c r="CE37" s="655"/>
      <c r="CF37" s="655"/>
      <c r="CG37" s="655"/>
      <c r="CH37" s="655"/>
      <c r="CI37" s="655"/>
      <c r="CJ37" s="655"/>
      <c r="CK37" s="655"/>
      <c r="CL37" s="655"/>
      <c r="CM37" s="655"/>
      <c r="CN37" s="655"/>
      <c r="CO37" s="655"/>
      <c r="CP37" s="655"/>
      <c r="CQ37" s="656"/>
      <c r="CR37" s="657">
        <v>499117</v>
      </c>
      <c r="CS37" s="670"/>
      <c r="CT37" s="670"/>
      <c r="CU37" s="670"/>
      <c r="CV37" s="670"/>
      <c r="CW37" s="670"/>
      <c r="CX37" s="670"/>
      <c r="CY37" s="671"/>
      <c r="CZ37" s="660">
        <v>6</v>
      </c>
      <c r="DA37" s="672"/>
      <c r="DB37" s="672"/>
      <c r="DC37" s="673"/>
      <c r="DD37" s="663">
        <v>495145</v>
      </c>
      <c r="DE37" s="670"/>
      <c r="DF37" s="670"/>
      <c r="DG37" s="670"/>
      <c r="DH37" s="670"/>
      <c r="DI37" s="670"/>
      <c r="DJ37" s="670"/>
      <c r="DK37" s="671"/>
      <c r="DL37" s="663">
        <v>494693</v>
      </c>
      <c r="DM37" s="670"/>
      <c r="DN37" s="670"/>
      <c r="DO37" s="670"/>
      <c r="DP37" s="670"/>
      <c r="DQ37" s="670"/>
      <c r="DR37" s="670"/>
      <c r="DS37" s="670"/>
      <c r="DT37" s="670"/>
      <c r="DU37" s="670"/>
      <c r="DV37" s="671"/>
      <c r="DW37" s="660">
        <v>10</v>
      </c>
      <c r="DX37" s="672"/>
      <c r="DY37" s="672"/>
      <c r="DZ37" s="672"/>
      <c r="EA37" s="672"/>
      <c r="EB37" s="672"/>
      <c r="EC37" s="684"/>
    </row>
    <row r="38" spans="2:133" ht="11.25" customHeight="1" x14ac:dyDescent="0.15">
      <c r="B38" s="654" t="s">
        <v>337</v>
      </c>
      <c r="C38" s="655"/>
      <c r="D38" s="655"/>
      <c r="E38" s="655"/>
      <c r="F38" s="655"/>
      <c r="G38" s="655"/>
      <c r="H38" s="655"/>
      <c r="I38" s="655"/>
      <c r="J38" s="655"/>
      <c r="K38" s="655"/>
      <c r="L38" s="655"/>
      <c r="M38" s="655"/>
      <c r="N38" s="655"/>
      <c r="O38" s="655"/>
      <c r="P38" s="655"/>
      <c r="Q38" s="656"/>
      <c r="R38" s="657">
        <v>621229</v>
      </c>
      <c r="S38" s="658"/>
      <c r="T38" s="658"/>
      <c r="U38" s="658"/>
      <c r="V38" s="658"/>
      <c r="W38" s="658"/>
      <c r="X38" s="658"/>
      <c r="Y38" s="659"/>
      <c r="Z38" s="695">
        <v>7.1</v>
      </c>
      <c r="AA38" s="695"/>
      <c r="AB38" s="695"/>
      <c r="AC38" s="695"/>
      <c r="AD38" s="696" t="s">
        <v>236</v>
      </c>
      <c r="AE38" s="696"/>
      <c r="AF38" s="696"/>
      <c r="AG38" s="696"/>
      <c r="AH38" s="696"/>
      <c r="AI38" s="696"/>
      <c r="AJ38" s="696"/>
      <c r="AK38" s="696"/>
      <c r="AL38" s="660" t="s">
        <v>236</v>
      </c>
      <c r="AM38" s="661"/>
      <c r="AN38" s="661"/>
      <c r="AO38" s="697"/>
      <c r="AQ38" s="690" t="s">
        <v>338</v>
      </c>
      <c r="AR38" s="691"/>
      <c r="AS38" s="691"/>
      <c r="AT38" s="691"/>
      <c r="AU38" s="691"/>
      <c r="AV38" s="691"/>
      <c r="AW38" s="691"/>
      <c r="AX38" s="691"/>
      <c r="AY38" s="692"/>
      <c r="AZ38" s="657">
        <v>210605</v>
      </c>
      <c r="BA38" s="658"/>
      <c r="BB38" s="658"/>
      <c r="BC38" s="658"/>
      <c r="BD38" s="670"/>
      <c r="BE38" s="670"/>
      <c r="BF38" s="693"/>
      <c r="BG38" s="654" t="s">
        <v>339</v>
      </c>
      <c r="BH38" s="655"/>
      <c r="BI38" s="655"/>
      <c r="BJ38" s="655"/>
      <c r="BK38" s="655"/>
      <c r="BL38" s="655"/>
      <c r="BM38" s="655"/>
      <c r="BN38" s="655"/>
      <c r="BO38" s="655"/>
      <c r="BP38" s="655"/>
      <c r="BQ38" s="655"/>
      <c r="BR38" s="655"/>
      <c r="BS38" s="655"/>
      <c r="BT38" s="655"/>
      <c r="BU38" s="656"/>
      <c r="BV38" s="657">
        <v>1518</v>
      </c>
      <c r="BW38" s="658"/>
      <c r="BX38" s="658"/>
      <c r="BY38" s="658"/>
      <c r="BZ38" s="658"/>
      <c r="CA38" s="658"/>
      <c r="CB38" s="694"/>
      <c r="CD38" s="654" t="s">
        <v>340</v>
      </c>
      <c r="CE38" s="655"/>
      <c r="CF38" s="655"/>
      <c r="CG38" s="655"/>
      <c r="CH38" s="655"/>
      <c r="CI38" s="655"/>
      <c r="CJ38" s="655"/>
      <c r="CK38" s="655"/>
      <c r="CL38" s="655"/>
      <c r="CM38" s="655"/>
      <c r="CN38" s="655"/>
      <c r="CO38" s="655"/>
      <c r="CP38" s="655"/>
      <c r="CQ38" s="656"/>
      <c r="CR38" s="657">
        <v>899059</v>
      </c>
      <c r="CS38" s="658"/>
      <c r="CT38" s="658"/>
      <c r="CU38" s="658"/>
      <c r="CV38" s="658"/>
      <c r="CW38" s="658"/>
      <c r="CX38" s="658"/>
      <c r="CY38" s="659"/>
      <c r="CZ38" s="660">
        <v>10.8</v>
      </c>
      <c r="DA38" s="672"/>
      <c r="DB38" s="672"/>
      <c r="DC38" s="673"/>
      <c r="DD38" s="663">
        <v>768624</v>
      </c>
      <c r="DE38" s="658"/>
      <c r="DF38" s="658"/>
      <c r="DG38" s="658"/>
      <c r="DH38" s="658"/>
      <c r="DI38" s="658"/>
      <c r="DJ38" s="658"/>
      <c r="DK38" s="659"/>
      <c r="DL38" s="663">
        <v>567561</v>
      </c>
      <c r="DM38" s="658"/>
      <c r="DN38" s="658"/>
      <c r="DO38" s="658"/>
      <c r="DP38" s="658"/>
      <c r="DQ38" s="658"/>
      <c r="DR38" s="658"/>
      <c r="DS38" s="658"/>
      <c r="DT38" s="658"/>
      <c r="DU38" s="658"/>
      <c r="DV38" s="659"/>
      <c r="DW38" s="660">
        <v>11.5</v>
      </c>
      <c r="DX38" s="672"/>
      <c r="DY38" s="672"/>
      <c r="DZ38" s="672"/>
      <c r="EA38" s="672"/>
      <c r="EB38" s="672"/>
      <c r="EC38" s="684"/>
    </row>
    <row r="39" spans="2:133" ht="11.25" customHeight="1" x14ac:dyDescent="0.15">
      <c r="B39" s="654" t="s">
        <v>341</v>
      </c>
      <c r="C39" s="655"/>
      <c r="D39" s="655"/>
      <c r="E39" s="655"/>
      <c r="F39" s="655"/>
      <c r="G39" s="655"/>
      <c r="H39" s="655"/>
      <c r="I39" s="655"/>
      <c r="J39" s="655"/>
      <c r="K39" s="655"/>
      <c r="L39" s="655"/>
      <c r="M39" s="655"/>
      <c r="N39" s="655"/>
      <c r="O39" s="655"/>
      <c r="P39" s="655"/>
      <c r="Q39" s="656"/>
      <c r="R39" s="657" t="s">
        <v>236</v>
      </c>
      <c r="S39" s="658"/>
      <c r="T39" s="658"/>
      <c r="U39" s="658"/>
      <c r="V39" s="658"/>
      <c r="W39" s="658"/>
      <c r="X39" s="658"/>
      <c r="Y39" s="659"/>
      <c r="Z39" s="695" t="s">
        <v>236</v>
      </c>
      <c r="AA39" s="695"/>
      <c r="AB39" s="695"/>
      <c r="AC39" s="695"/>
      <c r="AD39" s="696" t="s">
        <v>229</v>
      </c>
      <c r="AE39" s="696"/>
      <c r="AF39" s="696"/>
      <c r="AG39" s="696"/>
      <c r="AH39" s="696"/>
      <c r="AI39" s="696"/>
      <c r="AJ39" s="696"/>
      <c r="AK39" s="696"/>
      <c r="AL39" s="660" t="s">
        <v>236</v>
      </c>
      <c r="AM39" s="661"/>
      <c r="AN39" s="661"/>
      <c r="AO39" s="697"/>
      <c r="AQ39" s="690" t="s">
        <v>342</v>
      </c>
      <c r="AR39" s="691"/>
      <c r="AS39" s="691"/>
      <c r="AT39" s="691"/>
      <c r="AU39" s="691"/>
      <c r="AV39" s="691"/>
      <c r="AW39" s="691"/>
      <c r="AX39" s="691"/>
      <c r="AY39" s="692"/>
      <c r="AZ39" s="657">
        <v>49031</v>
      </c>
      <c r="BA39" s="658"/>
      <c r="BB39" s="658"/>
      <c r="BC39" s="658"/>
      <c r="BD39" s="670"/>
      <c r="BE39" s="670"/>
      <c r="BF39" s="693"/>
      <c r="BG39" s="654" t="s">
        <v>343</v>
      </c>
      <c r="BH39" s="655"/>
      <c r="BI39" s="655"/>
      <c r="BJ39" s="655"/>
      <c r="BK39" s="655"/>
      <c r="BL39" s="655"/>
      <c r="BM39" s="655"/>
      <c r="BN39" s="655"/>
      <c r="BO39" s="655"/>
      <c r="BP39" s="655"/>
      <c r="BQ39" s="655"/>
      <c r="BR39" s="655"/>
      <c r="BS39" s="655"/>
      <c r="BT39" s="655"/>
      <c r="BU39" s="656"/>
      <c r="BV39" s="657">
        <v>2245</v>
      </c>
      <c r="BW39" s="658"/>
      <c r="BX39" s="658"/>
      <c r="BY39" s="658"/>
      <c r="BZ39" s="658"/>
      <c r="CA39" s="658"/>
      <c r="CB39" s="694"/>
      <c r="CD39" s="654" t="s">
        <v>344</v>
      </c>
      <c r="CE39" s="655"/>
      <c r="CF39" s="655"/>
      <c r="CG39" s="655"/>
      <c r="CH39" s="655"/>
      <c r="CI39" s="655"/>
      <c r="CJ39" s="655"/>
      <c r="CK39" s="655"/>
      <c r="CL39" s="655"/>
      <c r="CM39" s="655"/>
      <c r="CN39" s="655"/>
      <c r="CO39" s="655"/>
      <c r="CP39" s="655"/>
      <c r="CQ39" s="656"/>
      <c r="CR39" s="657">
        <v>802813</v>
      </c>
      <c r="CS39" s="670"/>
      <c r="CT39" s="670"/>
      <c r="CU39" s="670"/>
      <c r="CV39" s="670"/>
      <c r="CW39" s="670"/>
      <c r="CX39" s="670"/>
      <c r="CY39" s="671"/>
      <c r="CZ39" s="660">
        <v>9.6999999999999993</v>
      </c>
      <c r="DA39" s="672"/>
      <c r="DB39" s="672"/>
      <c r="DC39" s="673"/>
      <c r="DD39" s="663">
        <v>505534</v>
      </c>
      <c r="DE39" s="670"/>
      <c r="DF39" s="670"/>
      <c r="DG39" s="670"/>
      <c r="DH39" s="670"/>
      <c r="DI39" s="670"/>
      <c r="DJ39" s="670"/>
      <c r="DK39" s="671"/>
      <c r="DL39" s="663" t="s">
        <v>236</v>
      </c>
      <c r="DM39" s="670"/>
      <c r="DN39" s="670"/>
      <c r="DO39" s="670"/>
      <c r="DP39" s="670"/>
      <c r="DQ39" s="670"/>
      <c r="DR39" s="670"/>
      <c r="DS39" s="670"/>
      <c r="DT39" s="670"/>
      <c r="DU39" s="670"/>
      <c r="DV39" s="671"/>
      <c r="DW39" s="660" t="s">
        <v>229</v>
      </c>
      <c r="DX39" s="672"/>
      <c r="DY39" s="672"/>
      <c r="DZ39" s="672"/>
      <c r="EA39" s="672"/>
      <c r="EB39" s="672"/>
      <c r="EC39" s="684"/>
    </row>
    <row r="40" spans="2:133" ht="11.25" customHeight="1" x14ac:dyDescent="0.15">
      <c r="B40" s="654" t="s">
        <v>345</v>
      </c>
      <c r="C40" s="655"/>
      <c r="D40" s="655"/>
      <c r="E40" s="655"/>
      <c r="F40" s="655"/>
      <c r="G40" s="655"/>
      <c r="H40" s="655"/>
      <c r="I40" s="655"/>
      <c r="J40" s="655"/>
      <c r="K40" s="655"/>
      <c r="L40" s="655"/>
      <c r="M40" s="655"/>
      <c r="N40" s="655"/>
      <c r="O40" s="655"/>
      <c r="P40" s="655"/>
      <c r="Q40" s="656"/>
      <c r="R40" s="657">
        <v>41029</v>
      </c>
      <c r="S40" s="658"/>
      <c r="T40" s="658"/>
      <c r="U40" s="658"/>
      <c r="V40" s="658"/>
      <c r="W40" s="658"/>
      <c r="X40" s="658"/>
      <c r="Y40" s="659"/>
      <c r="Z40" s="695">
        <v>0.5</v>
      </c>
      <c r="AA40" s="695"/>
      <c r="AB40" s="695"/>
      <c r="AC40" s="695"/>
      <c r="AD40" s="696" t="s">
        <v>229</v>
      </c>
      <c r="AE40" s="696"/>
      <c r="AF40" s="696"/>
      <c r="AG40" s="696"/>
      <c r="AH40" s="696"/>
      <c r="AI40" s="696"/>
      <c r="AJ40" s="696"/>
      <c r="AK40" s="696"/>
      <c r="AL40" s="660" t="s">
        <v>229</v>
      </c>
      <c r="AM40" s="661"/>
      <c r="AN40" s="661"/>
      <c r="AO40" s="697"/>
      <c r="AQ40" s="690" t="s">
        <v>346</v>
      </c>
      <c r="AR40" s="691"/>
      <c r="AS40" s="691"/>
      <c r="AT40" s="691"/>
      <c r="AU40" s="691"/>
      <c r="AV40" s="691"/>
      <c r="AW40" s="691"/>
      <c r="AX40" s="691"/>
      <c r="AY40" s="692"/>
      <c r="AZ40" s="657">
        <v>23487</v>
      </c>
      <c r="BA40" s="658"/>
      <c r="BB40" s="658"/>
      <c r="BC40" s="658"/>
      <c r="BD40" s="670"/>
      <c r="BE40" s="670"/>
      <c r="BF40" s="693"/>
      <c r="BG40" s="698" t="s">
        <v>347</v>
      </c>
      <c r="BH40" s="699"/>
      <c r="BI40" s="699"/>
      <c r="BJ40" s="699"/>
      <c r="BK40" s="699"/>
      <c r="BL40" s="223"/>
      <c r="BM40" s="655" t="s">
        <v>348</v>
      </c>
      <c r="BN40" s="655"/>
      <c r="BO40" s="655"/>
      <c r="BP40" s="655"/>
      <c r="BQ40" s="655"/>
      <c r="BR40" s="655"/>
      <c r="BS40" s="655"/>
      <c r="BT40" s="655"/>
      <c r="BU40" s="656"/>
      <c r="BV40" s="657">
        <v>94</v>
      </c>
      <c r="BW40" s="658"/>
      <c r="BX40" s="658"/>
      <c r="BY40" s="658"/>
      <c r="BZ40" s="658"/>
      <c r="CA40" s="658"/>
      <c r="CB40" s="694"/>
      <c r="CD40" s="654" t="s">
        <v>349</v>
      </c>
      <c r="CE40" s="655"/>
      <c r="CF40" s="655"/>
      <c r="CG40" s="655"/>
      <c r="CH40" s="655"/>
      <c r="CI40" s="655"/>
      <c r="CJ40" s="655"/>
      <c r="CK40" s="655"/>
      <c r="CL40" s="655"/>
      <c r="CM40" s="655"/>
      <c r="CN40" s="655"/>
      <c r="CO40" s="655"/>
      <c r="CP40" s="655"/>
      <c r="CQ40" s="656"/>
      <c r="CR40" s="657" t="s">
        <v>236</v>
      </c>
      <c r="CS40" s="658"/>
      <c r="CT40" s="658"/>
      <c r="CU40" s="658"/>
      <c r="CV40" s="658"/>
      <c r="CW40" s="658"/>
      <c r="CX40" s="658"/>
      <c r="CY40" s="659"/>
      <c r="CZ40" s="660" t="s">
        <v>229</v>
      </c>
      <c r="DA40" s="672"/>
      <c r="DB40" s="672"/>
      <c r="DC40" s="673"/>
      <c r="DD40" s="663" t="s">
        <v>236</v>
      </c>
      <c r="DE40" s="658"/>
      <c r="DF40" s="658"/>
      <c r="DG40" s="658"/>
      <c r="DH40" s="658"/>
      <c r="DI40" s="658"/>
      <c r="DJ40" s="658"/>
      <c r="DK40" s="659"/>
      <c r="DL40" s="663" t="s">
        <v>229</v>
      </c>
      <c r="DM40" s="658"/>
      <c r="DN40" s="658"/>
      <c r="DO40" s="658"/>
      <c r="DP40" s="658"/>
      <c r="DQ40" s="658"/>
      <c r="DR40" s="658"/>
      <c r="DS40" s="658"/>
      <c r="DT40" s="658"/>
      <c r="DU40" s="658"/>
      <c r="DV40" s="659"/>
      <c r="DW40" s="660" t="s">
        <v>229</v>
      </c>
      <c r="DX40" s="672"/>
      <c r="DY40" s="672"/>
      <c r="DZ40" s="672"/>
      <c r="EA40" s="672"/>
      <c r="EB40" s="672"/>
      <c r="EC40" s="684"/>
    </row>
    <row r="41" spans="2:133" ht="11.25" customHeight="1" x14ac:dyDescent="0.15">
      <c r="B41" s="638" t="s">
        <v>350</v>
      </c>
      <c r="C41" s="639"/>
      <c r="D41" s="639"/>
      <c r="E41" s="639"/>
      <c r="F41" s="639"/>
      <c r="G41" s="639"/>
      <c r="H41" s="639"/>
      <c r="I41" s="639"/>
      <c r="J41" s="639"/>
      <c r="K41" s="639"/>
      <c r="L41" s="639"/>
      <c r="M41" s="639"/>
      <c r="N41" s="639"/>
      <c r="O41" s="639"/>
      <c r="P41" s="639"/>
      <c r="Q41" s="640"/>
      <c r="R41" s="641">
        <v>8794581</v>
      </c>
      <c r="S41" s="682"/>
      <c r="T41" s="682"/>
      <c r="U41" s="682"/>
      <c r="V41" s="682"/>
      <c r="W41" s="682"/>
      <c r="X41" s="682"/>
      <c r="Y41" s="685"/>
      <c r="Z41" s="686">
        <v>100</v>
      </c>
      <c r="AA41" s="686"/>
      <c r="AB41" s="686"/>
      <c r="AC41" s="686"/>
      <c r="AD41" s="687">
        <v>4913500</v>
      </c>
      <c r="AE41" s="687"/>
      <c r="AF41" s="687"/>
      <c r="AG41" s="687"/>
      <c r="AH41" s="687"/>
      <c r="AI41" s="687"/>
      <c r="AJ41" s="687"/>
      <c r="AK41" s="687"/>
      <c r="AL41" s="644">
        <v>100</v>
      </c>
      <c r="AM41" s="688"/>
      <c r="AN41" s="688"/>
      <c r="AO41" s="689"/>
      <c r="AQ41" s="690" t="s">
        <v>351</v>
      </c>
      <c r="AR41" s="691"/>
      <c r="AS41" s="691"/>
      <c r="AT41" s="691"/>
      <c r="AU41" s="691"/>
      <c r="AV41" s="691"/>
      <c r="AW41" s="691"/>
      <c r="AX41" s="691"/>
      <c r="AY41" s="692"/>
      <c r="AZ41" s="657">
        <v>133311</v>
      </c>
      <c r="BA41" s="658"/>
      <c r="BB41" s="658"/>
      <c r="BC41" s="658"/>
      <c r="BD41" s="670"/>
      <c r="BE41" s="670"/>
      <c r="BF41" s="693"/>
      <c r="BG41" s="698"/>
      <c r="BH41" s="699"/>
      <c r="BI41" s="699"/>
      <c r="BJ41" s="699"/>
      <c r="BK41" s="699"/>
      <c r="BL41" s="223"/>
      <c r="BM41" s="655" t="s">
        <v>352</v>
      </c>
      <c r="BN41" s="655"/>
      <c r="BO41" s="655"/>
      <c r="BP41" s="655"/>
      <c r="BQ41" s="655"/>
      <c r="BR41" s="655"/>
      <c r="BS41" s="655"/>
      <c r="BT41" s="655"/>
      <c r="BU41" s="656"/>
      <c r="BV41" s="657" t="s">
        <v>229</v>
      </c>
      <c r="BW41" s="658"/>
      <c r="BX41" s="658"/>
      <c r="BY41" s="658"/>
      <c r="BZ41" s="658"/>
      <c r="CA41" s="658"/>
      <c r="CB41" s="694"/>
      <c r="CD41" s="654" t="s">
        <v>353</v>
      </c>
      <c r="CE41" s="655"/>
      <c r="CF41" s="655"/>
      <c r="CG41" s="655"/>
      <c r="CH41" s="655"/>
      <c r="CI41" s="655"/>
      <c r="CJ41" s="655"/>
      <c r="CK41" s="655"/>
      <c r="CL41" s="655"/>
      <c r="CM41" s="655"/>
      <c r="CN41" s="655"/>
      <c r="CO41" s="655"/>
      <c r="CP41" s="655"/>
      <c r="CQ41" s="656"/>
      <c r="CR41" s="657" t="s">
        <v>236</v>
      </c>
      <c r="CS41" s="670"/>
      <c r="CT41" s="670"/>
      <c r="CU41" s="670"/>
      <c r="CV41" s="670"/>
      <c r="CW41" s="670"/>
      <c r="CX41" s="670"/>
      <c r="CY41" s="671"/>
      <c r="CZ41" s="660" t="s">
        <v>236</v>
      </c>
      <c r="DA41" s="672"/>
      <c r="DB41" s="672"/>
      <c r="DC41" s="673"/>
      <c r="DD41" s="663" t="s">
        <v>229</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354</v>
      </c>
      <c r="AR42" s="703"/>
      <c r="AS42" s="703"/>
      <c r="AT42" s="703"/>
      <c r="AU42" s="703"/>
      <c r="AV42" s="703"/>
      <c r="AW42" s="703"/>
      <c r="AX42" s="703"/>
      <c r="AY42" s="704"/>
      <c r="AZ42" s="641">
        <v>506112</v>
      </c>
      <c r="BA42" s="682"/>
      <c r="BB42" s="682"/>
      <c r="BC42" s="682"/>
      <c r="BD42" s="642"/>
      <c r="BE42" s="642"/>
      <c r="BF42" s="705"/>
      <c r="BG42" s="700"/>
      <c r="BH42" s="701"/>
      <c r="BI42" s="701"/>
      <c r="BJ42" s="701"/>
      <c r="BK42" s="701"/>
      <c r="BL42" s="224"/>
      <c r="BM42" s="639" t="s">
        <v>355</v>
      </c>
      <c r="BN42" s="639"/>
      <c r="BO42" s="639"/>
      <c r="BP42" s="639"/>
      <c r="BQ42" s="639"/>
      <c r="BR42" s="639"/>
      <c r="BS42" s="639"/>
      <c r="BT42" s="639"/>
      <c r="BU42" s="640"/>
      <c r="BV42" s="641">
        <v>448</v>
      </c>
      <c r="BW42" s="682"/>
      <c r="BX42" s="682"/>
      <c r="BY42" s="682"/>
      <c r="BZ42" s="682"/>
      <c r="CA42" s="682"/>
      <c r="CB42" s="683"/>
      <c r="CD42" s="654" t="s">
        <v>356</v>
      </c>
      <c r="CE42" s="655"/>
      <c r="CF42" s="655"/>
      <c r="CG42" s="655"/>
      <c r="CH42" s="655"/>
      <c r="CI42" s="655"/>
      <c r="CJ42" s="655"/>
      <c r="CK42" s="655"/>
      <c r="CL42" s="655"/>
      <c r="CM42" s="655"/>
      <c r="CN42" s="655"/>
      <c r="CO42" s="655"/>
      <c r="CP42" s="655"/>
      <c r="CQ42" s="656"/>
      <c r="CR42" s="657">
        <v>1049686</v>
      </c>
      <c r="CS42" s="670"/>
      <c r="CT42" s="670"/>
      <c r="CU42" s="670"/>
      <c r="CV42" s="670"/>
      <c r="CW42" s="670"/>
      <c r="CX42" s="670"/>
      <c r="CY42" s="671"/>
      <c r="CZ42" s="660">
        <v>12.6</v>
      </c>
      <c r="DA42" s="672"/>
      <c r="DB42" s="672"/>
      <c r="DC42" s="673"/>
      <c r="DD42" s="663">
        <v>268562</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357</v>
      </c>
      <c r="CD43" s="654" t="s">
        <v>358</v>
      </c>
      <c r="CE43" s="655"/>
      <c r="CF43" s="655"/>
      <c r="CG43" s="655"/>
      <c r="CH43" s="655"/>
      <c r="CI43" s="655"/>
      <c r="CJ43" s="655"/>
      <c r="CK43" s="655"/>
      <c r="CL43" s="655"/>
      <c r="CM43" s="655"/>
      <c r="CN43" s="655"/>
      <c r="CO43" s="655"/>
      <c r="CP43" s="655"/>
      <c r="CQ43" s="656"/>
      <c r="CR43" s="657">
        <v>24991</v>
      </c>
      <c r="CS43" s="670"/>
      <c r="CT43" s="670"/>
      <c r="CU43" s="670"/>
      <c r="CV43" s="670"/>
      <c r="CW43" s="670"/>
      <c r="CX43" s="670"/>
      <c r="CY43" s="671"/>
      <c r="CZ43" s="660">
        <v>0.3</v>
      </c>
      <c r="DA43" s="672"/>
      <c r="DB43" s="672"/>
      <c r="DC43" s="673"/>
      <c r="DD43" s="663">
        <v>24991</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359</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306</v>
      </c>
      <c r="CE44" s="677"/>
      <c r="CF44" s="654" t="s">
        <v>360</v>
      </c>
      <c r="CG44" s="655"/>
      <c r="CH44" s="655"/>
      <c r="CI44" s="655"/>
      <c r="CJ44" s="655"/>
      <c r="CK44" s="655"/>
      <c r="CL44" s="655"/>
      <c r="CM44" s="655"/>
      <c r="CN44" s="655"/>
      <c r="CO44" s="655"/>
      <c r="CP44" s="655"/>
      <c r="CQ44" s="656"/>
      <c r="CR44" s="657">
        <v>1027600</v>
      </c>
      <c r="CS44" s="658"/>
      <c r="CT44" s="658"/>
      <c r="CU44" s="658"/>
      <c r="CV44" s="658"/>
      <c r="CW44" s="658"/>
      <c r="CX44" s="658"/>
      <c r="CY44" s="659"/>
      <c r="CZ44" s="660">
        <v>12.4</v>
      </c>
      <c r="DA44" s="661"/>
      <c r="DB44" s="661"/>
      <c r="DC44" s="662"/>
      <c r="DD44" s="663">
        <v>255962</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361</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362</v>
      </c>
      <c r="CG45" s="655"/>
      <c r="CH45" s="655"/>
      <c r="CI45" s="655"/>
      <c r="CJ45" s="655"/>
      <c r="CK45" s="655"/>
      <c r="CL45" s="655"/>
      <c r="CM45" s="655"/>
      <c r="CN45" s="655"/>
      <c r="CO45" s="655"/>
      <c r="CP45" s="655"/>
      <c r="CQ45" s="656"/>
      <c r="CR45" s="657">
        <v>247694</v>
      </c>
      <c r="CS45" s="670"/>
      <c r="CT45" s="670"/>
      <c r="CU45" s="670"/>
      <c r="CV45" s="670"/>
      <c r="CW45" s="670"/>
      <c r="CX45" s="670"/>
      <c r="CY45" s="671"/>
      <c r="CZ45" s="660">
        <v>3</v>
      </c>
      <c r="DA45" s="672"/>
      <c r="DB45" s="672"/>
      <c r="DC45" s="673"/>
      <c r="DD45" s="663">
        <v>4332</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363</v>
      </c>
      <c r="CG46" s="655"/>
      <c r="CH46" s="655"/>
      <c r="CI46" s="655"/>
      <c r="CJ46" s="655"/>
      <c r="CK46" s="655"/>
      <c r="CL46" s="655"/>
      <c r="CM46" s="655"/>
      <c r="CN46" s="655"/>
      <c r="CO46" s="655"/>
      <c r="CP46" s="655"/>
      <c r="CQ46" s="656"/>
      <c r="CR46" s="657">
        <v>712679</v>
      </c>
      <c r="CS46" s="658"/>
      <c r="CT46" s="658"/>
      <c r="CU46" s="658"/>
      <c r="CV46" s="658"/>
      <c r="CW46" s="658"/>
      <c r="CX46" s="658"/>
      <c r="CY46" s="659"/>
      <c r="CZ46" s="660">
        <v>8.6</v>
      </c>
      <c r="DA46" s="661"/>
      <c r="DB46" s="661"/>
      <c r="DC46" s="662"/>
      <c r="DD46" s="663">
        <v>248603</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364</v>
      </c>
      <c r="CG47" s="655"/>
      <c r="CH47" s="655"/>
      <c r="CI47" s="655"/>
      <c r="CJ47" s="655"/>
      <c r="CK47" s="655"/>
      <c r="CL47" s="655"/>
      <c r="CM47" s="655"/>
      <c r="CN47" s="655"/>
      <c r="CO47" s="655"/>
      <c r="CP47" s="655"/>
      <c r="CQ47" s="656"/>
      <c r="CR47" s="657">
        <v>22086</v>
      </c>
      <c r="CS47" s="670"/>
      <c r="CT47" s="670"/>
      <c r="CU47" s="670"/>
      <c r="CV47" s="670"/>
      <c r="CW47" s="670"/>
      <c r="CX47" s="670"/>
      <c r="CY47" s="671"/>
      <c r="CZ47" s="660">
        <v>0.3</v>
      </c>
      <c r="DA47" s="672"/>
      <c r="DB47" s="672"/>
      <c r="DC47" s="673"/>
      <c r="DD47" s="663">
        <v>12600</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365</v>
      </c>
      <c r="CG48" s="655"/>
      <c r="CH48" s="655"/>
      <c r="CI48" s="655"/>
      <c r="CJ48" s="655"/>
      <c r="CK48" s="655"/>
      <c r="CL48" s="655"/>
      <c r="CM48" s="655"/>
      <c r="CN48" s="655"/>
      <c r="CO48" s="655"/>
      <c r="CP48" s="655"/>
      <c r="CQ48" s="656"/>
      <c r="CR48" s="657" t="s">
        <v>229</v>
      </c>
      <c r="CS48" s="658"/>
      <c r="CT48" s="658"/>
      <c r="CU48" s="658"/>
      <c r="CV48" s="658"/>
      <c r="CW48" s="658"/>
      <c r="CX48" s="658"/>
      <c r="CY48" s="659"/>
      <c r="CZ48" s="660" t="s">
        <v>229</v>
      </c>
      <c r="DA48" s="661"/>
      <c r="DB48" s="661"/>
      <c r="DC48" s="662"/>
      <c r="DD48" s="663" t="s">
        <v>229</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366</v>
      </c>
      <c r="CE49" s="639"/>
      <c r="CF49" s="639"/>
      <c r="CG49" s="639"/>
      <c r="CH49" s="639"/>
      <c r="CI49" s="639"/>
      <c r="CJ49" s="639"/>
      <c r="CK49" s="639"/>
      <c r="CL49" s="639"/>
      <c r="CM49" s="639"/>
      <c r="CN49" s="639"/>
      <c r="CO49" s="639"/>
      <c r="CP49" s="639"/>
      <c r="CQ49" s="640"/>
      <c r="CR49" s="641">
        <v>8309995</v>
      </c>
      <c r="CS49" s="642"/>
      <c r="CT49" s="642"/>
      <c r="CU49" s="642"/>
      <c r="CV49" s="642"/>
      <c r="CW49" s="642"/>
      <c r="CX49" s="642"/>
      <c r="CY49" s="643"/>
      <c r="CZ49" s="644">
        <v>100</v>
      </c>
      <c r="DA49" s="645"/>
      <c r="DB49" s="645"/>
      <c r="DC49" s="646"/>
      <c r="DD49" s="647">
        <v>6067550</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76AsGimXfZgaWlz4Y9PKAPxYYcyE+FumGXCMJoRwiMRteVxK2mOZJpCQ4254LJeRMcaPiGXZ3vymbyy2zLYtUw==" saltValue="zx1UhTxB0LJk/AlRZTrb/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6" t="s">
        <v>367</v>
      </c>
      <c r="B2" s="1126"/>
      <c r="C2" s="1126"/>
      <c r="D2" s="1126"/>
      <c r="E2" s="1126"/>
      <c r="F2" s="1126"/>
      <c r="G2" s="1126"/>
      <c r="H2" s="1126"/>
      <c r="I2" s="1126"/>
      <c r="J2" s="1126"/>
      <c r="K2" s="1126"/>
      <c r="L2" s="1126"/>
      <c r="M2" s="1126"/>
      <c r="N2" s="1126"/>
      <c r="O2" s="1126"/>
      <c r="P2" s="1126"/>
      <c r="Q2" s="1126"/>
      <c r="R2" s="1126"/>
      <c r="S2" s="1126"/>
      <c r="T2" s="1126"/>
      <c r="U2" s="1126"/>
      <c r="V2" s="1126"/>
      <c r="W2" s="1126"/>
      <c r="X2" s="1126"/>
      <c r="Y2" s="1126"/>
      <c r="Z2" s="1126"/>
      <c r="AA2" s="1126"/>
      <c r="AB2" s="1126"/>
      <c r="AC2" s="1126"/>
      <c r="AD2" s="1126"/>
      <c r="AE2" s="1126"/>
      <c r="AF2" s="1126"/>
      <c r="AG2" s="1126"/>
      <c r="AH2" s="1126"/>
      <c r="AI2" s="1126"/>
      <c r="AJ2" s="1126"/>
      <c r="AK2" s="1126"/>
      <c r="AL2" s="1126"/>
      <c r="AM2" s="1126"/>
      <c r="AN2" s="1126"/>
      <c r="AO2" s="1126"/>
      <c r="AP2" s="1126"/>
      <c r="AQ2" s="1126"/>
      <c r="AR2" s="1126"/>
      <c r="AS2" s="1126"/>
      <c r="AT2" s="1126"/>
      <c r="AU2" s="1126"/>
      <c r="AV2" s="1126"/>
      <c r="AW2" s="1126"/>
      <c r="AX2" s="1126"/>
      <c r="AY2" s="1126"/>
      <c r="AZ2" s="1126"/>
      <c r="BA2" s="1126"/>
      <c r="BB2" s="1126"/>
      <c r="BC2" s="1126"/>
      <c r="BD2" s="1126"/>
      <c r="BE2" s="1126"/>
      <c r="BF2" s="1126"/>
      <c r="BG2" s="1126"/>
      <c r="BH2" s="1126"/>
      <c r="BI2" s="1126"/>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7" t="s">
        <v>368</v>
      </c>
      <c r="DK2" s="1128"/>
      <c r="DL2" s="1128"/>
      <c r="DM2" s="1128"/>
      <c r="DN2" s="1128"/>
      <c r="DO2" s="1129"/>
      <c r="DP2" s="228"/>
      <c r="DQ2" s="1127" t="s">
        <v>369</v>
      </c>
      <c r="DR2" s="1128"/>
      <c r="DS2" s="1128"/>
      <c r="DT2" s="1128"/>
      <c r="DU2" s="1128"/>
      <c r="DV2" s="1128"/>
      <c r="DW2" s="1128"/>
      <c r="DX2" s="1128"/>
      <c r="DY2" s="1128"/>
      <c r="DZ2" s="1129"/>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5" t="s">
        <v>370</v>
      </c>
      <c r="B4" s="1095"/>
      <c r="C4" s="1095"/>
      <c r="D4" s="1095"/>
      <c r="E4" s="1095"/>
      <c r="F4" s="1095"/>
      <c r="G4" s="1095"/>
      <c r="H4" s="1095"/>
      <c r="I4" s="1095"/>
      <c r="J4" s="1095"/>
      <c r="K4" s="1095"/>
      <c r="L4" s="1095"/>
      <c r="M4" s="1095"/>
      <c r="N4" s="1095"/>
      <c r="O4" s="1095"/>
      <c r="P4" s="1095"/>
      <c r="Q4" s="1095"/>
      <c r="R4" s="1095"/>
      <c r="S4" s="1095"/>
      <c r="T4" s="1095"/>
      <c r="U4" s="1095"/>
      <c r="V4" s="1095"/>
      <c r="W4" s="1095"/>
      <c r="X4" s="1095"/>
      <c r="Y4" s="1095"/>
      <c r="Z4" s="1095"/>
      <c r="AA4" s="1095"/>
      <c r="AB4" s="1095"/>
      <c r="AC4" s="1095"/>
      <c r="AD4" s="1095"/>
      <c r="AE4" s="1095"/>
      <c r="AF4" s="1095"/>
      <c r="AG4" s="1095"/>
      <c r="AH4" s="1095"/>
      <c r="AI4" s="1095"/>
      <c r="AJ4" s="1095"/>
      <c r="AK4" s="1095"/>
      <c r="AL4" s="1095"/>
      <c r="AM4" s="1095"/>
      <c r="AN4" s="1095"/>
      <c r="AO4" s="1095"/>
      <c r="AP4" s="1095"/>
      <c r="AQ4" s="1095"/>
      <c r="AR4" s="1095"/>
      <c r="AS4" s="1095"/>
      <c r="AT4" s="1095"/>
      <c r="AU4" s="1095"/>
      <c r="AV4" s="1095"/>
      <c r="AW4" s="1095"/>
      <c r="AX4" s="1095"/>
      <c r="AY4" s="1095"/>
      <c r="AZ4" s="232"/>
      <c r="BA4" s="232"/>
      <c r="BB4" s="232"/>
      <c r="BC4" s="232"/>
      <c r="BD4" s="232"/>
      <c r="BE4" s="233"/>
      <c r="BF4" s="233"/>
      <c r="BG4" s="233"/>
      <c r="BH4" s="233"/>
      <c r="BI4" s="233"/>
      <c r="BJ4" s="233"/>
      <c r="BK4" s="233"/>
      <c r="BL4" s="233"/>
      <c r="BM4" s="233"/>
      <c r="BN4" s="233"/>
      <c r="BO4" s="233"/>
      <c r="BP4" s="233"/>
      <c r="BQ4" s="766" t="s">
        <v>371</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1" t="s">
        <v>372</v>
      </c>
      <c r="B5" s="1032"/>
      <c r="C5" s="1032"/>
      <c r="D5" s="1032"/>
      <c r="E5" s="1032"/>
      <c r="F5" s="1032"/>
      <c r="G5" s="1032"/>
      <c r="H5" s="1032"/>
      <c r="I5" s="1032"/>
      <c r="J5" s="1032"/>
      <c r="K5" s="1032"/>
      <c r="L5" s="1032"/>
      <c r="M5" s="1032"/>
      <c r="N5" s="1032"/>
      <c r="O5" s="1032"/>
      <c r="P5" s="1033"/>
      <c r="Q5" s="1037" t="s">
        <v>373</v>
      </c>
      <c r="R5" s="1038"/>
      <c r="S5" s="1038"/>
      <c r="T5" s="1038"/>
      <c r="U5" s="1039"/>
      <c r="V5" s="1037" t="s">
        <v>374</v>
      </c>
      <c r="W5" s="1038"/>
      <c r="X5" s="1038"/>
      <c r="Y5" s="1038"/>
      <c r="Z5" s="1039"/>
      <c r="AA5" s="1037" t="s">
        <v>375</v>
      </c>
      <c r="AB5" s="1038"/>
      <c r="AC5" s="1038"/>
      <c r="AD5" s="1038"/>
      <c r="AE5" s="1038"/>
      <c r="AF5" s="1130" t="s">
        <v>376</v>
      </c>
      <c r="AG5" s="1038"/>
      <c r="AH5" s="1038"/>
      <c r="AI5" s="1038"/>
      <c r="AJ5" s="1051"/>
      <c r="AK5" s="1038" t="s">
        <v>377</v>
      </c>
      <c r="AL5" s="1038"/>
      <c r="AM5" s="1038"/>
      <c r="AN5" s="1038"/>
      <c r="AO5" s="1039"/>
      <c r="AP5" s="1037" t="s">
        <v>378</v>
      </c>
      <c r="AQ5" s="1038"/>
      <c r="AR5" s="1038"/>
      <c r="AS5" s="1038"/>
      <c r="AT5" s="1039"/>
      <c r="AU5" s="1037" t="s">
        <v>379</v>
      </c>
      <c r="AV5" s="1038"/>
      <c r="AW5" s="1038"/>
      <c r="AX5" s="1038"/>
      <c r="AY5" s="1051"/>
      <c r="AZ5" s="232"/>
      <c r="BA5" s="232"/>
      <c r="BB5" s="232"/>
      <c r="BC5" s="232"/>
      <c r="BD5" s="232"/>
      <c r="BE5" s="233"/>
      <c r="BF5" s="233"/>
      <c r="BG5" s="233"/>
      <c r="BH5" s="233"/>
      <c r="BI5" s="233"/>
      <c r="BJ5" s="233"/>
      <c r="BK5" s="233"/>
      <c r="BL5" s="233"/>
      <c r="BM5" s="233"/>
      <c r="BN5" s="233"/>
      <c r="BO5" s="233"/>
      <c r="BP5" s="233"/>
      <c r="BQ5" s="1031" t="s">
        <v>380</v>
      </c>
      <c r="BR5" s="1032"/>
      <c r="BS5" s="1032"/>
      <c r="BT5" s="1032"/>
      <c r="BU5" s="1032"/>
      <c r="BV5" s="1032"/>
      <c r="BW5" s="1032"/>
      <c r="BX5" s="1032"/>
      <c r="BY5" s="1032"/>
      <c r="BZ5" s="1032"/>
      <c r="CA5" s="1032"/>
      <c r="CB5" s="1032"/>
      <c r="CC5" s="1032"/>
      <c r="CD5" s="1032"/>
      <c r="CE5" s="1032"/>
      <c r="CF5" s="1032"/>
      <c r="CG5" s="1033"/>
      <c r="CH5" s="1037" t="s">
        <v>381</v>
      </c>
      <c r="CI5" s="1038"/>
      <c r="CJ5" s="1038"/>
      <c r="CK5" s="1038"/>
      <c r="CL5" s="1039"/>
      <c r="CM5" s="1037" t="s">
        <v>382</v>
      </c>
      <c r="CN5" s="1038"/>
      <c r="CO5" s="1038"/>
      <c r="CP5" s="1038"/>
      <c r="CQ5" s="1039"/>
      <c r="CR5" s="1037" t="s">
        <v>383</v>
      </c>
      <c r="CS5" s="1038"/>
      <c r="CT5" s="1038"/>
      <c r="CU5" s="1038"/>
      <c r="CV5" s="1039"/>
      <c r="CW5" s="1037" t="s">
        <v>384</v>
      </c>
      <c r="CX5" s="1038"/>
      <c r="CY5" s="1038"/>
      <c r="CZ5" s="1038"/>
      <c r="DA5" s="1039"/>
      <c r="DB5" s="1037" t="s">
        <v>385</v>
      </c>
      <c r="DC5" s="1038"/>
      <c r="DD5" s="1038"/>
      <c r="DE5" s="1038"/>
      <c r="DF5" s="1039"/>
      <c r="DG5" s="1120" t="s">
        <v>386</v>
      </c>
      <c r="DH5" s="1121"/>
      <c r="DI5" s="1121"/>
      <c r="DJ5" s="1121"/>
      <c r="DK5" s="1122"/>
      <c r="DL5" s="1120" t="s">
        <v>387</v>
      </c>
      <c r="DM5" s="1121"/>
      <c r="DN5" s="1121"/>
      <c r="DO5" s="1121"/>
      <c r="DP5" s="1122"/>
      <c r="DQ5" s="1037" t="s">
        <v>388</v>
      </c>
      <c r="DR5" s="1038"/>
      <c r="DS5" s="1038"/>
      <c r="DT5" s="1038"/>
      <c r="DU5" s="1039"/>
      <c r="DV5" s="1037" t="s">
        <v>379</v>
      </c>
      <c r="DW5" s="1038"/>
      <c r="DX5" s="1038"/>
      <c r="DY5" s="1038"/>
      <c r="DZ5" s="1051"/>
      <c r="EA5" s="234"/>
    </row>
    <row r="6" spans="1:131" s="235"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1"/>
      <c r="AG6" s="1041"/>
      <c r="AH6" s="1041"/>
      <c r="AI6" s="1041"/>
      <c r="AJ6" s="1052"/>
      <c r="AK6" s="1041"/>
      <c r="AL6" s="1041"/>
      <c r="AM6" s="1041"/>
      <c r="AN6" s="1041"/>
      <c r="AO6" s="1042"/>
      <c r="AP6" s="1040"/>
      <c r="AQ6" s="1041"/>
      <c r="AR6" s="1041"/>
      <c r="AS6" s="1041"/>
      <c r="AT6" s="1042"/>
      <c r="AU6" s="1040"/>
      <c r="AV6" s="1041"/>
      <c r="AW6" s="1041"/>
      <c r="AX6" s="1041"/>
      <c r="AY6" s="1052"/>
      <c r="AZ6" s="232"/>
      <c r="BA6" s="232"/>
      <c r="BB6" s="232"/>
      <c r="BC6" s="232"/>
      <c r="BD6" s="232"/>
      <c r="BE6" s="233"/>
      <c r="BF6" s="233"/>
      <c r="BG6" s="233"/>
      <c r="BH6" s="233"/>
      <c r="BI6" s="233"/>
      <c r="BJ6" s="233"/>
      <c r="BK6" s="233"/>
      <c r="BL6" s="233"/>
      <c r="BM6" s="233"/>
      <c r="BN6" s="233"/>
      <c r="BO6" s="233"/>
      <c r="BP6" s="233"/>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3"/>
      <c r="DH6" s="1124"/>
      <c r="DI6" s="1124"/>
      <c r="DJ6" s="1124"/>
      <c r="DK6" s="1125"/>
      <c r="DL6" s="1123"/>
      <c r="DM6" s="1124"/>
      <c r="DN6" s="1124"/>
      <c r="DO6" s="1124"/>
      <c r="DP6" s="1125"/>
      <c r="DQ6" s="1040"/>
      <c r="DR6" s="1041"/>
      <c r="DS6" s="1041"/>
      <c r="DT6" s="1041"/>
      <c r="DU6" s="1042"/>
      <c r="DV6" s="1040"/>
      <c r="DW6" s="1041"/>
      <c r="DX6" s="1041"/>
      <c r="DY6" s="1041"/>
      <c r="DZ6" s="1052"/>
      <c r="EA6" s="234"/>
    </row>
    <row r="7" spans="1:131" s="235" customFormat="1" ht="26.25" customHeight="1" thickTop="1" x14ac:dyDescent="0.15">
      <c r="A7" s="236">
        <v>1</v>
      </c>
      <c r="B7" s="1083" t="s">
        <v>389</v>
      </c>
      <c r="C7" s="1084"/>
      <c r="D7" s="1084"/>
      <c r="E7" s="1084"/>
      <c r="F7" s="1084"/>
      <c r="G7" s="1084"/>
      <c r="H7" s="1084"/>
      <c r="I7" s="1084"/>
      <c r="J7" s="1084"/>
      <c r="K7" s="1084"/>
      <c r="L7" s="1084"/>
      <c r="M7" s="1084"/>
      <c r="N7" s="1084"/>
      <c r="O7" s="1084"/>
      <c r="P7" s="1085"/>
      <c r="Q7" s="1138">
        <v>8459</v>
      </c>
      <c r="R7" s="1139"/>
      <c r="S7" s="1139"/>
      <c r="T7" s="1139"/>
      <c r="U7" s="1139"/>
      <c r="V7" s="1139">
        <v>7974</v>
      </c>
      <c r="W7" s="1139"/>
      <c r="X7" s="1139"/>
      <c r="Y7" s="1139"/>
      <c r="Z7" s="1139"/>
      <c r="AA7" s="1139">
        <v>485</v>
      </c>
      <c r="AB7" s="1139"/>
      <c r="AC7" s="1139"/>
      <c r="AD7" s="1139"/>
      <c r="AE7" s="1140"/>
      <c r="AF7" s="1141">
        <v>471</v>
      </c>
      <c r="AG7" s="1142"/>
      <c r="AH7" s="1142"/>
      <c r="AI7" s="1142"/>
      <c r="AJ7" s="1143"/>
      <c r="AK7" s="1144">
        <v>66</v>
      </c>
      <c r="AL7" s="1145"/>
      <c r="AM7" s="1145"/>
      <c r="AN7" s="1145"/>
      <c r="AO7" s="1145"/>
      <c r="AP7" s="1145">
        <v>6123</v>
      </c>
      <c r="AQ7" s="1145"/>
      <c r="AR7" s="1145"/>
      <c r="AS7" s="1145"/>
      <c r="AT7" s="1145"/>
      <c r="AU7" s="1146"/>
      <c r="AV7" s="1146"/>
      <c r="AW7" s="1146"/>
      <c r="AX7" s="1146"/>
      <c r="AY7" s="1147"/>
      <c r="AZ7" s="232"/>
      <c r="BA7" s="232"/>
      <c r="BB7" s="232"/>
      <c r="BC7" s="232"/>
      <c r="BD7" s="232"/>
      <c r="BE7" s="233"/>
      <c r="BF7" s="233"/>
      <c r="BG7" s="233"/>
      <c r="BH7" s="233"/>
      <c r="BI7" s="233"/>
      <c r="BJ7" s="233"/>
      <c r="BK7" s="233"/>
      <c r="BL7" s="233"/>
      <c r="BM7" s="233"/>
      <c r="BN7" s="233"/>
      <c r="BO7" s="233"/>
      <c r="BP7" s="233"/>
      <c r="BQ7" s="236">
        <v>1</v>
      </c>
      <c r="BR7" s="237"/>
      <c r="BS7" s="1135" t="s">
        <v>584</v>
      </c>
      <c r="BT7" s="1136"/>
      <c r="BU7" s="1136"/>
      <c r="BV7" s="1136"/>
      <c r="BW7" s="1136"/>
      <c r="BX7" s="1136"/>
      <c r="BY7" s="1136"/>
      <c r="BZ7" s="1136"/>
      <c r="CA7" s="1136"/>
      <c r="CB7" s="1136"/>
      <c r="CC7" s="1136"/>
      <c r="CD7" s="1136"/>
      <c r="CE7" s="1136"/>
      <c r="CF7" s="1136"/>
      <c r="CG7" s="1148"/>
      <c r="CH7" s="1132">
        <v>5</v>
      </c>
      <c r="CI7" s="1133"/>
      <c r="CJ7" s="1133"/>
      <c r="CK7" s="1133"/>
      <c r="CL7" s="1134"/>
      <c r="CM7" s="1132">
        <v>-97</v>
      </c>
      <c r="CN7" s="1133"/>
      <c r="CO7" s="1133"/>
      <c r="CP7" s="1133"/>
      <c r="CQ7" s="1134"/>
      <c r="CR7" s="1132">
        <v>78</v>
      </c>
      <c r="CS7" s="1133"/>
      <c r="CT7" s="1133"/>
      <c r="CU7" s="1133"/>
      <c r="CV7" s="1134"/>
      <c r="CW7" s="1132">
        <v>7</v>
      </c>
      <c r="CX7" s="1133"/>
      <c r="CY7" s="1133"/>
      <c r="CZ7" s="1133"/>
      <c r="DA7" s="1134"/>
      <c r="DB7" s="1132" t="s">
        <v>588</v>
      </c>
      <c r="DC7" s="1133"/>
      <c r="DD7" s="1133"/>
      <c r="DE7" s="1133"/>
      <c r="DF7" s="1134"/>
      <c r="DG7" s="1132" t="s">
        <v>588</v>
      </c>
      <c r="DH7" s="1133"/>
      <c r="DI7" s="1133"/>
      <c r="DJ7" s="1133"/>
      <c r="DK7" s="1134"/>
      <c r="DL7" s="1132" t="s">
        <v>588</v>
      </c>
      <c r="DM7" s="1133"/>
      <c r="DN7" s="1133"/>
      <c r="DO7" s="1133"/>
      <c r="DP7" s="1134"/>
      <c r="DQ7" s="1132" t="s">
        <v>588</v>
      </c>
      <c r="DR7" s="1133"/>
      <c r="DS7" s="1133"/>
      <c r="DT7" s="1133"/>
      <c r="DU7" s="1134"/>
      <c r="DV7" s="1135"/>
      <c r="DW7" s="1136"/>
      <c r="DX7" s="1136"/>
      <c r="DY7" s="1136"/>
      <c r="DZ7" s="1137"/>
      <c r="EA7" s="234"/>
    </row>
    <row r="8" spans="1:131" s="235" customFormat="1" ht="26.25" customHeight="1" x14ac:dyDescent="0.15">
      <c r="A8" s="238">
        <v>2</v>
      </c>
      <c r="B8" s="1066" t="s">
        <v>390</v>
      </c>
      <c r="C8" s="1067"/>
      <c r="D8" s="1067"/>
      <c r="E8" s="1067"/>
      <c r="F8" s="1067"/>
      <c r="G8" s="1067"/>
      <c r="H8" s="1067"/>
      <c r="I8" s="1067"/>
      <c r="J8" s="1067"/>
      <c r="K8" s="1067"/>
      <c r="L8" s="1067"/>
      <c r="M8" s="1067"/>
      <c r="N8" s="1067"/>
      <c r="O8" s="1067"/>
      <c r="P8" s="1068"/>
      <c r="Q8" s="1074">
        <v>336</v>
      </c>
      <c r="R8" s="1075"/>
      <c r="S8" s="1075"/>
      <c r="T8" s="1075"/>
      <c r="U8" s="1075"/>
      <c r="V8" s="1075">
        <v>336</v>
      </c>
      <c r="W8" s="1075"/>
      <c r="X8" s="1075"/>
      <c r="Y8" s="1075"/>
      <c r="Z8" s="1075"/>
      <c r="AA8" s="1075" t="s">
        <v>587</v>
      </c>
      <c r="AB8" s="1075"/>
      <c r="AC8" s="1075"/>
      <c r="AD8" s="1075"/>
      <c r="AE8" s="1076"/>
      <c r="AF8" s="1071" t="s">
        <v>229</v>
      </c>
      <c r="AG8" s="1072"/>
      <c r="AH8" s="1072"/>
      <c r="AI8" s="1072"/>
      <c r="AJ8" s="1073"/>
      <c r="AK8" s="1116">
        <v>132</v>
      </c>
      <c r="AL8" s="1117"/>
      <c r="AM8" s="1117"/>
      <c r="AN8" s="1117"/>
      <c r="AO8" s="1117"/>
      <c r="AP8" s="1117" t="s">
        <v>587</v>
      </c>
      <c r="AQ8" s="1117"/>
      <c r="AR8" s="1117"/>
      <c r="AS8" s="1117"/>
      <c r="AT8" s="1117"/>
      <c r="AU8" s="1118"/>
      <c r="AV8" s="1118"/>
      <c r="AW8" s="1118"/>
      <c r="AX8" s="1118"/>
      <c r="AY8" s="1119"/>
      <c r="AZ8" s="232"/>
      <c r="BA8" s="232"/>
      <c r="BB8" s="232"/>
      <c r="BC8" s="232"/>
      <c r="BD8" s="232"/>
      <c r="BE8" s="233"/>
      <c r="BF8" s="233"/>
      <c r="BG8" s="233"/>
      <c r="BH8" s="233"/>
      <c r="BI8" s="233"/>
      <c r="BJ8" s="233"/>
      <c r="BK8" s="233"/>
      <c r="BL8" s="233"/>
      <c r="BM8" s="233"/>
      <c r="BN8" s="233"/>
      <c r="BO8" s="233"/>
      <c r="BP8" s="233"/>
      <c r="BQ8" s="238">
        <v>2</v>
      </c>
      <c r="BR8" s="239"/>
      <c r="BS8" s="1028" t="s">
        <v>585</v>
      </c>
      <c r="BT8" s="1029"/>
      <c r="BU8" s="1029"/>
      <c r="BV8" s="1029"/>
      <c r="BW8" s="1029"/>
      <c r="BX8" s="1029"/>
      <c r="BY8" s="1029"/>
      <c r="BZ8" s="1029"/>
      <c r="CA8" s="1029"/>
      <c r="CB8" s="1029"/>
      <c r="CC8" s="1029"/>
      <c r="CD8" s="1029"/>
      <c r="CE8" s="1029"/>
      <c r="CF8" s="1029"/>
      <c r="CG8" s="1050"/>
      <c r="CH8" s="1025">
        <v>-138</v>
      </c>
      <c r="CI8" s="1026"/>
      <c r="CJ8" s="1026"/>
      <c r="CK8" s="1026"/>
      <c r="CL8" s="1027"/>
      <c r="CM8" s="1025">
        <v>34</v>
      </c>
      <c r="CN8" s="1026"/>
      <c r="CO8" s="1026"/>
      <c r="CP8" s="1026"/>
      <c r="CQ8" s="1027"/>
      <c r="CR8" s="1025">
        <v>27</v>
      </c>
      <c r="CS8" s="1026"/>
      <c r="CT8" s="1026"/>
      <c r="CU8" s="1026"/>
      <c r="CV8" s="1027"/>
      <c r="CW8" s="1025">
        <v>44</v>
      </c>
      <c r="CX8" s="1026"/>
      <c r="CY8" s="1026"/>
      <c r="CZ8" s="1026"/>
      <c r="DA8" s="1027"/>
      <c r="DB8" s="1025" t="s">
        <v>588</v>
      </c>
      <c r="DC8" s="1026"/>
      <c r="DD8" s="1026"/>
      <c r="DE8" s="1026"/>
      <c r="DF8" s="1027"/>
      <c r="DG8" s="1025" t="s">
        <v>588</v>
      </c>
      <c r="DH8" s="1026"/>
      <c r="DI8" s="1026"/>
      <c r="DJ8" s="1026"/>
      <c r="DK8" s="1027"/>
      <c r="DL8" s="1025" t="s">
        <v>588</v>
      </c>
      <c r="DM8" s="1026"/>
      <c r="DN8" s="1026"/>
      <c r="DO8" s="1026"/>
      <c r="DP8" s="1027"/>
      <c r="DQ8" s="1025" t="s">
        <v>588</v>
      </c>
      <c r="DR8" s="1026"/>
      <c r="DS8" s="1026"/>
      <c r="DT8" s="1026"/>
      <c r="DU8" s="1027"/>
      <c r="DV8" s="1028"/>
      <c r="DW8" s="1029"/>
      <c r="DX8" s="1029"/>
      <c r="DY8" s="1029"/>
      <c r="DZ8" s="1030"/>
      <c r="EA8" s="234"/>
    </row>
    <row r="9" spans="1:131" s="235" customFormat="1" ht="26.25" customHeight="1" x14ac:dyDescent="0.15">
      <c r="A9" s="238">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6"/>
      <c r="AL9" s="1117"/>
      <c r="AM9" s="1117"/>
      <c r="AN9" s="1117"/>
      <c r="AO9" s="1117"/>
      <c r="AP9" s="1117"/>
      <c r="AQ9" s="1117"/>
      <c r="AR9" s="1117"/>
      <c r="AS9" s="1117"/>
      <c r="AT9" s="1117"/>
      <c r="AU9" s="1118"/>
      <c r="AV9" s="1118"/>
      <c r="AW9" s="1118"/>
      <c r="AX9" s="1118"/>
      <c r="AY9" s="1119"/>
      <c r="AZ9" s="232"/>
      <c r="BA9" s="232"/>
      <c r="BB9" s="232"/>
      <c r="BC9" s="232"/>
      <c r="BD9" s="232"/>
      <c r="BE9" s="233"/>
      <c r="BF9" s="233"/>
      <c r="BG9" s="233"/>
      <c r="BH9" s="233"/>
      <c r="BI9" s="233"/>
      <c r="BJ9" s="233"/>
      <c r="BK9" s="233"/>
      <c r="BL9" s="233"/>
      <c r="BM9" s="233"/>
      <c r="BN9" s="233"/>
      <c r="BO9" s="233"/>
      <c r="BP9" s="233"/>
      <c r="BQ9" s="238">
        <v>3</v>
      </c>
      <c r="BR9" s="239"/>
      <c r="BS9" s="1028" t="s">
        <v>586</v>
      </c>
      <c r="BT9" s="1029"/>
      <c r="BU9" s="1029"/>
      <c r="BV9" s="1029"/>
      <c r="BW9" s="1029"/>
      <c r="BX9" s="1029"/>
      <c r="BY9" s="1029"/>
      <c r="BZ9" s="1029"/>
      <c r="CA9" s="1029"/>
      <c r="CB9" s="1029"/>
      <c r="CC9" s="1029"/>
      <c r="CD9" s="1029"/>
      <c r="CE9" s="1029"/>
      <c r="CF9" s="1029"/>
      <c r="CG9" s="1050"/>
      <c r="CH9" s="1025">
        <v>-4</v>
      </c>
      <c r="CI9" s="1026"/>
      <c r="CJ9" s="1026"/>
      <c r="CK9" s="1026"/>
      <c r="CL9" s="1027"/>
      <c r="CM9" s="1025">
        <v>-4</v>
      </c>
      <c r="CN9" s="1026"/>
      <c r="CO9" s="1026"/>
      <c r="CP9" s="1026"/>
      <c r="CQ9" s="1027"/>
      <c r="CR9" s="1025" t="s">
        <v>587</v>
      </c>
      <c r="CS9" s="1026"/>
      <c r="CT9" s="1026"/>
      <c r="CU9" s="1026"/>
      <c r="CV9" s="1027"/>
      <c r="CW9" s="1025">
        <v>53</v>
      </c>
      <c r="CX9" s="1026"/>
      <c r="CY9" s="1026"/>
      <c r="CZ9" s="1026"/>
      <c r="DA9" s="1027"/>
      <c r="DB9" s="1025" t="s">
        <v>588</v>
      </c>
      <c r="DC9" s="1026"/>
      <c r="DD9" s="1026"/>
      <c r="DE9" s="1026"/>
      <c r="DF9" s="1027"/>
      <c r="DG9" s="1025" t="s">
        <v>588</v>
      </c>
      <c r="DH9" s="1026"/>
      <c r="DI9" s="1026"/>
      <c r="DJ9" s="1026"/>
      <c r="DK9" s="1027"/>
      <c r="DL9" s="1025" t="s">
        <v>588</v>
      </c>
      <c r="DM9" s="1026"/>
      <c r="DN9" s="1026"/>
      <c r="DO9" s="1026"/>
      <c r="DP9" s="1027"/>
      <c r="DQ9" s="1025" t="s">
        <v>588</v>
      </c>
      <c r="DR9" s="1026"/>
      <c r="DS9" s="1026"/>
      <c r="DT9" s="1026"/>
      <c r="DU9" s="1027"/>
      <c r="DV9" s="1028"/>
      <c r="DW9" s="1029"/>
      <c r="DX9" s="1029"/>
      <c r="DY9" s="1029"/>
      <c r="DZ9" s="1030"/>
      <c r="EA9" s="234"/>
    </row>
    <row r="10" spans="1:131" s="235" customFormat="1" ht="26.25" customHeight="1" x14ac:dyDescent="0.15">
      <c r="A10" s="238">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6"/>
      <c r="AL10" s="1117"/>
      <c r="AM10" s="1117"/>
      <c r="AN10" s="1117"/>
      <c r="AO10" s="1117"/>
      <c r="AP10" s="1117"/>
      <c r="AQ10" s="1117"/>
      <c r="AR10" s="1117"/>
      <c r="AS10" s="1117"/>
      <c r="AT10" s="1117"/>
      <c r="AU10" s="1118"/>
      <c r="AV10" s="1118"/>
      <c r="AW10" s="1118"/>
      <c r="AX10" s="1118"/>
      <c r="AY10" s="1119"/>
      <c r="AZ10" s="232"/>
      <c r="BA10" s="232"/>
      <c r="BB10" s="232"/>
      <c r="BC10" s="232"/>
      <c r="BD10" s="232"/>
      <c r="BE10" s="233"/>
      <c r="BF10" s="233"/>
      <c r="BG10" s="233"/>
      <c r="BH10" s="233"/>
      <c r="BI10" s="233"/>
      <c r="BJ10" s="233"/>
      <c r="BK10" s="233"/>
      <c r="BL10" s="233"/>
      <c r="BM10" s="233"/>
      <c r="BN10" s="233"/>
      <c r="BO10" s="233"/>
      <c r="BP10" s="233"/>
      <c r="BQ10" s="238">
        <v>4</v>
      </c>
      <c r="BR10" s="239"/>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34"/>
    </row>
    <row r="11" spans="1:131" s="235" customFormat="1" ht="26.25" customHeight="1" x14ac:dyDescent="0.15">
      <c r="A11" s="238">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6"/>
      <c r="AL11" s="1117"/>
      <c r="AM11" s="1117"/>
      <c r="AN11" s="1117"/>
      <c r="AO11" s="1117"/>
      <c r="AP11" s="1117"/>
      <c r="AQ11" s="1117"/>
      <c r="AR11" s="1117"/>
      <c r="AS11" s="1117"/>
      <c r="AT11" s="1117"/>
      <c r="AU11" s="1118"/>
      <c r="AV11" s="1118"/>
      <c r="AW11" s="1118"/>
      <c r="AX11" s="1118"/>
      <c r="AY11" s="1119"/>
      <c r="AZ11" s="232"/>
      <c r="BA11" s="232"/>
      <c r="BB11" s="232"/>
      <c r="BC11" s="232"/>
      <c r="BD11" s="232"/>
      <c r="BE11" s="233"/>
      <c r="BF11" s="233"/>
      <c r="BG11" s="233"/>
      <c r="BH11" s="233"/>
      <c r="BI11" s="233"/>
      <c r="BJ11" s="233"/>
      <c r="BK11" s="233"/>
      <c r="BL11" s="233"/>
      <c r="BM11" s="233"/>
      <c r="BN11" s="233"/>
      <c r="BO11" s="233"/>
      <c r="BP11" s="233"/>
      <c r="BQ11" s="238">
        <v>5</v>
      </c>
      <c r="BR11" s="239"/>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34"/>
    </row>
    <row r="12" spans="1:131" s="235" customFormat="1" ht="26.25" customHeight="1" x14ac:dyDescent="0.15">
      <c r="A12" s="238">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6"/>
      <c r="AL12" s="1117"/>
      <c r="AM12" s="1117"/>
      <c r="AN12" s="1117"/>
      <c r="AO12" s="1117"/>
      <c r="AP12" s="1117"/>
      <c r="AQ12" s="1117"/>
      <c r="AR12" s="1117"/>
      <c r="AS12" s="1117"/>
      <c r="AT12" s="1117"/>
      <c r="AU12" s="1118"/>
      <c r="AV12" s="1118"/>
      <c r="AW12" s="1118"/>
      <c r="AX12" s="1118"/>
      <c r="AY12" s="1119"/>
      <c r="AZ12" s="232"/>
      <c r="BA12" s="232"/>
      <c r="BB12" s="232"/>
      <c r="BC12" s="232"/>
      <c r="BD12" s="232"/>
      <c r="BE12" s="233"/>
      <c r="BF12" s="233"/>
      <c r="BG12" s="233"/>
      <c r="BH12" s="233"/>
      <c r="BI12" s="233"/>
      <c r="BJ12" s="233"/>
      <c r="BK12" s="233"/>
      <c r="BL12" s="233"/>
      <c r="BM12" s="233"/>
      <c r="BN12" s="233"/>
      <c r="BO12" s="233"/>
      <c r="BP12" s="233"/>
      <c r="BQ12" s="238">
        <v>6</v>
      </c>
      <c r="BR12" s="239"/>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34"/>
    </row>
    <row r="13" spans="1:131" s="235" customFormat="1" ht="26.25" customHeight="1" x14ac:dyDescent="0.15">
      <c r="A13" s="238">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6"/>
      <c r="AL13" s="1117"/>
      <c r="AM13" s="1117"/>
      <c r="AN13" s="1117"/>
      <c r="AO13" s="1117"/>
      <c r="AP13" s="1117"/>
      <c r="AQ13" s="1117"/>
      <c r="AR13" s="1117"/>
      <c r="AS13" s="1117"/>
      <c r="AT13" s="1117"/>
      <c r="AU13" s="1118"/>
      <c r="AV13" s="1118"/>
      <c r="AW13" s="1118"/>
      <c r="AX13" s="1118"/>
      <c r="AY13" s="1119"/>
      <c r="AZ13" s="232"/>
      <c r="BA13" s="232"/>
      <c r="BB13" s="232"/>
      <c r="BC13" s="232"/>
      <c r="BD13" s="232"/>
      <c r="BE13" s="233"/>
      <c r="BF13" s="233"/>
      <c r="BG13" s="233"/>
      <c r="BH13" s="233"/>
      <c r="BI13" s="233"/>
      <c r="BJ13" s="233"/>
      <c r="BK13" s="233"/>
      <c r="BL13" s="233"/>
      <c r="BM13" s="233"/>
      <c r="BN13" s="233"/>
      <c r="BO13" s="233"/>
      <c r="BP13" s="233"/>
      <c r="BQ13" s="238">
        <v>7</v>
      </c>
      <c r="BR13" s="239"/>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34"/>
    </row>
    <row r="14" spans="1:131" s="235" customFormat="1" ht="26.25" customHeight="1" x14ac:dyDescent="0.15">
      <c r="A14" s="238">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6"/>
      <c r="AL14" s="1117"/>
      <c r="AM14" s="1117"/>
      <c r="AN14" s="1117"/>
      <c r="AO14" s="1117"/>
      <c r="AP14" s="1117"/>
      <c r="AQ14" s="1117"/>
      <c r="AR14" s="1117"/>
      <c r="AS14" s="1117"/>
      <c r="AT14" s="1117"/>
      <c r="AU14" s="1118"/>
      <c r="AV14" s="1118"/>
      <c r="AW14" s="1118"/>
      <c r="AX14" s="1118"/>
      <c r="AY14" s="1119"/>
      <c r="AZ14" s="232"/>
      <c r="BA14" s="232"/>
      <c r="BB14" s="232"/>
      <c r="BC14" s="232"/>
      <c r="BD14" s="232"/>
      <c r="BE14" s="233"/>
      <c r="BF14" s="233"/>
      <c r="BG14" s="233"/>
      <c r="BH14" s="233"/>
      <c r="BI14" s="233"/>
      <c r="BJ14" s="233"/>
      <c r="BK14" s="233"/>
      <c r="BL14" s="233"/>
      <c r="BM14" s="233"/>
      <c r="BN14" s="233"/>
      <c r="BO14" s="233"/>
      <c r="BP14" s="233"/>
      <c r="BQ14" s="238">
        <v>8</v>
      </c>
      <c r="BR14" s="239"/>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34"/>
    </row>
    <row r="15" spans="1:131" s="235" customFormat="1" ht="26.25" customHeight="1" x14ac:dyDescent="0.15">
      <c r="A15" s="238">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6"/>
      <c r="AL15" s="1117"/>
      <c r="AM15" s="1117"/>
      <c r="AN15" s="1117"/>
      <c r="AO15" s="1117"/>
      <c r="AP15" s="1117"/>
      <c r="AQ15" s="1117"/>
      <c r="AR15" s="1117"/>
      <c r="AS15" s="1117"/>
      <c r="AT15" s="1117"/>
      <c r="AU15" s="1118"/>
      <c r="AV15" s="1118"/>
      <c r="AW15" s="1118"/>
      <c r="AX15" s="1118"/>
      <c r="AY15" s="1119"/>
      <c r="AZ15" s="232"/>
      <c r="BA15" s="232"/>
      <c r="BB15" s="232"/>
      <c r="BC15" s="232"/>
      <c r="BD15" s="232"/>
      <c r="BE15" s="233"/>
      <c r="BF15" s="233"/>
      <c r="BG15" s="233"/>
      <c r="BH15" s="233"/>
      <c r="BI15" s="233"/>
      <c r="BJ15" s="233"/>
      <c r="BK15" s="233"/>
      <c r="BL15" s="233"/>
      <c r="BM15" s="233"/>
      <c r="BN15" s="233"/>
      <c r="BO15" s="233"/>
      <c r="BP15" s="233"/>
      <c r="BQ15" s="238">
        <v>9</v>
      </c>
      <c r="BR15" s="239"/>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34"/>
    </row>
    <row r="16" spans="1:131" s="235" customFormat="1" ht="26.25" customHeight="1" x14ac:dyDescent="0.15">
      <c r="A16" s="238">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6"/>
      <c r="AL16" s="1117"/>
      <c r="AM16" s="1117"/>
      <c r="AN16" s="1117"/>
      <c r="AO16" s="1117"/>
      <c r="AP16" s="1117"/>
      <c r="AQ16" s="1117"/>
      <c r="AR16" s="1117"/>
      <c r="AS16" s="1117"/>
      <c r="AT16" s="1117"/>
      <c r="AU16" s="1118"/>
      <c r="AV16" s="1118"/>
      <c r="AW16" s="1118"/>
      <c r="AX16" s="1118"/>
      <c r="AY16" s="1119"/>
      <c r="AZ16" s="232"/>
      <c r="BA16" s="232"/>
      <c r="BB16" s="232"/>
      <c r="BC16" s="232"/>
      <c r="BD16" s="232"/>
      <c r="BE16" s="233"/>
      <c r="BF16" s="233"/>
      <c r="BG16" s="233"/>
      <c r="BH16" s="233"/>
      <c r="BI16" s="233"/>
      <c r="BJ16" s="233"/>
      <c r="BK16" s="233"/>
      <c r="BL16" s="233"/>
      <c r="BM16" s="233"/>
      <c r="BN16" s="233"/>
      <c r="BO16" s="233"/>
      <c r="BP16" s="233"/>
      <c r="BQ16" s="238">
        <v>10</v>
      </c>
      <c r="BR16" s="239"/>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34"/>
    </row>
    <row r="17" spans="1:131" s="235" customFormat="1" ht="26.25" customHeight="1" x14ac:dyDescent="0.15">
      <c r="A17" s="238">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6"/>
      <c r="AL17" s="1117"/>
      <c r="AM17" s="1117"/>
      <c r="AN17" s="1117"/>
      <c r="AO17" s="1117"/>
      <c r="AP17" s="1117"/>
      <c r="AQ17" s="1117"/>
      <c r="AR17" s="1117"/>
      <c r="AS17" s="1117"/>
      <c r="AT17" s="1117"/>
      <c r="AU17" s="1118"/>
      <c r="AV17" s="1118"/>
      <c r="AW17" s="1118"/>
      <c r="AX17" s="1118"/>
      <c r="AY17" s="1119"/>
      <c r="AZ17" s="232"/>
      <c r="BA17" s="232"/>
      <c r="BB17" s="232"/>
      <c r="BC17" s="232"/>
      <c r="BD17" s="232"/>
      <c r="BE17" s="233"/>
      <c r="BF17" s="233"/>
      <c r="BG17" s="233"/>
      <c r="BH17" s="233"/>
      <c r="BI17" s="233"/>
      <c r="BJ17" s="233"/>
      <c r="BK17" s="233"/>
      <c r="BL17" s="233"/>
      <c r="BM17" s="233"/>
      <c r="BN17" s="233"/>
      <c r="BO17" s="233"/>
      <c r="BP17" s="233"/>
      <c r="BQ17" s="238">
        <v>11</v>
      </c>
      <c r="BR17" s="239"/>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34"/>
    </row>
    <row r="18" spans="1:131" s="235" customFormat="1" ht="26.25" customHeight="1" x14ac:dyDescent="0.15">
      <c r="A18" s="238">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6"/>
      <c r="AL18" s="1117"/>
      <c r="AM18" s="1117"/>
      <c r="AN18" s="1117"/>
      <c r="AO18" s="1117"/>
      <c r="AP18" s="1117"/>
      <c r="AQ18" s="1117"/>
      <c r="AR18" s="1117"/>
      <c r="AS18" s="1117"/>
      <c r="AT18" s="1117"/>
      <c r="AU18" s="1118"/>
      <c r="AV18" s="1118"/>
      <c r="AW18" s="1118"/>
      <c r="AX18" s="1118"/>
      <c r="AY18" s="1119"/>
      <c r="AZ18" s="232"/>
      <c r="BA18" s="232"/>
      <c r="BB18" s="232"/>
      <c r="BC18" s="232"/>
      <c r="BD18" s="232"/>
      <c r="BE18" s="233"/>
      <c r="BF18" s="233"/>
      <c r="BG18" s="233"/>
      <c r="BH18" s="233"/>
      <c r="BI18" s="233"/>
      <c r="BJ18" s="233"/>
      <c r="BK18" s="233"/>
      <c r="BL18" s="233"/>
      <c r="BM18" s="233"/>
      <c r="BN18" s="233"/>
      <c r="BO18" s="233"/>
      <c r="BP18" s="233"/>
      <c r="BQ18" s="238">
        <v>12</v>
      </c>
      <c r="BR18" s="239"/>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34"/>
    </row>
    <row r="19" spans="1:131" s="235" customFormat="1" ht="26.25" customHeight="1" x14ac:dyDescent="0.15">
      <c r="A19" s="238">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6"/>
      <c r="AL19" s="1117"/>
      <c r="AM19" s="1117"/>
      <c r="AN19" s="1117"/>
      <c r="AO19" s="1117"/>
      <c r="AP19" s="1117"/>
      <c r="AQ19" s="1117"/>
      <c r="AR19" s="1117"/>
      <c r="AS19" s="1117"/>
      <c r="AT19" s="1117"/>
      <c r="AU19" s="1118"/>
      <c r="AV19" s="1118"/>
      <c r="AW19" s="1118"/>
      <c r="AX19" s="1118"/>
      <c r="AY19" s="1119"/>
      <c r="AZ19" s="232"/>
      <c r="BA19" s="232"/>
      <c r="BB19" s="232"/>
      <c r="BC19" s="232"/>
      <c r="BD19" s="232"/>
      <c r="BE19" s="233"/>
      <c r="BF19" s="233"/>
      <c r="BG19" s="233"/>
      <c r="BH19" s="233"/>
      <c r="BI19" s="233"/>
      <c r="BJ19" s="233"/>
      <c r="BK19" s="233"/>
      <c r="BL19" s="233"/>
      <c r="BM19" s="233"/>
      <c r="BN19" s="233"/>
      <c r="BO19" s="233"/>
      <c r="BP19" s="233"/>
      <c r="BQ19" s="238">
        <v>13</v>
      </c>
      <c r="BR19" s="239"/>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34"/>
    </row>
    <row r="20" spans="1:131" s="235" customFormat="1" ht="26.25" customHeight="1" x14ac:dyDescent="0.15">
      <c r="A20" s="238">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6"/>
      <c r="AL20" s="1117"/>
      <c r="AM20" s="1117"/>
      <c r="AN20" s="1117"/>
      <c r="AO20" s="1117"/>
      <c r="AP20" s="1117"/>
      <c r="AQ20" s="1117"/>
      <c r="AR20" s="1117"/>
      <c r="AS20" s="1117"/>
      <c r="AT20" s="1117"/>
      <c r="AU20" s="1118"/>
      <c r="AV20" s="1118"/>
      <c r="AW20" s="1118"/>
      <c r="AX20" s="1118"/>
      <c r="AY20" s="1119"/>
      <c r="AZ20" s="232"/>
      <c r="BA20" s="232"/>
      <c r="BB20" s="232"/>
      <c r="BC20" s="232"/>
      <c r="BD20" s="232"/>
      <c r="BE20" s="233"/>
      <c r="BF20" s="233"/>
      <c r="BG20" s="233"/>
      <c r="BH20" s="233"/>
      <c r="BI20" s="233"/>
      <c r="BJ20" s="233"/>
      <c r="BK20" s="233"/>
      <c r="BL20" s="233"/>
      <c r="BM20" s="233"/>
      <c r="BN20" s="233"/>
      <c r="BO20" s="233"/>
      <c r="BP20" s="233"/>
      <c r="BQ20" s="238">
        <v>14</v>
      </c>
      <c r="BR20" s="239"/>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34"/>
    </row>
    <row r="21" spans="1:131" s="235" customFormat="1" ht="26.25" customHeight="1" thickBot="1" x14ac:dyDescent="0.2">
      <c r="A21" s="238">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6"/>
      <c r="AL21" s="1117"/>
      <c r="AM21" s="1117"/>
      <c r="AN21" s="1117"/>
      <c r="AO21" s="1117"/>
      <c r="AP21" s="1117"/>
      <c r="AQ21" s="1117"/>
      <c r="AR21" s="1117"/>
      <c r="AS21" s="1117"/>
      <c r="AT21" s="1117"/>
      <c r="AU21" s="1118"/>
      <c r="AV21" s="1118"/>
      <c r="AW21" s="1118"/>
      <c r="AX21" s="1118"/>
      <c r="AY21" s="1119"/>
      <c r="AZ21" s="232"/>
      <c r="BA21" s="232"/>
      <c r="BB21" s="232"/>
      <c r="BC21" s="232"/>
      <c r="BD21" s="232"/>
      <c r="BE21" s="233"/>
      <c r="BF21" s="233"/>
      <c r="BG21" s="233"/>
      <c r="BH21" s="233"/>
      <c r="BI21" s="233"/>
      <c r="BJ21" s="233"/>
      <c r="BK21" s="233"/>
      <c r="BL21" s="233"/>
      <c r="BM21" s="233"/>
      <c r="BN21" s="233"/>
      <c r="BO21" s="233"/>
      <c r="BP21" s="233"/>
      <c r="BQ21" s="238">
        <v>15</v>
      </c>
      <c r="BR21" s="239"/>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34"/>
    </row>
    <row r="22" spans="1:131" s="235" customFormat="1" ht="26.25" customHeight="1" x14ac:dyDescent="0.15">
      <c r="A22" s="238">
        <v>16</v>
      </c>
      <c r="B22" s="1066"/>
      <c r="C22" s="1067"/>
      <c r="D22" s="1067"/>
      <c r="E22" s="1067"/>
      <c r="F22" s="1067"/>
      <c r="G22" s="1067"/>
      <c r="H22" s="1067"/>
      <c r="I22" s="1067"/>
      <c r="J22" s="1067"/>
      <c r="K22" s="1067"/>
      <c r="L22" s="1067"/>
      <c r="M22" s="1067"/>
      <c r="N22" s="1067"/>
      <c r="O22" s="1067"/>
      <c r="P22" s="1068"/>
      <c r="Q22" s="1109"/>
      <c r="R22" s="1110"/>
      <c r="S22" s="1110"/>
      <c r="T22" s="1110"/>
      <c r="U22" s="1110"/>
      <c r="V22" s="1110"/>
      <c r="W22" s="1110"/>
      <c r="X22" s="1110"/>
      <c r="Y22" s="1110"/>
      <c r="Z22" s="1110"/>
      <c r="AA22" s="1110"/>
      <c r="AB22" s="1110"/>
      <c r="AC22" s="1110"/>
      <c r="AD22" s="1110"/>
      <c r="AE22" s="1111"/>
      <c r="AF22" s="1071"/>
      <c r="AG22" s="1072"/>
      <c r="AH22" s="1072"/>
      <c r="AI22" s="1072"/>
      <c r="AJ22" s="1073"/>
      <c r="AK22" s="1112"/>
      <c r="AL22" s="1113"/>
      <c r="AM22" s="1113"/>
      <c r="AN22" s="1113"/>
      <c r="AO22" s="1113"/>
      <c r="AP22" s="1113"/>
      <c r="AQ22" s="1113"/>
      <c r="AR22" s="1113"/>
      <c r="AS22" s="1113"/>
      <c r="AT22" s="1113"/>
      <c r="AU22" s="1114"/>
      <c r="AV22" s="1114"/>
      <c r="AW22" s="1114"/>
      <c r="AX22" s="1114"/>
      <c r="AY22" s="1115"/>
      <c r="AZ22" s="1064" t="s">
        <v>391</v>
      </c>
      <c r="BA22" s="1064"/>
      <c r="BB22" s="1064"/>
      <c r="BC22" s="1064"/>
      <c r="BD22" s="1065"/>
      <c r="BE22" s="233"/>
      <c r="BF22" s="233"/>
      <c r="BG22" s="233"/>
      <c r="BH22" s="233"/>
      <c r="BI22" s="233"/>
      <c r="BJ22" s="233"/>
      <c r="BK22" s="233"/>
      <c r="BL22" s="233"/>
      <c r="BM22" s="233"/>
      <c r="BN22" s="233"/>
      <c r="BO22" s="233"/>
      <c r="BP22" s="233"/>
      <c r="BQ22" s="238">
        <v>16</v>
      </c>
      <c r="BR22" s="239"/>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34"/>
    </row>
    <row r="23" spans="1:131" s="235" customFormat="1" ht="26.25" customHeight="1" thickBot="1" x14ac:dyDescent="0.2">
      <c r="A23" s="240" t="s">
        <v>392</v>
      </c>
      <c r="B23" s="973" t="s">
        <v>393</v>
      </c>
      <c r="C23" s="974"/>
      <c r="D23" s="974"/>
      <c r="E23" s="974"/>
      <c r="F23" s="974"/>
      <c r="G23" s="974"/>
      <c r="H23" s="974"/>
      <c r="I23" s="974"/>
      <c r="J23" s="974"/>
      <c r="K23" s="974"/>
      <c r="L23" s="974"/>
      <c r="M23" s="974"/>
      <c r="N23" s="974"/>
      <c r="O23" s="974"/>
      <c r="P23" s="984"/>
      <c r="Q23" s="1103">
        <v>8795</v>
      </c>
      <c r="R23" s="1097"/>
      <c r="S23" s="1097"/>
      <c r="T23" s="1097"/>
      <c r="U23" s="1097"/>
      <c r="V23" s="1097">
        <v>8310</v>
      </c>
      <c r="W23" s="1097"/>
      <c r="X23" s="1097"/>
      <c r="Y23" s="1097"/>
      <c r="Z23" s="1097"/>
      <c r="AA23" s="1097">
        <v>485</v>
      </c>
      <c r="AB23" s="1097"/>
      <c r="AC23" s="1097"/>
      <c r="AD23" s="1097"/>
      <c r="AE23" s="1104"/>
      <c r="AF23" s="1105">
        <v>471</v>
      </c>
      <c r="AG23" s="1097"/>
      <c r="AH23" s="1097"/>
      <c r="AI23" s="1097"/>
      <c r="AJ23" s="1106"/>
      <c r="AK23" s="1107"/>
      <c r="AL23" s="1108"/>
      <c r="AM23" s="1108"/>
      <c r="AN23" s="1108"/>
      <c r="AO23" s="1108"/>
      <c r="AP23" s="1097">
        <v>6123</v>
      </c>
      <c r="AQ23" s="1097"/>
      <c r="AR23" s="1097"/>
      <c r="AS23" s="1097"/>
      <c r="AT23" s="1097"/>
      <c r="AU23" s="1098"/>
      <c r="AV23" s="1098"/>
      <c r="AW23" s="1098"/>
      <c r="AX23" s="1098"/>
      <c r="AY23" s="1099"/>
      <c r="AZ23" s="1100" t="s">
        <v>229</v>
      </c>
      <c r="BA23" s="1101"/>
      <c r="BB23" s="1101"/>
      <c r="BC23" s="1101"/>
      <c r="BD23" s="1102"/>
      <c r="BE23" s="233"/>
      <c r="BF23" s="233"/>
      <c r="BG23" s="233"/>
      <c r="BH23" s="233"/>
      <c r="BI23" s="233"/>
      <c r="BJ23" s="233"/>
      <c r="BK23" s="233"/>
      <c r="BL23" s="233"/>
      <c r="BM23" s="233"/>
      <c r="BN23" s="233"/>
      <c r="BO23" s="233"/>
      <c r="BP23" s="233"/>
      <c r="BQ23" s="238">
        <v>17</v>
      </c>
      <c r="BR23" s="239"/>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34"/>
    </row>
    <row r="24" spans="1:131" s="235" customFormat="1" ht="26.25" customHeight="1" x14ac:dyDescent="0.15">
      <c r="A24" s="1096" t="s">
        <v>394</v>
      </c>
      <c r="B24" s="1096"/>
      <c r="C24" s="1096"/>
      <c r="D24" s="1096"/>
      <c r="E24" s="1096"/>
      <c r="F24" s="1096"/>
      <c r="G24" s="1096"/>
      <c r="H24" s="1096"/>
      <c r="I24" s="1096"/>
      <c r="J24" s="1096"/>
      <c r="K24" s="1096"/>
      <c r="L24" s="1096"/>
      <c r="M24" s="1096"/>
      <c r="N24" s="1096"/>
      <c r="O24" s="1096"/>
      <c r="P24" s="1096"/>
      <c r="Q24" s="1096"/>
      <c r="R24" s="1096"/>
      <c r="S24" s="1096"/>
      <c r="T24" s="1096"/>
      <c r="U24" s="1096"/>
      <c r="V24" s="1096"/>
      <c r="W24" s="1096"/>
      <c r="X24" s="1096"/>
      <c r="Y24" s="1096"/>
      <c r="Z24" s="1096"/>
      <c r="AA24" s="1096"/>
      <c r="AB24" s="1096"/>
      <c r="AC24" s="1096"/>
      <c r="AD24" s="1096"/>
      <c r="AE24" s="1096"/>
      <c r="AF24" s="1096"/>
      <c r="AG24" s="1096"/>
      <c r="AH24" s="1096"/>
      <c r="AI24" s="1096"/>
      <c r="AJ24" s="1096"/>
      <c r="AK24" s="1096"/>
      <c r="AL24" s="1096"/>
      <c r="AM24" s="1096"/>
      <c r="AN24" s="1096"/>
      <c r="AO24" s="1096"/>
      <c r="AP24" s="1096"/>
      <c r="AQ24" s="1096"/>
      <c r="AR24" s="1096"/>
      <c r="AS24" s="1096"/>
      <c r="AT24" s="1096"/>
      <c r="AU24" s="1096"/>
      <c r="AV24" s="1096"/>
      <c r="AW24" s="1096"/>
      <c r="AX24" s="1096"/>
      <c r="AY24" s="1096"/>
      <c r="AZ24" s="232"/>
      <c r="BA24" s="232"/>
      <c r="BB24" s="232"/>
      <c r="BC24" s="232"/>
      <c r="BD24" s="232"/>
      <c r="BE24" s="233"/>
      <c r="BF24" s="233"/>
      <c r="BG24" s="233"/>
      <c r="BH24" s="233"/>
      <c r="BI24" s="233"/>
      <c r="BJ24" s="233"/>
      <c r="BK24" s="233"/>
      <c r="BL24" s="233"/>
      <c r="BM24" s="233"/>
      <c r="BN24" s="233"/>
      <c r="BO24" s="233"/>
      <c r="BP24" s="233"/>
      <c r="BQ24" s="238">
        <v>18</v>
      </c>
      <c r="BR24" s="239"/>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34"/>
    </row>
    <row r="25" spans="1:131" ht="26.25" customHeight="1" thickBot="1" x14ac:dyDescent="0.2">
      <c r="A25" s="1095" t="s">
        <v>395</v>
      </c>
      <c r="B25" s="1095"/>
      <c r="C25" s="1095"/>
      <c r="D25" s="1095"/>
      <c r="E25" s="1095"/>
      <c r="F25" s="1095"/>
      <c r="G25" s="1095"/>
      <c r="H25" s="1095"/>
      <c r="I25" s="1095"/>
      <c r="J25" s="1095"/>
      <c r="K25" s="1095"/>
      <c r="L25" s="1095"/>
      <c r="M25" s="1095"/>
      <c r="N25" s="1095"/>
      <c r="O25" s="1095"/>
      <c r="P25" s="1095"/>
      <c r="Q25" s="1095"/>
      <c r="R25" s="1095"/>
      <c r="S25" s="1095"/>
      <c r="T25" s="1095"/>
      <c r="U25" s="1095"/>
      <c r="V25" s="1095"/>
      <c r="W25" s="1095"/>
      <c r="X25" s="1095"/>
      <c r="Y25" s="1095"/>
      <c r="Z25" s="1095"/>
      <c r="AA25" s="1095"/>
      <c r="AB25" s="1095"/>
      <c r="AC25" s="1095"/>
      <c r="AD25" s="1095"/>
      <c r="AE25" s="1095"/>
      <c r="AF25" s="1095"/>
      <c r="AG25" s="1095"/>
      <c r="AH25" s="1095"/>
      <c r="AI25" s="1095"/>
      <c r="AJ25" s="1095"/>
      <c r="AK25" s="1095"/>
      <c r="AL25" s="1095"/>
      <c r="AM25" s="1095"/>
      <c r="AN25" s="1095"/>
      <c r="AO25" s="1095"/>
      <c r="AP25" s="1095"/>
      <c r="AQ25" s="1095"/>
      <c r="AR25" s="1095"/>
      <c r="AS25" s="1095"/>
      <c r="AT25" s="1095"/>
      <c r="AU25" s="1095"/>
      <c r="AV25" s="1095"/>
      <c r="AW25" s="1095"/>
      <c r="AX25" s="1095"/>
      <c r="AY25" s="1095"/>
      <c r="AZ25" s="1095"/>
      <c r="BA25" s="1095"/>
      <c r="BB25" s="1095"/>
      <c r="BC25" s="1095"/>
      <c r="BD25" s="1095"/>
      <c r="BE25" s="1095"/>
      <c r="BF25" s="1095"/>
      <c r="BG25" s="1095"/>
      <c r="BH25" s="1095"/>
      <c r="BI25" s="1095"/>
      <c r="BJ25" s="232"/>
      <c r="BK25" s="232"/>
      <c r="BL25" s="232"/>
      <c r="BM25" s="232"/>
      <c r="BN25" s="232"/>
      <c r="BO25" s="241"/>
      <c r="BP25" s="241"/>
      <c r="BQ25" s="238">
        <v>19</v>
      </c>
      <c r="BR25" s="239"/>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30"/>
    </row>
    <row r="26" spans="1:131" ht="26.25" customHeight="1" x14ac:dyDescent="0.15">
      <c r="A26" s="1031" t="s">
        <v>372</v>
      </c>
      <c r="B26" s="1032"/>
      <c r="C26" s="1032"/>
      <c r="D26" s="1032"/>
      <c r="E26" s="1032"/>
      <c r="F26" s="1032"/>
      <c r="G26" s="1032"/>
      <c r="H26" s="1032"/>
      <c r="I26" s="1032"/>
      <c r="J26" s="1032"/>
      <c r="K26" s="1032"/>
      <c r="L26" s="1032"/>
      <c r="M26" s="1032"/>
      <c r="N26" s="1032"/>
      <c r="O26" s="1032"/>
      <c r="P26" s="1033"/>
      <c r="Q26" s="1037" t="s">
        <v>396</v>
      </c>
      <c r="R26" s="1038"/>
      <c r="S26" s="1038"/>
      <c r="T26" s="1038"/>
      <c r="U26" s="1039"/>
      <c r="V26" s="1037" t="s">
        <v>397</v>
      </c>
      <c r="W26" s="1038"/>
      <c r="X26" s="1038"/>
      <c r="Y26" s="1038"/>
      <c r="Z26" s="1039"/>
      <c r="AA26" s="1037" t="s">
        <v>398</v>
      </c>
      <c r="AB26" s="1038"/>
      <c r="AC26" s="1038"/>
      <c r="AD26" s="1038"/>
      <c r="AE26" s="1038"/>
      <c r="AF26" s="1091" t="s">
        <v>399</v>
      </c>
      <c r="AG26" s="1044"/>
      <c r="AH26" s="1044"/>
      <c r="AI26" s="1044"/>
      <c r="AJ26" s="1092"/>
      <c r="AK26" s="1038" t="s">
        <v>400</v>
      </c>
      <c r="AL26" s="1038"/>
      <c r="AM26" s="1038"/>
      <c r="AN26" s="1038"/>
      <c r="AO26" s="1039"/>
      <c r="AP26" s="1037" t="s">
        <v>401</v>
      </c>
      <c r="AQ26" s="1038"/>
      <c r="AR26" s="1038"/>
      <c r="AS26" s="1038"/>
      <c r="AT26" s="1039"/>
      <c r="AU26" s="1037" t="s">
        <v>402</v>
      </c>
      <c r="AV26" s="1038"/>
      <c r="AW26" s="1038"/>
      <c r="AX26" s="1038"/>
      <c r="AY26" s="1039"/>
      <c r="AZ26" s="1037" t="s">
        <v>403</v>
      </c>
      <c r="BA26" s="1038"/>
      <c r="BB26" s="1038"/>
      <c r="BC26" s="1038"/>
      <c r="BD26" s="1039"/>
      <c r="BE26" s="1037" t="s">
        <v>379</v>
      </c>
      <c r="BF26" s="1038"/>
      <c r="BG26" s="1038"/>
      <c r="BH26" s="1038"/>
      <c r="BI26" s="1051"/>
      <c r="BJ26" s="232"/>
      <c r="BK26" s="232"/>
      <c r="BL26" s="232"/>
      <c r="BM26" s="232"/>
      <c r="BN26" s="232"/>
      <c r="BO26" s="241"/>
      <c r="BP26" s="241"/>
      <c r="BQ26" s="238">
        <v>20</v>
      </c>
      <c r="BR26" s="239"/>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30"/>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3"/>
      <c r="AG27" s="1047"/>
      <c r="AH27" s="1047"/>
      <c r="AI27" s="1047"/>
      <c r="AJ27" s="1094"/>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32"/>
      <c r="BK27" s="232"/>
      <c r="BL27" s="232"/>
      <c r="BM27" s="232"/>
      <c r="BN27" s="232"/>
      <c r="BO27" s="241"/>
      <c r="BP27" s="241"/>
      <c r="BQ27" s="238">
        <v>21</v>
      </c>
      <c r="BR27" s="239"/>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30"/>
    </row>
    <row r="28" spans="1:131" ht="26.25" customHeight="1" thickTop="1" x14ac:dyDescent="0.15">
      <c r="A28" s="242">
        <v>1</v>
      </c>
      <c r="B28" s="1083" t="s">
        <v>404</v>
      </c>
      <c r="C28" s="1084"/>
      <c r="D28" s="1084"/>
      <c r="E28" s="1084"/>
      <c r="F28" s="1084"/>
      <c r="G28" s="1084"/>
      <c r="H28" s="1084"/>
      <c r="I28" s="1084"/>
      <c r="J28" s="1084"/>
      <c r="K28" s="1084"/>
      <c r="L28" s="1084"/>
      <c r="M28" s="1084"/>
      <c r="N28" s="1084"/>
      <c r="O28" s="1084"/>
      <c r="P28" s="1085"/>
      <c r="Q28" s="1086">
        <v>1560</v>
      </c>
      <c r="R28" s="1087"/>
      <c r="S28" s="1087"/>
      <c r="T28" s="1087"/>
      <c r="U28" s="1087"/>
      <c r="V28" s="1087">
        <v>1417</v>
      </c>
      <c r="W28" s="1087"/>
      <c r="X28" s="1087"/>
      <c r="Y28" s="1087"/>
      <c r="Z28" s="1087"/>
      <c r="AA28" s="1087">
        <v>144</v>
      </c>
      <c r="AB28" s="1087"/>
      <c r="AC28" s="1087"/>
      <c r="AD28" s="1087"/>
      <c r="AE28" s="1088"/>
      <c r="AF28" s="1089">
        <v>144</v>
      </c>
      <c r="AG28" s="1087"/>
      <c r="AH28" s="1087"/>
      <c r="AI28" s="1087"/>
      <c r="AJ28" s="1090"/>
      <c r="AK28" s="1078">
        <v>133</v>
      </c>
      <c r="AL28" s="1079"/>
      <c r="AM28" s="1079"/>
      <c r="AN28" s="1079"/>
      <c r="AO28" s="1079"/>
      <c r="AP28" s="1079">
        <v>13</v>
      </c>
      <c r="AQ28" s="1079"/>
      <c r="AR28" s="1079"/>
      <c r="AS28" s="1079"/>
      <c r="AT28" s="1079"/>
      <c r="AU28" s="1079" t="s">
        <v>587</v>
      </c>
      <c r="AV28" s="1079"/>
      <c r="AW28" s="1079"/>
      <c r="AX28" s="1079"/>
      <c r="AY28" s="1079"/>
      <c r="AZ28" s="1080" t="s">
        <v>587</v>
      </c>
      <c r="BA28" s="1080"/>
      <c r="BB28" s="1080"/>
      <c r="BC28" s="1080"/>
      <c r="BD28" s="1080"/>
      <c r="BE28" s="1081"/>
      <c r="BF28" s="1081"/>
      <c r="BG28" s="1081"/>
      <c r="BH28" s="1081"/>
      <c r="BI28" s="1082"/>
      <c r="BJ28" s="232"/>
      <c r="BK28" s="232"/>
      <c r="BL28" s="232"/>
      <c r="BM28" s="232"/>
      <c r="BN28" s="232"/>
      <c r="BO28" s="241"/>
      <c r="BP28" s="241"/>
      <c r="BQ28" s="238">
        <v>22</v>
      </c>
      <c r="BR28" s="239"/>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30"/>
    </row>
    <row r="29" spans="1:131" ht="26.25" customHeight="1" x14ac:dyDescent="0.15">
      <c r="A29" s="242">
        <v>2</v>
      </c>
      <c r="B29" s="1066" t="s">
        <v>405</v>
      </c>
      <c r="C29" s="1067"/>
      <c r="D29" s="1067"/>
      <c r="E29" s="1067"/>
      <c r="F29" s="1067"/>
      <c r="G29" s="1067"/>
      <c r="H29" s="1067"/>
      <c r="I29" s="1067"/>
      <c r="J29" s="1067"/>
      <c r="K29" s="1067"/>
      <c r="L29" s="1067"/>
      <c r="M29" s="1067"/>
      <c r="N29" s="1067"/>
      <c r="O29" s="1067"/>
      <c r="P29" s="1068"/>
      <c r="Q29" s="1074">
        <v>1580</v>
      </c>
      <c r="R29" s="1075"/>
      <c r="S29" s="1075"/>
      <c r="T29" s="1075"/>
      <c r="U29" s="1075"/>
      <c r="V29" s="1075">
        <v>1571</v>
      </c>
      <c r="W29" s="1075"/>
      <c r="X29" s="1075"/>
      <c r="Y29" s="1075"/>
      <c r="Z29" s="1075"/>
      <c r="AA29" s="1075">
        <v>10</v>
      </c>
      <c r="AB29" s="1075"/>
      <c r="AC29" s="1075"/>
      <c r="AD29" s="1075"/>
      <c r="AE29" s="1076"/>
      <c r="AF29" s="1071">
        <v>10</v>
      </c>
      <c r="AG29" s="1072"/>
      <c r="AH29" s="1072"/>
      <c r="AI29" s="1072"/>
      <c r="AJ29" s="1073"/>
      <c r="AK29" s="1016">
        <v>246</v>
      </c>
      <c r="AL29" s="1007"/>
      <c r="AM29" s="1007"/>
      <c r="AN29" s="1007"/>
      <c r="AO29" s="1007"/>
      <c r="AP29" s="1007" t="s">
        <v>587</v>
      </c>
      <c r="AQ29" s="1007"/>
      <c r="AR29" s="1007"/>
      <c r="AS29" s="1007"/>
      <c r="AT29" s="1007"/>
      <c r="AU29" s="1007" t="s">
        <v>587</v>
      </c>
      <c r="AV29" s="1007"/>
      <c r="AW29" s="1007"/>
      <c r="AX29" s="1007"/>
      <c r="AY29" s="1007"/>
      <c r="AZ29" s="1077" t="s">
        <v>587</v>
      </c>
      <c r="BA29" s="1077"/>
      <c r="BB29" s="1077"/>
      <c r="BC29" s="1077"/>
      <c r="BD29" s="1077"/>
      <c r="BE29" s="1008"/>
      <c r="BF29" s="1008"/>
      <c r="BG29" s="1008"/>
      <c r="BH29" s="1008"/>
      <c r="BI29" s="1009"/>
      <c r="BJ29" s="232"/>
      <c r="BK29" s="232"/>
      <c r="BL29" s="232"/>
      <c r="BM29" s="232"/>
      <c r="BN29" s="232"/>
      <c r="BO29" s="241"/>
      <c r="BP29" s="241"/>
      <c r="BQ29" s="238">
        <v>23</v>
      </c>
      <c r="BR29" s="239"/>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30"/>
    </row>
    <row r="30" spans="1:131" ht="26.25" customHeight="1" x14ac:dyDescent="0.15">
      <c r="A30" s="242">
        <v>3</v>
      </c>
      <c r="B30" s="1066" t="s">
        <v>406</v>
      </c>
      <c r="C30" s="1067"/>
      <c r="D30" s="1067"/>
      <c r="E30" s="1067"/>
      <c r="F30" s="1067"/>
      <c r="G30" s="1067"/>
      <c r="H30" s="1067"/>
      <c r="I30" s="1067"/>
      <c r="J30" s="1067"/>
      <c r="K30" s="1067"/>
      <c r="L30" s="1067"/>
      <c r="M30" s="1067"/>
      <c r="N30" s="1067"/>
      <c r="O30" s="1067"/>
      <c r="P30" s="1068"/>
      <c r="Q30" s="1074">
        <v>206</v>
      </c>
      <c r="R30" s="1075"/>
      <c r="S30" s="1075"/>
      <c r="T30" s="1075"/>
      <c r="U30" s="1075"/>
      <c r="V30" s="1075">
        <v>200</v>
      </c>
      <c r="W30" s="1075"/>
      <c r="X30" s="1075"/>
      <c r="Y30" s="1075"/>
      <c r="Z30" s="1075"/>
      <c r="AA30" s="1075">
        <v>6</v>
      </c>
      <c r="AB30" s="1075"/>
      <c r="AC30" s="1075"/>
      <c r="AD30" s="1075"/>
      <c r="AE30" s="1076"/>
      <c r="AF30" s="1071">
        <v>6</v>
      </c>
      <c r="AG30" s="1072"/>
      <c r="AH30" s="1072"/>
      <c r="AI30" s="1072"/>
      <c r="AJ30" s="1073"/>
      <c r="AK30" s="1016">
        <v>75</v>
      </c>
      <c r="AL30" s="1007"/>
      <c r="AM30" s="1007"/>
      <c r="AN30" s="1007"/>
      <c r="AO30" s="1007"/>
      <c r="AP30" s="1007" t="s">
        <v>587</v>
      </c>
      <c r="AQ30" s="1007"/>
      <c r="AR30" s="1007"/>
      <c r="AS30" s="1007"/>
      <c r="AT30" s="1007"/>
      <c r="AU30" s="1007" t="s">
        <v>587</v>
      </c>
      <c r="AV30" s="1007"/>
      <c r="AW30" s="1007"/>
      <c r="AX30" s="1007"/>
      <c r="AY30" s="1007"/>
      <c r="AZ30" s="1077" t="s">
        <v>587</v>
      </c>
      <c r="BA30" s="1077"/>
      <c r="BB30" s="1077"/>
      <c r="BC30" s="1077"/>
      <c r="BD30" s="1077"/>
      <c r="BE30" s="1008"/>
      <c r="BF30" s="1008"/>
      <c r="BG30" s="1008"/>
      <c r="BH30" s="1008"/>
      <c r="BI30" s="1009"/>
      <c r="BJ30" s="232"/>
      <c r="BK30" s="232"/>
      <c r="BL30" s="232"/>
      <c r="BM30" s="232"/>
      <c r="BN30" s="232"/>
      <c r="BO30" s="241"/>
      <c r="BP30" s="241"/>
      <c r="BQ30" s="238">
        <v>24</v>
      </c>
      <c r="BR30" s="239"/>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30"/>
    </row>
    <row r="31" spans="1:131" ht="26.25" customHeight="1" x14ac:dyDescent="0.15">
      <c r="A31" s="242">
        <v>4</v>
      </c>
      <c r="B31" s="1066" t="s">
        <v>407</v>
      </c>
      <c r="C31" s="1067"/>
      <c r="D31" s="1067"/>
      <c r="E31" s="1067"/>
      <c r="F31" s="1067"/>
      <c r="G31" s="1067"/>
      <c r="H31" s="1067"/>
      <c r="I31" s="1067"/>
      <c r="J31" s="1067"/>
      <c r="K31" s="1067"/>
      <c r="L31" s="1067"/>
      <c r="M31" s="1067"/>
      <c r="N31" s="1067"/>
      <c r="O31" s="1067"/>
      <c r="P31" s="1068"/>
      <c r="Q31" s="1074">
        <v>197</v>
      </c>
      <c r="R31" s="1075"/>
      <c r="S31" s="1075"/>
      <c r="T31" s="1075"/>
      <c r="U31" s="1075"/>
      <c r="V31" s="1075">
        <v>170</v>
      </c>
      <c r="W31" s="1075"/>
      <c r="X31" s="1075"/>
      <c r="Y31" s="1075"/>
      <c r="Z31" s="1075"/>
      <c r="AA31" s="1075">
        <v>27</v>
      </c>
      <c r="AB31" s="1075"/>
      <c r="AC31" s="1075"/>
      <c r="AD31" s="1075"/>
      <c r="AE31" s="1076"/>
      <c r="AF31" s="1071">
        <v>662</v>
      </c>
      <c r="AG31" s="1072"/>
      <c r="AH31" s="1072"/>
      <c r="AI31" s="1072"/>
      <c r="AJ31" s="1073"/>
      <c r="AK31" s="1016">
        <v>2</v>
      </c>
      <c r="AL31" s="1007"/>
      <c r="AM31" s="1007"/>
      <c r="AN31" s="1007"/>
      <c r="AO31" s="1007"/>
      <c r="AP31" s="1007">
        <v>677</v>
      </c>
      <c r="AQ31" s="1007"/>
      <c r="AR31" s="1007"/>
      <c r="AS31" s="1007"/>
      <c r="AT31" s="1007"/>
      <c r="AU31" s="1007">
        <v>184</v>
      </c>
      <c r="AV31" s="1007"/>
      <c r="AW31" s="1007"/>
      <c r="AX31" s="1007"/>
      <c r="AY31" s="1007"/>
      <c r="AZ31" s="1077" t="s">
        <v>587</v>
      </c>
      <c r="BA31" s="1077"/>
      <c r="BB31" s="1077"/>
      <c r="BC31" s="1077"/>
      <c r="BD31" s="1077"/>
      <c r="BE31" s="1008" t="s">
        <v>408</v>
      </c>
      <c r="BF31" s="1008"/>
      <c r="BG31" s="1008"/>
      <c r="BH31" s="1008"/>
      <c r="BI31" s="1009"/>
      <c r="BJ31" s="232"/>
      <c r="BK31" s="232"/>
      <c r="BL31" s="232"/>
      <c r="BM31" s="232"/>
      <c r="BN31" s="232"/>
      <c r="BO31" s="241"/>
      <c r="BP31" s="241"/>
      <c r="BQ31" s="238">
        <v>25</v>
      </c>
      <c r="BR31" s="239"/>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30"/>
    </row>
    <row r="32" spans="1:131" ht="26.25" customHeight="1" x14ac:dyDescent="0.15">
      <c r="A32" s="242">
        <v>5</v>
      </c>
      <c r="B32" s="1066" t="s">
        <v>409</v>
      </c>
      <c r="C32" s="1067"/>
      <c r="D32" s="1067"/>
      <c r="E32" s="1067"/>
      <c r="F32" s="1067"/>
      <c r="G32" s="1067"/>
      <c r="H32" s="1067"/>
      <c r="I32" s="1067"/>
      <c r="J32" s="1067"/>
      <c r="K32" s="1067"/>
      <c r="L32" s="1067"/>
      <c r="M32" s="1067"/>
      <c r="N32" s="1067"/>
      <c r="O32" s="1067"/>
      <c r="P32" s="1068"/>
      <c r="Q32" s="1074">
        <v>529</v>
      </c>
      <c r="R32" s="1075"/>
      <c r="S32" s="1075"/>
      <c r="T32" s="1075"/>
      <c r="U32" s="1075"/>
      <c r="V32" s="1075">
        <v>573</v>
      </c>
      <c r="W32" s="1075"/>
      <c r="X32" s="1075"/>
      <c r="Y32" s="1075"/>
      <c r="Z32" s="1075"/>
      <c r="AA32" s="1075">
        <v>-43</v>
      </c>
      <c r="AB32" s="1075"/>
      <c r="AC32" s="1075"/>
      <c r="AD32" s="1075"/>
      <c r="AE32" s="1076"/>
      <c r="AF32" s="1071">
        <v>65</v>
      </c>
      <c r="AG32" s="1072"/>
      <c r="AH32" s="1072"/>
      <c r="AI32" s="1072"/>
      <c r="AJ32" s="1073"/>
      <c r="AK32" s="1016">
        <v>191</v>
      </c>
      <c r="AL32" s="1007"/>
      <c r="AM32" s="1007"/>
      <c r="AN32" s="1007"/>
      <c r="AO32" s="1007"/>
      <c r="AP32" s="1007">
        <v>349</v>
      </c>
      <c r="AQ32" s="1007"/>
      <c r="AR32" s="1007"/>
      <c r="AS32" s="1007"/>
      <c r="AT32" s="1007"/>
      <c r="AU32" s="1007">
        <v>325</v>
      </c>
      <c r="AV32" s="1007"/>
      <c r="AW32" s="1007"/>
      <c r="AX32" s="1007"/>
      <c r="AY32" s="1007"/>
      <c r="AZ32" s="1077" t="s">
        <v>587</v>
      </c>
      <c r="BA32" s="1077"/>
      <c r="BB32" s="1077"/>
      <c r="BC32" s="1077"/>
      <c r="BD32" s="1077"/>
      <c r="BE32" s="1008" t="s">
        <v>408</v>
      </c>
      <c r="BF32" s="1008"/>
      <c r="BG32" s="1008"/>
      <c r="BH32" s="1008"/>
      <c r="BI32" s="1009"/>
      <c r="BJ32" s="232"/>
      <c r="BK32" s="232"/>
      <c r="BL32" s="232"/>
      <c r="BM32" s="232"/>
      <c r="BN32" s="232"/>
      <c r="BO32" s="241"/>
      <c r="BP32" s="241"/>
      <c r="BQ32" s="238">
        <v>26</v>
      </c>
      <c r="BR32" s="239"/>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30"/>
    </row>
    <row r="33" spans="1:131" ht="26.25" customHeight="1" x14ac:dyDescent="0.15">
      <c r="A33" s="242">
        <v>6</v>
      </c>
      <c r="B33" s="1066" t="s">
        <v>410</v>
      </c>
      <c r="C33" s="1067"/>
      <c r="D33" s="1067"/>
      <c r="E33" s="1067"/>
      <c r="F33" s="1067"/>
      <c r="G33" s="1067"/>
      <c r="H33" s="1067"/>
      <c r="I33" s="1067"/>
      <c r="J33" s="1067"/>
      <c r="K33" s="1067"/>
      <c r="L33" s="1067"/>
      <c r="M33" s="1067"/>
      <c r="N33" s="1067"/>
      <c r="O33" s="1067"/>
      <c r="P33" s="1068"/>
      <c r="Q33" s="1074">
        <v>60</v>
      </c>
      <c r="R33" s="1075"/>
      <c r="S33" s="1075"/>
      <c r="T33" s="1075"/>
      <c r="U33" s="1075"/>
      <c r="V33" s="1075">
        <v>52</v>
      </c>
      <c r="W33" s="1075"/>
      <c r="X33" s="1075"/>
      <c r="Y33" s="1075"/>
      <c r="Z33" s="1075"/>
      <c r="AA33" s="1075">
        <v>8</v>
      </c>
      <c r="AB33" s="1075"/>
      <c r="AC33" s="1075"/>
      <c r="AD33" s="1075"/>
      <c r="AE33" s="1076"/>
      <c r="AF33" s="1071">
        <v>8</v>
      </c>
      <c r="AG33" s="1072"/>
      <c r="AH33" s="1072"/>
      <c r="AI33" s="1072"/>
      <c r="AJ33" s="1073"/>
      <c r="AK33" s="1016">
        <v>44</v>
      </c>
      <c r="AL33" s="1007"/>
      <c r="AM33" s="1007"/>
      <c r="AN33" s="1007"/>
      <c r="AO33" s="1007"/>
      <c r="AP33" s="1007">
        <v>143</v>
      </c>
      <c r="AQ33" s="1007"/>
      <c r="AR33" s="1007"/>
      <c r="AS33" s="1007"/>
      <c r="AT33" s="1007"/>
      <c r="AU33" s="1007">
        <v>143</v>
      </c>
      <c r="AV33" s="1007"/>
      <c r="AW33" s="1007"/>
      <c r="AX33" s="1007"/>
      <c r="AY33" s="1007"/>
      <c r="AZ33" s="1077" t="s">
        <v>587</v>
      </c>
      <c r="BA33" s="1077"/>
      <c r="BB33" s="1077"/>
      <c r="BC33" s="1077"/>
      <c r="BD33" s="1077"/>
      <c r="BE33" s="1008" t="s">
        <v>411</v>
      </c>
      <c r="BF33" s="1008"/>
      <c r="BG33" s="1008"/>
      <c r="BH33" s="1008"/>
      <c r="BI33" s="1009"/>
      <c r="BJ33" s="232"/>
      <c r="BK33" s="232"/>
      <c r="BL33" s="232"/>
      <c r="BM33" s="232"/>
      <c r="BN33" s="232"/>
      <c r="BO33" s="241"/>
      <c r="BP33" s="241"/>
      <c r="BQ33" s="238">
        <v>27</v>
      </c>
      <c r="BR33" s="239"/>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30"/>
    </row>
    <row r="34" spans="1:131" ht="26.25" customHeight="1" x14ac:dyDescent="0.15">
      <c r="A34" s="242">
        <v>7</v>
      </c>
      <c r="B34" s="1066" t="s">
        <v>412</v>
      </c>
      <c r="C34" s="1067"/>
      <c r="D34" s="1067"/>
      <c r="E34" s="1067"/>
      <c r="F34" s="1067"/>
      <c r="G34" s="1067"/>
      <c r="H34" s="1067"/>
      <c r="I34" s="1067"/>
      <c r="J34" s="1067"/>
      <c r="K34" s="1067"/>
      <c r="L34" s="1067"/>
      <c r="M34" s="1067"/>
      <c r="N34" s="1067"/>
      <c r="O34" s="1067"/>
      <c r="P34" s="1068"/>
      <c r="Q34" s="1074">
        <v>79</v>
      </c>
      <c r="R34" s="1075"/>
      <c r="S34" s="1075"/>
      <c r="T34" s="1075"/>
      <c r="U34" s="1075"/>
      <c r="V34" s="1075">
        <v>67</v>
      </c>
      <c r="W34" s="1075"/>
      <c r="X34" s="1075"/>
      <c r="Y34" s="1075"/>
      <c r="Z34" s="1075"/>
      <c r="AA34" s="1075">
        <v>12</v>
      </c>
      <c r="AB34" s="1075"/>
      <c r="AC34" s="1075"/>
      <c r="AD34" s="1075"/>
      <c r="AE34" s="1076"/>
      <c r="AF34" s="1071">
        <v>12</v>
      </c>
      <c r="AG34" s="1072"/>
      <c r="AH34" s="1072"/>
      <c r="AI34" s="1072"/>
      <c r="AJ34" s="1073"/>
      <c r="AK34" s="1016">
        <v>57</v>
      </c>
      <c r="AL34" s="1007"/>
      <c r="AM34" s="1007"/>
      <c r="AN34" s="1007"/>
      <c r="AO34" s="1007"/>
      <c r="AP34" s="1007">
        <v>303</v>
      </c>
      <c r="AQ34" s="1007"/>
      <c r="AR34" s="1007"/>
      <c r="AS34" s="1007"/>
      <c r="AT34" s="1007"/>
      <c r="AU34" s="1007">
        <v>303</v>
      </c>
      <c r="AV34" s="1007"/>
      <c r="AW34" s="1007"/>
      <c r="AX34" s="1007"/>
      <c r="AY34" s="1007"/>
      <c r="AZ34" s="1077" t="s">
        <v>587</v>
      </c>
      <c r="BA34" s="1077"/>
      <c r="BB34" s="1077"/>
      <c r="BC34" s="1077"/>
      <c r="BD34" s="1077"/>
      <c r="BE34" s="1008" t="s">
        <v>411</v>
      </c>
      <c r="BF34" s="1008"/>
      <c r="BG34" s="1008"/>
      <c r="BH34" s="1008"/>
      <c r="BI34" s="1009"/>
      <c r="BJ34" s="232"/>
      <c r="BK34" s="232"/>
      <c r="BL34" s="232"/>
      <c r="BM34" s="232"/>
      <c r="BN34" s="232"/>
      <c r="BO34" s="241"/>
      <c r="BP34" s="241"/>
      <c r="BQ34" s="238">
        <v>28</v>
      </c>
      <c r="BR34" s="239"/>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30"/>
    </row>
    <row r="35" spans="1:131" ht="26.25" customHeight="1" x14ac:dyDescent="0.15">
      <c r="A35" s="242">
        <v>8</v>
      </c>
      <c r="B35" s="1066" t="s">
        <v>413</v>
      </c>
      <c r="C35" s="1067"/>
      <c r="D35" s="1067"/>
      <c r="E35" s="1067"/>
      <c r="F35" s="1067"/>
      <c r="G35" s="1067"/>
      <c r="H35" s="1067"/>
      <c r="I35" s="1067"/>
      <c r="J35" s="1067"/>
      <c r="K35" s="1067"/>
      <c r="L35" s="1067"/>
      <c r="M35" s="1067"/>
      <c r="N35" s="1067"/>
      <c r="O35" s="1067"/>
      <c r="P35" s="1068"/>
      <c r="Q35" s="1074">
        <v>215</v>
      </c>
      <c r="R35" s="1075"/>
      <c r="S35" s="1075"/>
      <c r="T35" s="1075"/>
      <c r="U35" s="1075"/>
      <c r="V35" s="1075">
        <v>206</v>
      </c>
      <c r="W35" s="1075"/>
      <c r="X35" s="1075"/>
      <c r="Y35" s="1075"/>
      <c r="Z35" s="1075"/>
      <c r="AA35" s="1075">
        <v>9</v>
      </c>
      <c r="AB35" s="1075"/>
      <c r="AC35" s="1075"/>
      <c r="AD35" s="1075"/>
      <c r="AE35" s="1076"/>
      <c r="AF35" s="1071">
        <v>9</v>
      </c>
      <c r="AG35" s="1072"/>
      <c r="AH35" s="1072"/>
      <c r="AI35" s="1072"/>
      <c r="AJ35" s="1073"/>
      <c r="AK35" s="1016">
        <v>56</v>
      </c>
      <c r="AL35" s="1007"/>
      <c r="AM35" s="1007"/>
      <c r="AN35" s="1007"/>
      <c r="AO35" s="1007"/>
      <c r="AP35" s="1007">
        <v>669</v>
      </c>
      <c r="AQ35" s="1007"/>
      <c r="AR35" s="1007"/>
      <c r="AS35" s="1007"/>
      <c r="AT35" s="1007"/>
      <c r="AU35" s="1007">
        <v>669</v>
      </c>
      <c r="AV35" s="1007"/>
      <c r="AW35" s="1007"/>
      <c r="AX35" s="1007"/>
      <c r="AY35" s="1007"/>
      <c r="AZ35" s="1077" t="s">
        <v>587</v>
      </c>
      <c r="BA35" s="1077"/>
      <c r="BB35" s="1077"/>
      <c r="BC35" s="1077"/>
      <c r="BD35" s="1077"/>
      <c r="BE35" s="1008" t="s">
        <v>411</v>
      </c>
      <c r="BF35" s="1008"/>
      <c r="BG35" s="1008"/>
      <c r="BH35" s="1008"/>
      <c r="BI35" s="1009"/>
      <c r="BJ35" s="232"/>
      <c r="BK35" s="232"/>
      <c r="BL35" s="232"/>
      <c r="BM35" s="232"/>
      <c r="BN35" s="232"/>
      <c r="BO35" s="241"/>
      <c r="BP35" s="241"/>
      <c r="BQ35" s="238">
        <v>29</v>
      </c>
      <c r="BR35" s="239"/>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30"/>
    </row>
    <row r="36" spans="1:131" ht="26.25" customHeight="1" x14ac:dyDescent="0.15">
      <c r="A36" s="242">
        <v>9</v>
      </c>
      <c r="B36" s="1066" t="s">
        <v>414</v>
      </c>
      <c r="C36" s="1067"/>
      <c r="D36" s="1067"/>
      <c r="E36" s="1067"/>
      <c r="F36" s="1067"/>
      <c r="G36" s="1067"/>
      <c r="H36" s="1067"/>
      <c r="I36" s="1067"/>
      <c r="J36" s="1067"/>
      <c r="K36" s="1067"/>
      <c r="L36" s="1067"/>
      <c r="M36" s="1067"/>
      <c r="N36" s="1067"/>
      <c r="O36" s="1067"/>
      <c r="P36" s="1068"/>
      <c r="Q36" s="1074">
        <v>17</v>
      </c>
      <c r="R36" s="1075"/>
      <c r="S36" s="1075"/>
      <c r="T36" s="1075"/>
      <c r="U36" s="1075"/>
      <c r="V36" s="1075">
        <v>12</v>
      </c>
      <c r="W36" s="1075"/>
      <c r="X36" s="1075"/>
      <c r="Y36" s="1075"/>
      <c r="Z36" s="1075"/>
      <c r="AA36" s="1075">
        <v>5</v>
      </c>
      <c r="AB36" s="1075"/>
      <c r="AC36" s="1075"/>
      <c r="AD36" s="1075"/>
      <c r="AE36" s="1076"/>
      <c r="AF36" s="1071">
        <v>5</v>
      </c>
      <c r="AG36" s="1072"/>
      <c r="AH36" s="1072"/>
      <c r="AI36" s="1072"/>
      <c r="AJ36" s="1073"/>
      <c r="AK36" s="1016">
        <v>10</v>
      </c>
      <c r="AL36" s="1007"/>
      <c r="AM36" s="1007"/>
      <c r="AN36" s="1007"/>
      <c r="AO36" s="1007"/>
      <c r="AP36" s="1007">
        <v>33</v>
      </c>
      <c r="AQ36" s="1007"/>
      <c r="AR36" s="1007"/>
      <c r="AS36" s="1007"/>
      <c r="AT36" s="1007"/>
      <c r="AU36" s="1007">
        <v>33</v>
      </c>
      <c r="AV36" s="1007"/>
      <c r="AW36" s="1007"/>
      <c r="AX36" s="1007"/>
      <c r="AY36" s="1007"/>
      <c r="AZ36" s="1077" t="s">
        <v>587</v>
      </c>
      <c r="BA36" s="1077"/>
      <c r="BB36" s="1077"/>
      <c r="BC36" s="1077"/>
      <c r="BD36" s="1077"/>
      <c r="BE36" s="1008" t="s">
        <v>411</v>
      </c>
      <c r="BF36" s="1008"/>
      <c r="BG36" s="1008"/>
      <c r="BH36" s="1008"/>
      <c r="BI36" s="1009"/>
      <c r="BJ36" s="232"/>
      <c r="BK36" s="232"/>
      <c r="BL36" s="232"/>
      <c r="BM36" s="232"/>
      <c r="BN36" s="232"/>
      <c r="BO36" s="241"/>
      <c r="BP36" s="241"/>
      <c r="BQ36" s="238">
        <v>30</v>
      </c>
      <c r="BR36" s="239"/>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30"/>
    </row>
    <row r="37" spans="1:131" ht="26.25" customHeight="1" x14ac:dyDescent="0.15">
      <c r="A37" s="242">
        <v>10</v>
      </c>
      <c r="B37" s="1066" t="s">
        <v>415</v>
      </c>
      <c r="C37" s="1067"/>
      <c r="D37" s="1067"/>
      <c r="E37" s="1067"/>
      <c r="F37" s="1067"/>
      <c r="G37" s="1067"/>
      <c r="H37" s="1067"/>
      <c r="I37" s="1067"/>
      <c r="J37" s="1067"/>
      <c r="K37" s="1067"/>
      <c r="L37" s="1067"/>
      <c r="M37" s="1067"/>
      <c r="N37" s="1067"/>
      <c r="O37" s="1067"/>
      <c r="P37" s="1068"/>
      <c r="Q37" s="1074">
        <v>45</v>
      </c>
      <c r="R37" s="1075"/>
      <c r="S37" s="1075"/>
      <c r="T37" s="1075"/>
      <c r="U37" s="1075"/>
      <c r="V37" s="1075">
        <v>35</v>
      </c>
      <c r="W37" s="1075"/>
      <c r="X37" s="1075"/>
      <c r="Y37" s="1075"/>
      <c r="Z37" s="1075"/>
      <c r="AA37" s="1075">
        <v>10</v>
      </c>
      <c r="AB37" s="1075"/>
      <c r="AC37" s="1075"/>
      <c r="AD37" s="1075"/>
      <c r="AE37" s="1076"/>
      <c r="AF37" s="1071">
        <v>10</v>
      </c>
      <c r="AG37" s="1072"/>
      <c r="AH37" s="1072"/>
      <c r="AI37" s="1072"/>
      <c r="AJ37" s="1073"/>
      <c r="AK37" s="1016">
        <v>23</v>
      </c>
      <c r="AL37" s="1007"/>
      <c r="AM37" s="1007"/>
      <c r="AN37" s="1007"/>
      <c r="AO37" s="1007"/>
      <c r="AP37" s="1007">
        <v>62</v>
      </c>
      <c r="AQ37" s="1007"/>
      <c r="AR37" s="1007"/>
      <c r="AS37" s="1007"/>
      <c r="AT37" s="1007"/>
      <c r="AU37" s="1007">
        <v>62</v>
      </c>
      <c r="AV37" s="1007"/>
      <c r="AW37" s="1007"/>
      <c r="AX37" s="1007"/>
      <c r="AY37" s="1007"/>
      <c r="AZ37" s="1077" t="s">
        <v>587</v>
      </c>
      <c r="BA37" s="1077"/>
      <c r="BB37" s="1077"/>
      <c r="BC37" s="1077"/>
      <c r="BD37" s="1077"/>
      <c r="BE37" s="1008" t="s">
        <v>411</v>
      </c>
      <c r="BF37" s="1008"/>
      <c r="BG37" s="1008"/>
      <c r="BH37" s="1008"/>
      <c r="BI37" s="1009"/>
      <c r="BJ37" s="232"/>
      <c r="BK37" s="232"/>
      <c r="BL37" s="232"/>
      <c r="BM37" s="232"/>
      <c r="BN37" s="232"/>
      <c r="BO37" s="241"/>
      <c r="BP37" s="241"/>
      <c r="BQ37" s="238">
        <v>31</v>
      </c>
      <c r="BR37" s="239"/>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30"/>
    </row>
    <row r="38" spans="1:131" ht="26.25" customHeight="1" x14ac:dyDescent="0.15">
      <c r="A38" s="242">
        <v>11</v>
      </c>
      <c r="B38" s="1066" t="s">
        <v>416</v>
      </c>
      <c r="C38" s="1067"/>
      <c r="D38" s="1067"/>
      <c r="E38" s="1067"/>
      <c r="F38" s="1067"/>
      <c r="G38" s="1067"/>
      <c r="H38" s="1067"/>
      <c r="I38" s="1067"/>
      <c r="J38" s="1067"/>
      <c r="K38" s="1067"/>
      <c r="L38" s="1067"/>
      <c r="M38" s="1067"/>
      <c r="N38" s="1067"/>
      <c r="O38" s="1067"/>
      <c r="P38" s="1068"/>
      <c r="Q38" s="1074">
        <v>14</v>
      </c>
      <c r="R38" s="1075"/>
      <c r="S38" s="1075"/>
      <c r="T38" s="1075"/>
      <c r="U38" s="1075"/>
      <c r="V38" s="1075">
        <v>8</v>
      </c>
      <c r="W38" s="1075"/>
      <c r="X38" s="1075"/>
      <c r="Y38" s="1075"/>
      <c r="Z38" s="1075"/>
      <c r="AA38" s="1075">
        <v>5</v>
      </c>
      <c r="AB38" s="1075"/>
      <c r="AC38" s="1075"/>
      <c r="AD38" s="1075"/>
      <c r="AE38" s="1076"/>
      <c r="AF38" s="1071">
        <v>5</v>
      </c>
      <c r="AG38" s="1072"/>
      <c r="AH38" s="1072"/>
      <c r="AI38" s="1072"/>
      <c r="AJ38" s="1073"/>
      <c r="AK38" s="1016">
        <v>7</v>
      </c>
      <c r="AL38" s="1007"/>
      <c r="AM38" s="1007"/>
      <c r="AN38" s="1007"/>
      <c r="AO38" s="1007"/>
      <c r="AP38" s="1007">
        <v>8</v>
      </c>
      <c r="AQ38" s="1007"/>
      <c r="AR38" s="1007"/>
      <c r="AS38" s="1007"/>
      <c r="AT38" s="1007"/>
      <c r="AU38" s="1007">
        <v>8</v>
      </c>
      <c r="AV38" s="1007"/>
      <c r="AW38" s="1007"/>
      <c r="AX38" s="1007"/>
      <c r="AY38" s="1007"/>
      <c r="AZ38" s="1077" t="s">
        <v>587</v>
      </c>
      <c r="BA38" s="1077"/>
      <c r="BB38" s="1077"/>
      <c r="BC38" s="1077"/>
      <c r="BD38" s="1077"/>
      <c r="BE38" s="1008" t="s">
        <v>411</v>
      </c>
      <c r="BF38" s="1008"/>
      <c r="BG38" s="1008"/>
      <c r="BH38" s="1008"/>
      <c r="BI38" s="1009"/>
      <c r="BJ38" s="232"/>
      <c r="BK38" s="232"/>
      <c r="BL38" s="232"/>
      <c r="BM38" s="232"/>
      <c r="BN38" s="232"/>
      <c r="BO38" s="241"/>
      <c r="BP38" s="241"/>
      <c r="BQ38" s="238">
        <v>32</v>
      </c>
      <c r="BR38" s="239"/>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30"/>
    </row>
    <row r="39" spans="1:131" ht="26.25" customHeight="1" x14ac:dyDescent="0.15">
      <c r="A39" s="242">
        <v>12</v>
      </c>
      <c r="B39" s="1066" t="s">
        <v>417</v>
      </c>
      <c r="C39" s="1067"/>
      <c r="D39" s="1067"/>
      <c r="E39" s="1067"/>
      <c r="F39" s="1067"/>
      <c r="G39" s="1067"/>
      <c r="H39" s="1067"/>
      <c r="I39" s="1067"/>
      <c r="J39" s="1067"/>
      <c r="K39" s="1067"/>
      <c r="L39" s="1067"/>
      <c r="M39" s="1067"/>
      <c r="N39" s="1067"/>
      <c r="O39" s="1067"/>
      <c r="P39" s="1068"/>
      <c r="Q39" s="1074">
        <v>18</v>
      </c>
      <c r="R39" s="1075"/>
      <c r="S39" s="1075"/>
      <c r="T39" s="1075"/>
      <c r="U39" s="1075"/>
      <c r="V39" s="1075">
        <v>14</v>
      </c>
      <c r="W39" s="1075"/>
      <c r="X39" s="1075"/>
      <c r="Y39" s="1075"/>
      <c r="Z39" s="1075"/>
      <c r="AA39" s="1075">
        <v>4</v>
      </c>
      <c r="AB39" s="1075"/>
      <c r="AC39" s="1075"/>
      <c r="AD39" s="1075"/>
      <c r="AE39" s="1076"/>
      <c r="AF39" s="1071">
        <v>4</v>
      </c>
      <c r="AG39" s="1072"/>
      <c r="AH39" s="1072"/>
      <c r="AI39" s="1072"/>
      <c r="AJ39" s="1073"/>
      <c r="AK39" s="1016">
        <v>13</v>
      </c>
      <c r="AL39" s="1007"/>
      <c r="AM39" s="1007"/>
      <c r="AN39" s="1007"/>
      <c r="AO39" s="1007"/>
      <c r="AP39" s="1007">
        <v>51</v>
      </c>
      <c r="AQ39" s="1007"/>
      <c r="AR39" s="1007"/>
      <c r="AS39" s="1007"/>
      <c r="AT39" s="1007"/>
      <c r="AU39" s="1007">
        <v>51</v>
      </c>
      <c r="AV39" s="1007"/>
      <c r="AW39" s="1007"/>
      <c r="AX39" s="1007"/>
      <c r="AY39" s="1007"/>
      <c r="AZ39" s="1077" t="s">
        <v>587</v>
      </c>
      <c r="BA39" s="1077"/>
      <c r="BB39" s="1077"/>
      <c r="BC39" s="1077"/>
      <c r="BD39" s="1077"/>
      <c r="BE39" s="1008" t="s">
        <v>411</v>
      </c>
      <c r="BF39" s="1008"/>
      <c r="BG39" s="1008"/>
      <c r="BH39" s="1008"/>
      <c r="BI39" s="1009"/>
      <c r="BJ39" s="232"/>
      <c r="BK39" s="232"/>
      <c r="BL39" s="232"/>
      <c r="BM39" s="232"/>
      <c r="BN39" s="232"/>
      <c r="BO39" s="241"/>
      <c r="BP39" s="241"/>
      <c r="BQ39" s="238">
        <v>33</v>
      </c>
      <c r="BR39" s="239"/>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30"/>
    </row>
    <row r="40" spans="1:131" ht="26.25" customHeight="1" x14ac:dyDescent="0.15">
      <c r="A40" s="238">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6"/>
      <c r="AL40" s="1007"/>
      <c r="AM40" s="1007"/>
      <c r="AN40" s="1007"/>
      <c r="AO40" s="1007"/>
      <c r="AP40" s="1007"/>
      <c r="AQ40" s="1007"/>
      <c r="AR40" s="1007"/>
      <c r="AS40" s="1007"/>
      <c r="AT40" s="1007"/>
      <c r="AU40" s="1007"/>
      <c r="AV40" s="1007"/>
      <c r="AW40" s="1007"/>
      <c r="AX40" s="1007"/>
      <c r="AY40" s="1007"/>
      <c r="AZ40" s="1077"/>
      <c r="BA40" s="1077"/>
      <c r="BB40" s="1077"/>
      <c r="BC40" s="1077"/>
      <c r="BD40" s="1077"/>
      <c r="BE40" s="1008"/>
      <c r="BF40" s="1008"/>
      <c r="BG40" s="1008"/>
      <c r="BH40" s="1008"/>
      <c r="BI40" s="1009"/>
      <c r="BJ40" s="232"/>
      <c r="BK40" s="232"/>
      <c r="BL40" s="232"/>
      <c r="BM40" s="232"/>
      <c r="BN40" s="232"/>
      <c r="BO40" s="241"/>
      <c r="BP40" s="241"/>
      <c r="BQ40" s="238">
        <v>34</v>
      </c>
      <c r="BR40" s="239"/>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30"/>
    </row>
    <row r="41" spans="1:131" ht="26.25" customHeight="1" x14ac:dyDescent="0.15">
      <c r="A41" s="238">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6"/>
      <c r="AL41" s="1007"/>
      <c r="AM41" s="1007"/>
      <c r="AN41" s="1007"/>
      <c r="AO41" s="1007"/>
      <c r="AP41" s="1007"/>
      <c r="AQ41" s="1007"/>
      <c r="AR41" s="1007"/>
      <c r="AS41" s="1007"/>
      <c r="AT41" s="1007"/>
      <c r="AU41" s="1007"/>
      <c r="AV41" s="1007"/>
      <c r="AW41" s="1007"/>
      <c r="AX41" s="1007"/>
      <c r="AY41" s="1007"/>
      <c r="AZ41" s="1077"/>
      <c r="BA41" s="1077"/>
      <c r="BB41" s="1077"/>
      <c r="BC41" s="1077"/>
      <c r="BD41" s="1077"/>
      <c r="BE41" s="1008"/>
      <c r="BF41" s="1008"/>
      <c r="BG41" s="1008"/>
      <c r="BH41" s="1008"/>
      <c r="BI41" s="1009"/>
      <c r="BJ41" s="232"/>
      <c r="BK41" s="232"/>
      <c r="BL41" s="232"/>
      <c r="BM41" s="232"/>
      <c r="BN41" s="232"/>
      <c r="BO41" s="241"/>
      <c r="BP41" s="241"/>
      <c r="BQ41" s="238">
        <v>35</v>
      </c>
      <c r="BR41" s="239"/>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30"/>
    </row>
    <row r="42" spans="1:131" ht="26.25" customHeight="1" x14ac:dyDescent="0.15">
      <c r="A42" s="238">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6"/>
      <c r="AL42" s="1007"/>
      <c r="AM42" s="1007"/>
      <c r="AN42" s="1007"/>
      <c r="AO42" s="1007"/>
      <c r="AP42" s="1007"/>
      <c r="AQ42" s="1007"/>
      <c r="AR42" s="1007"/>
      <c r="AS42" s="1007"/>
      <c r="AT42" s="1007"/>
      <c r="AU42" s="1007"/>
      <c r="AV42" s="1007"/>
      <c r="AW42" s="1007"/>
      <c r="AX42" s="1007"/>
      <c r="AY42" s="1007"/>
      <c r="AZ42" s="1077"/>
      <c r="BA42" s="1077"/>
      <c r="BB42" s="1077"/>
      <c r="BC42" s="1077"/>
      <c r="BD42" s="1077"/>
      <c r="BE42" s="1008"/>
      <c r="BF42" s="1008"/>
      <c r="BG42" s="1008"/>
      <c r="BH42" s="1008"/>
      <c r="BI42" s="1009"/>
      <c r="BJ42" s="232"/>
      <c r="BK42" s="232"/>
      <c r="BL42" s="232"/>
      <c r="BM42" s="232"/>
      <c r="BN42" s="232"/>
      <c r="BO42" s="241"/>
      <c r="BP42" s="241"/>
      <c r="BQ42" s="238">
        <v>36</v>
      </c>
      <c r="BR42" s="239"/>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30"/>
    </row>
    <row r="43" spans="1:131" ht="26.25" customHeight="1" x14ac:dyDescent="0.15">
      <c r="A43" s="238">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6"/>
      <c r="AL43" s="1007"/>
      <c r="AM43" s="1007"/>
      <c r="AN43" s="1007"/>
      <c r="AO43" s="1007"/>
      <c r="AP43" s="1007"/>
      <c r="AQ43" s="1007"/>
      <c r="AR43" s="1007"/>
      <c r="AS43" s="1007"/>
      <c r="AT43" s="1007"/>
      <c r="AU43" s="1007"/>
      <c r="AV43" s="1007"/>
      <c r="AW43" s="1007"/>
      <c r="AX43" s="1007"/>
      <c r="AY43" s="1007"/>
      <c r="AZ43" s="1077"/>
      <c r="BA43" s="1077"/>
      <c r="BB43" s="1077"/>
      <c r="BC43" s="1077"/>
      <c r="BD43" s="1077"/>
      <c r="BE43" s="1008"/>
      <c r="BF43" s="1008"/>
      <c r="BG43" s="1008"/>
      <c r="BH43" s="1008"/>
      <c r="BI43" s="1009"/>
      <c r="BJ43" s="232"/>
      <c r="BK43" s="232"/>
      <c r="BL43" s="232"/>
      <c r="BM43" s="232"/>
      <c r="BN43" s="232"/>
      <c r="BO43" s="241"/>
      <c r="BP43" s="241"/>
      <c r="BQ43" s="238">
        <v>37</v>
      </c>
      <c r="BR43" s="239"/>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30"/>
    </row>
    <row r="44" spans="1:131" ht="26.25" customHeight="1" x14ac:dyDescent="0.15">
      <c r="A44" s="238">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6"/>
      <c r="AL44" s="1007"/>
      <c r="AM44" s="1007"/>
      <c r="AN44" s="1007"/>
      <c r="AO44" s="1007"/>
      <c r="AP44" s="1007"/>
      <c r="AQ44" s="1007"/>
      <c r="AR44" s="1007"/>
      <c r="AS44" s="1007"/>
      <c r="AT44" s="1007"/>
      <c r="AU44" s="1007"/>
      <c r="AV44" s="1007"/>
      <c r="AW44" s="1007"/>
      <c r="AX44" s="1007"/>
      <c r="AY44" s="1007"/>
      <c r="AZ44" s="1077"/>
      <c r="BA44" s="1077"/>
      <c r="BB44" s="1077"/>
      <c r="BC44" s="1077"/>
      <c r="BD44" s="1077"/>
      <c r="BE44" s="1008"/>
      <c r="BF44" s="1008"/>
      <c r="BG44" s="1008"/>
      <c r="BH44" s="1008"/>
      <c r="BI44" s="1009"/>
      <c r="BJ44" s="232"/>
      <c r="BK44" s="232"/>
      <c r="BL44" s="232"/>
      <c r="BM44" s="232"/>
      <c r="BN44" s="232"/>
      <c r="BO44" s="241"/>
      <c r="BP44" s="241"/>
      <c r="BQ44" s="238">
        <v>38</v>
      </c>
      <c r="BR44" s="239"/>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30"/>
    </row>
    <row r="45" spans="1:131" ht="26.25" customHeight="1" x14ac:dyDescent="0.15">
      <c r="A45" s="238">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6"/>
      <c r="AL45" s="1007"/>
      <c r="AM45" s="1007"/>
      <c r="AN45" s="1007"/>
      <c r="AO45" s="1007"/>
      <c r="AP45" s="1007"/>
      <c r="AQ45" s="1007"/>
      <c r="AR45" s="1007"/>
      <c r="AS45" s="1007"/>
      <c r="AT45" s="1007"/>
      <c r="AU45" s="1007"/>
      <c r="AV45" s="1007"/>
      <c r="AW45" s="1007"/>
      <c r="AX45" s="1007"/>
      <c r="AY45" s="1007"/>
      <c r="AZ45" s="1077"/>
      <c r="BA45" s="1077"/>
      <c r="BB45" s="1077"/>
      <c r="BC45" s="1077"/>
      <c r="BD45" s="1077"/>
      <c r="BE45" s="1008"/>
      <c r="BF45" s="1008"/>
      <c r="BG45" s="1008"/>
      <c r="BH45" s="1008"/>
      <c r="BI45" s="1009"/>
      <c r="BJ45" s="232"/>
      <c r="BK45" s="232"/>
      <c r="BL45" s="232"/>
      <c r="BM45" s="232"/>
      <c r="BN45" s="232"/>
      <c r="BO45" s="241"/>
      <c r="BP45" s="241"/>
      <c r="BQ45" s="238">
        <v>39</v>
      </c>
      <c r="BR45" s="239"/>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30"/>
    </row>
    <row r="46" spans="1:131" ht="26.25" customHeight="1" x14ac:dyDescent="0.15">
      <c r="A46" s="238">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6"/>
      <c r="AL46" s="1007"/>
      <c r="AM46" s="1007"/>
      <c r="AN46" s="1007"/>
      <c r="AO46" s="1007"/>
      <c r="AP46" s="1007"/>
      <c r="AQ46" s="1007"/>
      <c r="AR46" s="1007"/>
      <c r="AS46" s="1007"/>
      <c r="AT46" s="1007"/>
      <c r="AU46" s="1007"/>
      <c r="AV46" s="1007"/>
      <c r="AW46" s="1007"/>
      <c r="AX46" s="1007"/>
      <c r="AY46" s="1007"/>
      <c r="AZ46" s="1077"/>
      <c r="BA46" s="1077"/>
      <c r="BB46" s="1077"/>
      <c r="BC46" s="1077"/>
      <c r="BD46" s="1077"/>
      <c r="BE46" s="1008"/>
      <c r="BF46" s="1008"/>
      <c r="BG46" s="1008"/>
      <c r="BH46" s="1008"/>
      <c r="BI46" s="1009"/>
      <c r="BJ46" s="232"/>
      <c r="BK46" s="232"/>
      <c r="BL46" s="232"/>
      <c r="BM46" s="232"/>
      <c r="BN46" s="232"/>
      <c r="BO46" s="241"/>
      <c r="BP46" s="241"/>
      <c r="BQ46" s="238">
        <v>40</v>
      </c>
      <c r="BR46" s="239"/>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30"/>
    </row>
    <row r="47" spans="1:131" ht="26.25" customHeight="1" x14ac:dyDescent="0.15">
      <c r="A47" s="238">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6"/>
      <c r="AL47" s="1007"/>
      <c r="AM47" s="1007"/>
      <c r="AN47" s="1007"/>
      <c r="AO47" s="1007"/>
      <c r="AP47" s="1007"/>
      <c r="AQ47" s="1007"/>
      <c r="AR47" s="1007"/>
      <c r="AS47" s="1007"/>
      <c r="AT47" s="1007"/>
      <c r="AU47" s="1007"/>
      <c r="AV47" s="1007"/>
      <c r="AW47" s="1007"/>
      <c r="AX47" s="1007"/>
      <c r="AY47" s="1007"/>
      <c r="AZ47" s="1077"/>
      <c r="BA47" s="1077"/>
      <c r="BB47" s="1077"/>
      <c r="BC47" s="1077"/>
      <c r="BD47" s="1077"/>
      <c r="BE47" s="1008"/>
      <c r="BF47" s="1008"/>
      <c r="BG47" s="1008"/>
      <c r="BH47" s="1008"/>
      <c r="BI47" s="1009"/>
      <c r="BJ47" s="232"/>
      <c r="BK47" s="232"/>
      <c r="BL47" s="232"/>
      <c r="BM47" s="232"/>
      <c r="BN47" s="232"/>
      <c r="BO47" s="241"/>
      <c r="BP47" s="241"/>
      <c r="BQ47" s="238">
        <v>41</v>
      </c>
      <c r="BR47" s="239"/>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30"/>
    </row>
    <row r="48" spans="1:131" ht="26.25" customHeight="1" x14ac:dyDescent="0.15">
      <c r="A48" s="238">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6"/>
      <c r="AL48" s="1007"/>
      <c r="AM48" s="1007"/>
      <c r="AN48" s="1007"/>
      <c r="AO48" s="1007"/>
      <c r="AP48" s="1007"/>
      <c r="AQ48" s="1007"/>
      <c r="AR48" s="1007"/>
      <c r="AS48" s="1007"/>
      <c r="AT48" s="1007"/>
      <c r="AU48" s="1007"/>
      <c r="AV48" s="1007"/>
      <c r="AW48" s="1007"/>
      <c r="AX48" s="1007"/>
      <c r="AY48" s="1007"/>
      <c r="AZ48" s="1077"/>
      <c r="BA48" s="1077"/>
      <c r="BB48" s="1077"/>
      <c r="BC48" s="1077"/>
      <c r="BD48" s="1077"/>
      <c r="BE48" s="1008"/>
      <c r="BF48" s="1008"/>
      <c r="BG48" s="1008"/>
      <c r="BH48" s="1008"/>
      <c r="BI48" s="1009"/>
      <c r="BJ48" s="232"/>
      <c r="BK48" s="232"/>
      <c r="BL48" s="232"/>
      <c r="BM48" s="232"/>
      <c r="BN48" s="232"/>
      <c r="BO48" s="241"/>
      <c r="BP48" s="241"/>
      <c r="BQ48" s="238">
        <v>42</v>
      </c>
      <c r="BR48" s="239"/>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30"/>
    </row>
    <row r="49" spans="1:131" ht="26.25" customHeight="1" x14ac:dyDescent="0.15">
      <c r="A49" s="238">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6"/>
      <c r="AL49" s="1007"/>
      <c r="AM49" s="1007"/>
      <c r="AN49" s="1007"/>
      <c r="AO49" s="1007"/>
      <c r="AP49" s="1007"/>
      <c r="AQ49" s="1007"/>
      <c r="AR49" s="1007"/>
      <c r="AS49" s="1007"/>
      <c r="AT49" s="1007"/>
      <c r="AU49" s="1007"/>
      <c r="AV49" s="1007"/>
      <c r="AW49" s="1007"/>
      <c r="AX49" s="1007"/>
      <c r="AY49" s="1007"/>
      <c r="AZ49" s="1077"/>
      <c r="BA49" s="1077"/>
      <c r="BB49" s="1077"/>
      <c r="BC49" s="1077"/>
      <c r="BD49" s="1077"/>
      <c r="BE49" s="1008"/>
      <c r="BF49" s="1008"/>
      <c r="BG49" s="1008"/>
      <c r="BH49" s="1008"/>
      <c r="BI49" s="1009"/>
      <c r="BJ49" s="232"/>
      <c r="BK49" s="232"/>
      <c r="BL49" s="232"/>
      <c r="BM49" s="232"/>
      <c r="BN49" s="232"/>
      <c r="BO49" s="241"/>
      <c r="BP49" s="241"/>
      <c r="BQ49" s="238">
        <v>43</v>
      </c>
      <c r="BR49" s="239"/>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30"/>
    </row>
    <row r="50" spans="1:131" ht="26.25" customHeight="1" x14ac:dyDescent="0.15">
      <c r="A50" s="238">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8"/>
      <c r="BF50" s="1008"/>
      <c r="BG50" s="1008"/>
      <c r="BH50" s="1008"/>
      <c r="BI50" s="1009"/>
      <c r="BJ50" s="232"/>
      <c r="BK50" s="232"/>
      <c r="BL50" s="232"/>
      <c r="BM50" s="232"/>
      <c r="BN50" s="232"/>
      <c r="BO50" s="241"/>
      <c r="BP50" s="241"/>
      <c r="BQ50" s="238">
        <v>44</v>
      </c>
      <c r="BR50" s="239"/>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30"/>
    </row>
    <row r="51" spans="1:131" ht="26.25" customHeight="1" x14ac:dyDescent="0.15">
      <c r="A51" s="238">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8"/>
      <c r="BF51" s="1008"/>
      <c r="BG51" s="1008"/>
      <c r="BH51" s="1008"/>
      <c r="BI51" s="1009"/>
      <c r="BJ51" s="232"/>
      <c r="BK51" s="232"/>
      <c r="BL51" s="232"/>
      <c r="BM51" s="232"/>
      <c r="BN51" s="232"/>
      <c r="BO51" s="241"/>
      <c r="BP51" s="241"/>
      <c r="BQ51" s="238">
        <v>45</v>
      </c>
      <c r="BR51" s="239"/>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30"/>
    </row>
    <row r="52" spans="1:131" ht="26.25" customHeight="1" x14ac:dyDescent="0.15">
      <c r="A52" s="238">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8"/>
      <c r="BF52" s="1008"/>
      <c r="BG52" s="1008"/>
      <c r="BH52" s="1008"/>
      <c r="BI52" s="1009"/>
      <c r="BJ52" s="232"/>
      <c r="BK52" s="232"/>
      <c r="BL52" s="232"/>
      <c r="BM52" s="232"/>
      <c r="BN52" s="232"/>
      <c r="BO52" s="241"/>
      <c r="BP52" s="241"/>
      <c r="BQ52" s="238">
        <v>46</v>
      </c>
      <c r="BR52" s="239"/>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30"/>
    </row>
    <row r="53" spans="1:131" ht="26.25" customHeight="1" x14ac:dyDescent="0.15">
      <c r="A53" s="238">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8"/>
      <c r="BF53" s="1008"/>
      <c r="BG53" s="1008"/>
      <c r="BH53" s="1008"/>
      <c r="BI53" s="1009"/>
      <c r="BJ53" s="232"/>
      <c r="BK53" s="232"/>
      <c r="BL53" s="232"/>
      <c r="BM53" s="232"/>
      <c r="BN53" s="232"/>
      <c r="BO53" s="241"/>
      <c r="BP53" s="241"/>
      <c r="BQ53" s="238">
        <v>47</v>
      </c>
      <c r="BR53" s="239"/>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30"/>
    </row>
    <row r="54" spans="1:131" ht="26.25" customHeight="1" x14ac:dyDescent="0.15">
      <c r="A54" s="238">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8"/>
      <c r="BF54" s="1008"/>
      <c r="BG54" s="1008"/>
      <c r="BH54" s="1008"/>
      <c r="BI54" s="1009"/>
      <c r="BJ54" s="232"/>
      <c r="BK54" s="232"/>
      <c r="BL54" s="232"/>
      <c r="BM54" s="232"/>
      <c r="BN54" s="232"/>
      <c r="BO54" s="241"/>
      <c r="BP54" s="241"/>
      <c r="BQ54" s="238">
        <v>48</v>
      </c>
      <c r="BR54" s="239"/>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30"/>
    </row>
    <row r="55" spans="1:131" ht="26.25" customHeight="1" x14ac:dyDescent="0.15">
      <c r="A55" s="238">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8"/>
      <c r="BF55" s="1008"/>
      <c r="BG55" s="1008"/>
      <c r="BH55" s="1008"/>
      <c r="BI55" s="1009"/>
      <c r="BJ55" s="232"/>
      <c r="BK55" s="232"/>
      <c r="BL55" s="232"/>
      <c r="BM55" s="232"/>
      <c r="BN55" s="232"/>
      <c r="BO55" s="241"/>
      <c r="BP55" s="241"/>
      <c r="BQ55" s="238">
        <v>49</v>
      </c>
      <c r="BR55" s="239"/>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30"/>
    </row>
    <row r="56" spans="1:131" ht="26.25" customHeight="1" x14ac:dyDescent="0.15">
      <c r="A56" s="238">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8"/>
      <c r="BF56" s="1008"/>
      <c r="BG56" s="1008"/>
      <c r="BH56" s="1008"/>
      <c r="BI56" s="1009"/>
      <c r="BJ56" s="232"/>
      <c r="BK56" s="232"/>
      <c r="BL56" s="232"/>
      <c r="BM56" s="232"/>
      <c r="BN56" s="232"/>
      <c r="BO56" s="241"/>
      <c r="BP56" s="241"/>
      <c r="BQ56" s="238">
        <v>50</v>
      </c>
      <c r="BR56" s="239"/>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30"/>
    </row>
    <row r="57" spans="1:131" ht="26.25" customHeight="1" x14ac:dyDescent="0.15">
      <c r="A57" s="238">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8"/>
      <c r="BF57" s="1008"/>
      <c r="BG57" s="1008"/>
      <c r="BH57" s="1008"/>
      <c r="BI57" s="1009"/>
      <c r="BJ57" s="232"/>
      <c r="BK57" s="232"/>
      <c r="BL57" s="232"/>
      <c r="BM57" s="232"/>
      <c r="BN57" s="232"/>
      <c r="BO57" s="241"/>
      <c r="BP57" s="241"/>
      <c r="BQ57" s="238">
        <v>51</v>
      </c>
      <c r="BR57" s="239"/>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30"/>
    </row>
    <row r="58" spans="1:131" ht="26.25" customHeight="1" x14ac:dyDescent="0.15">
      <c r="A58" s="238">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8"/>
      <c r="BF58" s="1008"/>
      <c r="BG58" s="1008"/>
      <c r="BH58" s="1008"/>
      <c r="BI58" s="1009"/>
      <c r="BJ58" s="232"/>
      <c r="BK58" s="232"/>
      <c r="BL58" s="232"/>
      <c r="BM58" s="232"/>
      <c r="BN58" s="232"/>
      <c r="BO58" s="241"/>
      <c r="BP58" s="241"/>
      <c r="BQ58" s="238">
        <v>52</v>
      </c>
      <c r="BR58" s="239"/>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30"/>
    </row>
    <row r="59" spans="1:131" ht="26.25" customHeight="1" x14ac:dyDescent="0.15">
      <c r="A59" s="238">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8"/>
      <c r="BF59" s="1008"/>
      <c r="BG59" s="1008"/>
      <c r="BH59" s="1008"/>
      <c r="BI59" s="1009"/>
      <c r="BJ59" s="232"/>
      <c r="BK59" s="232"/>
      <c r="BL59" s="232"/>
      <c r="BM59" s="232"/>
      <c r="BN59" s="232"/>
      <c r="BO59" s="241"/>
      <c r="BP59" s="241"/>
      <c r="BQ59" s="238">
        <v>53</v>
      </c>
      <c r="BR59" s="239"/>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30"/>
    </row>
    <row r="60" spans="1:131" ht="26.25" customHeight="1" x14ac:dyDescent="0.15">
      <c r="A60" s="238">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8"/>
      <c r="BF60" s="1008"/>
      <c r="BG60" s="1008"/>
      <c r="BH60" s="1008"/>
      <c r="BI60" s="1009"/>
      <c r="BJ60" s="232"/>
      <c r="BK60" s="232"/>
      <c r="BL60" s="232"/>
      <c r="BM60" s="232"/>
      <c r="BN60" s="232"/>
      <c r="BO60" s="241"/>
      <c r="BP60" s="241"/>
      <c r="BQ60" s="238">
        <v>54</v>
      </c>
      <c r="BR60" s="239"/>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30"/>
    </row>
    <row r="61" spans="1:131" ht="26.25" customHeight="1" thickBot="1" x14ac:dyDescent="0.2">
      <c r="A61" s="238">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8"/>
      <c r="BF61" s="1008"/>
      <c r="BG61" s="1008"/>
      <c r="BH61" s="1008"/>
      <c r="BI61" s="1009"/>
      <c r="BJ61" s="232"/>
      <c r="BK61" s="232"/>
      <c r="BL61" s="232"/>
      <c r="BM61" s="232"/>
      <c r="BN61" s="232"/>
      <c r="BO61" s="241"/>
      <c r="BP61" s="241"/>
      <c r="BQ61" s="238">
        <v>55</v>
      </c>
      <c r="BR61" s="239"/>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30"/>
    </row>
    <row r="62" spans="1:131" ht="26.25" customHeight="1" x14ac:dyDescent="0.15">
      <c r="A62" s="238">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8"/>
      <c r="BF62" s="1008"/>
      <c r="BG62" s="1008"/>
      <c r="BH62" s="1008"/>
      <c r="BI62" s="1009"/>
      <c r="BJ62" s="1063" t="s">
        <v>418</v>
      </c>
      <c r="BK62" s="1064"/>
      <c r="BL62" s="1064"/>
      <c r="BM62" s="1064"/>
      <c r="BN62" s="1065"/>
      <c r="BO62" s="241"/>
      <c r="BP62" s="241"/>
      <c r="BQ62" s="238">
        <v>56</v>
      </c>
      <c r="BR62" s="239"/>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30"/>
    </row>
    <row r="63" spans="1:131" ht="26.25" customHeight="1" thickBot="1" x14ac:dyDescent="0.2">
      <c r="A63" s="240" t="s">
        <v>392</v>
      </c>
      <c r="B63" s="973" t="s">
        <v>419</v>
      </c>
      <c r="C63" s="974"/>
      <c r="D63" s="974"/>
      <c r="E63" s="974"/>
      <c r="F63" s="974"/>
      <c r="G63" s="974"/>
      <c r="H63" s="974"/>
      <c r="I63" s="974"/>
      <c r="J63" s="974"/>
      <c r="K63" s="974"/>
      <c r="L63" s="974"/>
      <c r="M63" s="974"/>
      <c r="N63" s="974"/>
      <c r="O63" s="974"/>
      <c r="P63" s="984"/>
      <c r="Q63" s="998"/>
      <c r="R63" s="999"/>
      <c r="S63" s="999"/>
      <c r="T63" s="999"/>
      <c r="U63" s="999"/>
      <c r="V63" s="999"/>
      <c r="W63" s="999"/>
      <c r="X63" s="999"/>
      <c r="Y63" s="999"/>
      <c r="Z63" s="999"/>
      <c r="AA63" s="999"/>
      <c r="AB63" s="999"/>
      <c r="AC63" s="999"/>
      <c r="AD63" s="999"/>
      <c r="AE63" s="1056"/>
      <c r="AF63" s="1057">
        <v>941</v>
      </c>
      <c r="AG63" s="995"/>
      <c r="AH63" s="995"/>
      <c r="AI63" s="995"/>
      <c r="AJ63" s="1058"/>
      <c r="AK63" s="1059"/>
      <c r="AL63" s="999"/>
      <c r="AM63" s="999"/>
      <c r="AN63" s="999"/>
      <c r="AO63" s="999"/>
      <c r="AP63" s="995"/>
      <c r="AQ63" s="995"/>
      <c r="AR63" s="995"/>
      <c r="AS63" s="995"/>
      <c r="AT63" s="995"/>
      <c r="AU63" s="995"/>
      <c r="AV63" s="995"/>
      <c r="AW63" s="995"/>
      <c r="AX63" s="995"/>
      <c r="AY63" s="995"/>
      <c r="AZ63" s="1053"/>
      <c r="BA63" s="1053"/>
      <c r="BB63" s="1053"/>
      <c r="BC63" s="1053"/>
      <c r="BD63" s="1053"/>
      <c r="BE63" s="996"/>
      <c r="BF63" s="996"/>
      <c r="BG63" s="996"/>
      <c r="BH63" s="996"/>
      <c r="BI63" s="997"/>
      <c r="BJ63" s="1054" t="s">
        <v>229</v>
      </c>
      <c r="BK63" s="989"/>
      <c r="BL63" s="989"/>
      <c r="BM63" s="989"/>
      <c r="BN63" s="1055"/>
      <c r="BO63" s="241"/>
      <c r="BP63" s="241"/>
      <c r="BQ63" s="238">
        <v>57</v>
      </c>
      <c r="BR63" s="239"/>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30"/>
    </row>
    <row r="65" spans="1:131" ht="26.25" customHeight="1" thickBot="1" x14ac:dyDescent="0.2">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30"/>
    </row>
    <row r="66" spans="1:131" ht="26.25" customHeight="1" x14ac:dyDescent="0.15">
      <c r="A66" s="1031" t="s">
        <v>421</v>
      </c>
      <c r="B66" s="1032"/>
      <c r="C66" s="1032"/>
      <c r="D66" s="1032"/>
      <c r="E66" s="1032"/>
      <c r="F66" s="1032"/>
      <c r="G66" s="1032"/>
      <c r="H66" s="1032"/>
      <c r="I66" s="1032"/>
      <c r="J66" s="1032"/>
      <c r="K66" s="1032"/>
      <c r="L66" s="1032"/>
      <c r="M66" s="1032"/>
      <c r="N66" s="1032"/>
      <c r="O66" s="1032"/>
      <c r="P66" s="1033"/>
      <c r="Q66" s="1037" t="s">
        <v>396</v>
      </c>
      <c r="R66" s="1038"/>
      <c r="S66" s="1038"/>
      <c r="T66" s="1038"/>
      <c r="U66" s="1039"/>
      <c r="V66" s="1037" t="s">
        <v>397</v>
      </c>
      <c r="W66" s="1038"/>
      <c r="X66" s="1038"/>
      <c r="Y66" s="1038"/>
      <c r="Z66" s="1039"/>
      <c r="AA66" s="1037" t="s">
        <v>398</v>
      </c>
      <c r="AB66" s="1038"/>
      <c r="AC66" s="1038"/>
      <c r="AD66" s="1038"/>
      <c r="AE66" s="1039"/>
      <c r="AF66" s="1043" t="s">
        <v>399</v>
      </c>
      <c r="AG66" s="1044"/>
      <c r="AH66" s="1044"/>
      <c r="AI66" s="1044"/>
      <c r="AJ66" s="1045"/>
      <c r="AK66" s="1037" t="s">
        <v>400</v>
      </c>
      <c r="AL66" s="1032"/>
      <c r="AM66" s="1032"/>
      <c r="AN66" s="1032"/>
      <c r="AO66" s="1033"/>
      <c r="AP66" s="1037" t="s">
        <v>401</v>
      </c>
      <c r="AQ66" s="1038"/>
      <c r="AR66" s="1038"/>
      <c r="AS66" s="1038"/>
      <c r="AT66" s="1039"/>
      <c r="AU66" s="1037" t="s">
        <v>422</v>
      </c>
      <c r="AV66" s="1038"/>
      <c r="AW66" s="1038"/>
      <c r="AX66" s="1038"/>
      <c r="AY66" s="1039"/>
      <c r="AZ66" s="1037" t="s">
        <v>379</v>
      </c>
      <c r="BA66" s="1038"/>
      <c r="BB66" s="1038"/>
      <c r="BC66" s="1038"/>
      <c r="BD66" s="1051"/>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1"/>
      <c r="CH66" s="992"/>
      <c r="CI66" s="993"/>
      <c r="CJ66" s="993"/>
      <c r="CK66" s="993"/>
      <c r="CL66" s="994"/>
      <c r="CM66" s="992"/>
      <c r="CN66" s="993"/>
      <c r="CO66" s="993"/>
      <c r="CP66" s="993"/>
      <c r="CQ66" s="994"/>
      <c r="CR66" s="992"/>
      <c r="CS66" s="993"/>
      <c r="CT66" s="993"/>
      <c r="CU66" s="993"/>
      <c r="CV66" s="994"/>
      <c r="CW66" s="992"/>
      <c r="CX66" s="993"/>
      <c r="CY66" s="993"/>
      <c r="CZ66" s="993"/>
      <c r="DA66" s="994"/>
      <c r="DB66" s="992"/>
      <c r="DC66" s="993"/>
      <c r="DD66" s="993"/>
      <c r="DE66" s="993"/>
      <c r="DF66" s="994"/>
      <c r="DG66" s="992"/>
      <c r="DH66" s="993"/>
      <c r="DI66" s="993"/>
      <c r="DJ66" s="993"/>
      <c r="DK66" s="994"/>
      <c r="DL66" s="992"/>
      <c r="DM66" s="993"/>
      <c r="DN66" s="993"/>
      <c r="DO66" s="993"/>
      <c r="DP66" s="994"/>
      <c r="DQ66" s="992"/>
      <c r="DR66" s="993"/>
      <c r="DS66" s="993"/>
      <c r="DT66" s="993"/>
      <c r="DU66" s="994"/>
      <c r="DV66" s="981"/>
      <c r="DW66" s="982"/>
      <c r="DX66" s="982"/>
      <c r="DY66" s="982"/>
      <c r="DZ66" s="983"/>
      <c r="EA66" s="230"/>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1"/>
      <c r="CH67" s="992"/>
      <c r="CI67" s="993"/>
      <c r="CJ67" s="993"/>
      <c r="CK67" s="993"/>
      <c r="CL67" s="994"/>
      <c r="CM67" s="992"/>
      <c r="CN67" s="993"/>
      <c r="CO67" s="993"/>
      <c r="CP67" s="993"/>
      <c r="CQ67" s="994"/>
      <c r="CR67" s="992"/>
      <c r="CS67" s="993"/>
      <c r="CT67" s="993"/>
      <c r="CU67" s="993"/>
      <c r="CV67" s="994"/>
      <c r="CW67" s="992"/>
      <c r="CX67" s="993"/>
      <c r="CY67" s="993"/>
      <c r="CZ67" s="993"/>
      <c r="DA67" s="994"/>
      <c r="DB67" s="992"/>
      <c r="DC67" s="993"/>
      <c r="DD67" s="993"/>
      <c r="DE67" s="993"/>
      <c r="DF67" s="994"/>
      <c r="DG67" s="992"/>
      <c r="DH67" s="993"/>
      <c r="DI67" s="993"/>
      <c r="DJ67" s="993"/>
      <c r="DK67" s="994"/>
      <c r="DL67" s="992"/>
      <c r="DM67" s="993"/>
      <c r="DN67" s="993"/>
      <c r="DO67" s="993"/>
      <c r="DP67" s="994"/>
      <c r="DQ67" s="992"/>
      <c r="DR67" s="993"/>
      <c r="DS67" s="993"/>
      <c r="DT67" s="993"/>
      <c r="DU67" s="994"/>
      <c r="DV67" s="981"/>
      <c r="DW67" s="982"/>
      <c r="DX67" s="982"/>
      <c r="DY67" s="982"/>
      <c r="DZ67" s="983"/>
      <c r="EA67" s="230"/>
    </row>
    <row r="68" spans="1:131" ht="26.25" customHeight="1" thickTop="1" x14ac:dyDescent="0.15">
      <c r="A68" s="236">
        <v>1</v>
      </c>
      <c r="B68" s="1021" t="s">
        <v>575</v>
      </c>
      <c r="C68" s="1022"/>
      <c r="D68" s="1022"/>
      <c r="E68" s="1022"/>
      <c r="F68" s="1022"/>
      <c r="G68" s="1022"/>
      <c r="H68" s="1022"/>
      <c r="I68" s="1022"/>
      <c r="J68" s="1022"/>
      <c r="K68" s="1022"/>
      <c r="L68" s="1022"/>
      <c r="M68" s="1022"/>
      <c r="N68" s="1022"/>
      <c r="O68" s="1022"/>
      <c r="P68" s="1023"/>
      <c r="Q68" s="1024">
        <v>4</v>
      </c>
      <c r="R68" s="1018"/>
      <c r="S68" s="1018"/>
      <c r="T68" s="1018"/>
      <c r="U68" s="1018"/>
      <c r="V68" s="1018">
        <v>3</v>
      </c>
      <c r="W68" s="1018"/>
      <c r="X68" s="1018"/>
      <c r="Y68" s="1018"/>
      <c r="Z68" s="1018"/>
      <c r="AA68" s="1018">
        <v>1</v>
      </c>
      <c r="AB68" s="1018"/>
      <c r="AC68" s="1018"/>
      <c r="AD68" s="1018"/>
      <c r="AE68" s="1018"/>
      <c r="AF68" s="1018">
        <v>1</v>
      </c>
      <c r="AG68" s="1018"/>
      <c r="AH68" s="1018"/>
      <c r="AI68" s="1018"/>
      <c r="AJ68" s="1018"/>
      <c r="AK68" s="1018" t="s">
        <v>587</v>
      </c>
      <c r="AL68" s="1018"/>
      <c r="AM68" s="1018"/>
      <c r="AN68" s="1018"/>
      <c r="AO68" s="1018"/>
      <c r="AP68" s="1018" t="s">
        <v>587</v>
      </c>
      <c r="AQ68" s="1018"/>
      <c r="AR68" s="1018"/>
      <c r="AS68" s="1018"/>
      <c r="AT68" s="1018"/>
      <c r="AU68" s="1018" t="s">
        <v>587</v>
      </c>
      <c r="AV68" s="1018"/>
      <c r="AW68" s="1018"/>
      <c r="AX68" s="1018"/>
      <c r="AY68" s="1018"/>
      <c r="AZ68" s="1019"/>
      <c r="BA68" s="1019"/>
      <c r="BB68" s="1019"/>
      <c r="BC68" s="1019"/>
      <c r="BD68" s="1020"/>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1"/>
      <c r="CH68" s="992"/>
      <c r="CI68" s="993"/>
      <c r="CJ68" s="993"/>
      <c r="CK68" s="993"/>
      <c r="CL68" s="994"/>
      <c r="CM68" s="992"/>
      <c r="CN68" s="993"/>
      <c r="CO68" s="993"/>
      <c r="CP68" s="993"/>
      <c r="CQ68" s="994"/>
      <c r="CR68" s="992"/>
      <c r="CS68" s="993"/>
      <c r="CT68" s="993"/>
      <c r="CU68" s="993"/>
      <c r="CV68" s="994"/>
      <c r="CW68" s="992"/>
      <c r="CX68" s="993"/>
      <c r="CY68" s="993"/>
      <c r="CZ68" s="993"/>
      <c r="DA68" s="994"/>
      <c r="DB68" s="992"/>
      <c r="DC68" s="993"/>
      <c r="DD68" s="993"/>
      <c r="DE68" s="993"/>
      <c r="DF68" s="994"/>
      <c r="DG68" s="992"/>
      <c r="DH68" s="993"/>
      <c r="DI68" s="993"/>
      <c r="DJ68" s="993"/>
      <c r="DK68" s="994"/>
      <c r="DL68" s="992"/>
      <c r="DM68" s="993"/>
      <c r="DN68" s="993"/>
      <c r="DO68" s="993"/>
      <c r="DP68" s="994"/>
      <c r="DQ68" s="992"/>
      <c r="DR68" s="993"/>
      <c r="DS68" s="993"/>
      <c r="DT68" s="993"/>
      <c r="DU68" s="994"/>
      <c r="DV68" s="981"/>
      <c r="DW68" s="982"/>
      <c r="DX68" s="982"/>
      <c r="DY68" s="982"/>
      <c r="DZ68" s="983"/>
      <c r="EA68" s="230"/>
    </row>
    <row r="69" spans="1:131" ht="26.25" customHeight="1" x14ac:dyDescent="0.15">
      <c r="A69" s="238">
        <v>2</v>
      </c>
      <c r="B69" s="1010" t="s">
        <v>576</v>
      </c>
      <c r="C69" s="1011"/>
      <c r="D69" s="1011"/>
      <c r="E69" s="1011"/>
      <c r="F69" s="1011"/>
      <c r="G69" s="1011"/>
      <c r="H69" s="1011"/>
      <c r="I69" s="1011"/>
      <c r="J69" s="1011"/>
      <c r="K69" s="1011"/>
      <c r="L69" s="1011"/>
      <c r="M69" s="1011"/>
      <c r="N69" s="1011"/>
      <c r="O69" s="1011"/>
      <c r="P69" s="1012"/>
      <c r="Q69" s="1013">
        <v>4698</v>
      </c>
      <c r="R69" s="1007"/>
      <c r="S69" s="1007"/>
      <c r="T69" s="1007"/>
      <c r="U69" s="1007"/>
      <c r="V69" s="1007">
        <v>3780</v>
      </c>
      <c r="W69" s="1007"/>
      <c r="X69" s="1007"/>
      <c r="Y69" s="1007"/>
      <c r="Z69" s="1007"/>
      <c r="AA69" s="1007">
        <v>918</v>
      </c>
      <c r="AB69" s="1007"/>
      <c r="AC69" s="1007"/>
      <c r="AD69" s="1007"/>
      <c r="AE69" s="1007"/>
      <c r="AF69" s="1007">
        <v>918</v>
      </c>
      <c r="AG69" s="1007"/>
      <c r="AH69" s="1007"/>
      <c r="AI69" s="1007"/>
      <c r="AJ69" s="1007"/>
      <c r="AK69" s="1007">
        <v>1</v>
      </c>
      <c r="AL69" s="1007"/>
      <c r="AM69" s="1007"/>
      <c r="AN69" s="1007"/>
      <c r="AO69" s="1007"/>
      <c r="AP69" s="1007" t="s">
        <v>587</v>
      </c>
      <c r="AQ69" s="1007"/>
      <c r="AR69" s="1007"/>
      <c r="AS69" s="1007"/>
      <c r="AT69" s="1007"/>
      <c r="AU69" s="1007" t="s">
        <v>587</v>
      </c>
      <c r="AV69" s="1007"/>
      <c r="AW69" s="1007"/>
      <c r="AX69" s="1007"/>
      <c r="AY69" s="1007"/>
      <c r="AZ69" s="1008"/>
      <c r="BA69" s="1008"/>
      <c r="BB69" s="1008"/>
      <c r="BC69" s="1008"/>
      <c r="BD69" s="1009"/>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1"/>
      <c r="CH69" s="992"/>
      <c r="CI69" s="993"/>
      <c r="CJ69" s="993"/>
      <c r="CK69" s="993"/>
      <c r="CL69" s="994"/>
      <c r="CM69" s="992"/>
      <c r="CN69" s="993"/>
      <c r="CO69" s="993"/>
      <c r="CP69" s="993"/>
      <c r="CQ69" s="994"/>
      <c r="CR69" s="992"/>
      <c r="CS69" s="993"/>
      <c r="CT69" s="993"/>
      <c r="CU69" s="993"/>
      <c r="CV69" s="994"/>
      <c r="CW69" s="992"/>
      <c r="CX69" s="993"/>
      <c r="CY69" s="993"/>
      <c r="CZ69" s="993"/>
      <c r="DA69" s="994"/>
      <c r="DB69" s="992"/>
      <c r="DC69" s="993"/>
      <c r="DD69" s="993"/>
      <c r="DE69" s="993"/>
      <c r="DF69" s="994"/>
      <c r="DG69" s="992"/>
      <c r="DH69" s="993"/>
      <c r="DI69" s="993"/>
      <c r="DJ69" s="993"/>
      <c r="DK69" s="994"/>
      <c r="DL69" s="992"/>
      <c r="DM69" s="993"/>
      <c r="DN69" s="993"/>
      <c r="DO69" s="993"/>
      <c r="DP69" s="994"/>
      <c r="DQ69" s="992"/>
      <c r="DR69" s="993"/>
      <c r="DS69" s="993"/>
      <c r="DT69" s="993"/>
      <c r="DU69" s="994"/>
      <c r="DV69" s="981"/>
      <c r="DW69" s="982"/>
      <c r="DX69" s="982"/>
      <c r="DY69" s="982"/>
      <c r="DZ69" s="983"/>
      <c r="EA69" s="230"/>
    </row>
    <row r="70" spans="1:131" ht="26.25" customHeight="1" x14ac:dyDescent="0.15">
      <c r="A70" s="238">
        <v>3</v>
      </c>
      <c r="B70" s="1010" t="s">
        <v>577</v>
      </c>
      <c r="C70" s="1011"/>
      <c r="D70" s="1011"/>
      <c r="E70" s="1011"/>
      <c r="F70" s="1011"/>
      <c r="G70" s="1011"/>
      <c r="H70" s="1011"/>
      <c r="I70" s="1011"/>
      <c r="J70" s="1011"/>
      <c r="K70" s="1011"/>
      <c r="L70" s="1011"/>
      <c r="M70" s="1011"/>
      <c r="N70" s="1011"/>
      <c r="O70" s="1011"/>
      <c r="P70" s="1012"/>
      <c r="Q70" s="1013">
        <v>112</v>
      </c>
      <c r="R70" s="1007"/>
      <c r="S70" s="1007"/>
      <c r="T70" s="1007"/>
      <c r="U70" s="1007"/>
      <c r="V70" s="1007">
        <v>74</v>
      </c>
      <c r="W70" s="1007"/>
      <c r="X70" s="1007"/>
      <c r="Y70" s="1007"/>
      <c r="Z70" s="1007"/>
      <c r="AA70" s="1007">
        <v>38</v>
      </c>
      <c r="AB70" s="1007"/>
      <c r="AC70" s="1007"/>
      <c r="AD70" s="1007"/>
      <c r="AE70" s="1007"/>
      <c r="AF70" s="1007">
        <v>38</v>
      </c>
      <c r="AG70" s="1007"/>
      <c r="AH70" s="1007"/>
      <c r="AI70" s="1007"/>
      <c r="AJ70" s="1007"/>
      <c r="AK70" s="1007" t="s">
        <v>587</v>
      </c>
      <c r="AL70" s="1007"/>
      <c r="AM70" s="1007"/>
      <c r="AN70" s="1007"/>
      <c r="AO70" s="1007"/>
      <c r="AP70" s="1007" t="s">
        <v>587</v>
      </c>
      <c r="AQ70" s="1007"/>
      <c r="AR70" s="1007"/>
      <c r="AS70" s="1007"/>
      <c r="AT70" s="1007"/>
      <c r="AU70" s="1007" t="s">
        <v>587</v>
      </c>
      <c r="AV70" s="1007"/>
      <c r="AW70" s="1007"/>
      <c r="AX70" s="1007"/>
      <c r="AY70" s="1007"/>
      <c r="AZ70" s="1008"/>
      <c r="BA70" s="1008"/>
      <c r="BB70" s="1008"/>
      <c r="BC70" s="1008"/>
      <c r="BD70" s="1009"/>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1"/>
      <c r="CH70" s="992"/>
      <c r="CI70" s="993"/>
      <c r="CJ70" s="993"/>
      <c r="CK70" s="993"/>
      <c r="CL70" s="994"/>
      <c r="CM70" s="992"/>
      <c r="CN70" s="993"/>
      <c r="CO70" s="993"/>
      <c r="CP70" s="993"/>
      <c r="CQ70" s="994"/>
      <c r="CR70" s="992"/>
      <c r="CS70" s="993"/>
      <c r="CT70" s="993"/>
      <c r="CU70" s="993"/>
      <c r="CV70" s="994"/>
      <c r="CW70" s="992"/>
      <c r="CX70" s="993"/>
      <c r="CY70" s="993"/>
      <c r="CZ70" s="993"/>
      <c r="DA70" s="994"/>
      <c r="DB70" s="992"/>
      <c r="DC70" s="993"/>
      <c r="DD70" s="993"/>
      <c r="DE70" s="993"/>
      <c r="DF70" s="994"/>
      <c r="DG70" s="992"/>
      <c r="DH70" s="993"/>
      <c r="DI70" s="993"/>
      <c r="DJ70" s="993"/>
      <c r="DK70" s="994"/>
      <c r="DL70" s="992"/>
      <c r="DM70" s="993"/>
      <c r="DN70" s="993"/>
      <c r="DO70" s="993"/>
      <c r="DP70" s="994"/>
      <c r="DQ70" s="992"/>
      <c r="DR70" s="993"/>
      <c r="DS70" s="993"/>
      <c r="DT70" s="993"/>
      <c r="DU70" s="994"/>
      <c r="DV70" s="981"/>
      <c r="DW70" s="982"/>
      <c r="DX70" s="982"/>
      <c r="DY70" s="982"/>
      <c r="DZ70" s="983"/>
      <c r="EA70" s="230"/>
    </row>
    <row r="71" spans="1:131" ht="26.25" customHeight="1" x14ac:dyDescent="0.15">
      <c r="A71" s="238">
        <v>4</v>
      </c>
      <c r="B71" s="1010" t="s">
        <v>578</v>
      </c>
      <c r="C71" s="1011"/>
      <c r="D71" s="1011"/>
      <c r="E71" s="1011"/>
      <c r="F71" s="1011"/>
      <c r="G71" s="1011"/>
      <c r="H71" s="1011"/>
      <c r="I71" s="1011"/>
      <c r="J71" s="1011"/>
      <c r="K71" s="1011"/>
      <c r="L71" s="1011"/>
      <c r="M71" s="1011"/>
      <c r="N71" s="1011"/>
      <c r="O71" s="1011"/>
      <c r="P71" s="1012"/>
      <c r="Q71" s="1013">
        <v>155</v>
      </c>
      <c r="R71" s="1007"/>
      <c r="S71" s="1007"/>
      <c r="T71" s="1007"/>
      <c r="U71" s="1007"/>
      <c r="V71" s="1007">
        <v>139</v>
      </c>
      <c r="W71" s="1007"/>
      <c r="X71" s="1007"/>
      <c r="Y71" s="1007"/>
      <c r="Z71" s="1007"/>
      <c r="AA71" s="1007">
        <v>16</v>
      </c>
      <c r="AB71" s="1007"/>
      <c r="AC71" s="1007"/>
      <c r="AD71" s="1007"/>
      <c r="AE71" s="1007"/>
      <c r="AF71" s="1007">
        <v>16</v>
      </c>
      <c r="AG71" s="1007"/>
      <c r="AH71" s="1007"/>
      <c r="AI71" s="1007"/>
      <c r="AJ71" s="1007"/>
      <c r="AK71" s="1007" t="s">
        <v>587</v>
      </c>
      <c r="AL71" s="1007"/>
      <c r="AM71" s="1007"/>
      <c r="AN71" s="1007"/>
      <c r="AO71" s="1007"/>
      <c r="AP71" s="1007" t="s">
        <v>587</v>
      </c>
      <c r="AQ71" s="1007"/>
      <c r="AR71" s="1007"/>
      <c r="AS71" s="1007"/>
      <c r="AT71" s="1007"/>
      <c r="AU71" s="1007" t="s">
        <v>587</v>
      </c>
      <c r="AV71" s="1007"/>
      <c r="AW71" s="1007"/>
      <c r="AX71" s="1007"/>
      <c r="AY71" s="1007"/>
      <c r="AZ71" s="1008"/>
      <c r="BA71" s="1008"/>
      <c r="BB71" s="1008"/>
      <c r="BC71" s="1008"/>
      <c r="BD71" s="1009"/>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1"/>
      <c r="CH71" s="992"/>
      <c r="CI71" s="993"/>
      <c r="CJ71" s="993"/>
      <c r="CK71" s="993"/>
      <c r="CL71" s="994"/>
      <c r="CM71" s="992"/>
      <c r="CN71" s="993"/>
      <c r="CO71" s="993"/>
      <c r="CP71" s="993"/>
      <c r="CQ71" s="994"/>
      <c r="CR71" s="992"/>
      <c r="CS71" s="993"/>
      <c r="CT71" s="993"/>
      <c r="CU71" s="993"/>
      <c r="CV71" s="994"/>
      <c r="CW71" s="992"/>
      <c r="CX71" s="993"/>
      <c r="CY71" s="993"/>
      <c r="CZ71" s="993"/>
      <c r="DA71" s="994"/>
      <c r="DB71" s="992"/>
      <c r="DC71" s="993"/>
      <c r="DD71" s="993"/>
      <c r="DE71" s="993"/>
      <c r="DF71" s="994"/>
      <c r="DG71" s="992"/>
      <c r="DH71" s="993"/>
      <c r="DI71" s="993"/>
      <c r="DJ71" s="993"/>
      <c r="DK71" s="994"/>
      <c r="DL71" s="992"/>
      <c r="DM71" s="993"/>
      <c r="DN71" s="993"/>
      <c r="DO71" s="993"/>
      <c r="DP71" s="994"/>
      <c r="DQ71" s="992"/>
      <c r="DR71" s="993"/>
      <c r="DS71" s="993"/>
      <c r="DT71" s="993"/>
      <c r="DU71" s="994"/>
      <c r="DV71" s="981"/>
      <c r="DW71" s="982"/>
      <c r="DX71" s="982"/>
      <c r="DY71" s="982"/>
      <c r="DZ71" s="983"/>
      <c r="EA71" s="230"/>
    </row>
    <row r="72" spans="1:131" ht="26.25" customHeight="1" x14ac:dyDescent="0.15">
      <c r="A72" s="238">
        <v>5</v>
      </c>
      <c r="B72" s="1010" t="s">
        <v>579</v>
      </c>
      <c r="C72" s="1011"/>
      <c r="D72" s="1011"/>
      <c r="E72" s="1011"/>
      <c r="F72" s="1011"/>
      <c r="G72" s="1011"/>
      <c r="H72" s="1011"/>
      <c r="I72" s="1011"/>
      <c r="J72" s="1011"/>
      <c r="K72" s="1011"/>
      <c r="L72" s="1011"/>
      <c r="M72" s="1011"/>
      <c r="N72" s="1011"/>
      <c r="O72" s="1011"/>
      <c r="P72" s="1012"/>
      <c r="Q72" s="1013">
        <v>648</v>
      </c>
      <c r="R72" s="1007"/>
      <c r="S72" s="1007"/>
      <c r="T72" s="1007"/>
      <c r="U72" s="1007"/>
      <c r="V72" s="1007">
        <v>579</v>
      </c>
      <c r="W72" s="1007"/>
      <c r="X72" s="1007"/>
      <c r="Y72" s="1007"/>
      <c r="Z72" s="1007"/>
      <c r="AA72" s="1007">
        <v>69</v>
      </c>
      <c r="AB72" s="1007"/>
      <c r="AC72" s="1007"/>
      <c r="AD72" s="1007"/>
      <c r="AE72" s="1007"/>
      <c r="AF72" s="1007">
        <v>69</v>
      </c>
      <c r="AG72" s="1007"/>
      <c r="AH72" s="1007"/>
      <c r="AI72" s="1007"/>
      <c r="AJ72" s="1007"/>
      <c r="AK72" s="1007">
        <v>60</v>
      </c>
      <c r="AL72" s="1007"/>
      <c r="AM72" s="1007"/>
      <c r="AN72" s="1007"/>
      <c r="AO72" s="1007"/>
      <c r="AP72" s="1007" t="s">
        <v>587</v>
      </c>
      <c r="AQ72" s="1007"/>
      <c r="AR72" s="1007"/>
      <c r="AS72" s="1007"/>
      <c r="AT72" s="1007"/>
      <c r="AU72" s="1007" t="s">
        <v>587</v>
      </c>
      <c r="AV72" s="1007"/>
      <c r="AW72" s="1007"/>
      <c r="AX72" s="1007"/>
      <c r="AY72" s="1007"/>
      <c r="AZ72" s="1008"/>
      <c r="BA72" s="1008"/>
      <c r="BB72" s="1008"/>
      <c r="BC72" s="1008"/>
      <c r="BD72" s="1009"/>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1"/>
      <c r="CH72" s="992"/>
      <c r="CI72" s="993"/>
      <c r="CJ72" s="993"/>
      <c r="CK72" s="993"/>
      <c r="CL72" s="994"/>
      <c r="CM72" s="992"/>
      <c r="CN72" s="993"/>
      <c r="CO72" s="993"/>
      <c r="CP72" s="993"/>
      <c r="CQ72" s="994"/>
      <c r="CR72" s="992"/>
      <c r="CS72" s="993"/>
      <c r="CT72" s="993"/>
      <c r="CU72" s="993"/>
      <c r="CV72" s="994"/>
      <c r="CW72" s="992"/>
      <c r="CX72" s="993"/>
      <c r="CY72" s="993"/>
      <c r="CZ72" s="993"/>
      <c r="DA72" s="994"/>
      <c r="DB72" s="992"/>
      <c r="DC72" s="993"/>
      <c r="DD72" s="993"/>
      <c r="DE72" s="993"/>
      <c r="DF72" s="994"/>
      <c r="DG72" s="992"/>
      <c r="DH72" s="993"/>
      <c r="DI72" s="993"/>
      <c r="DJ72" s="993"/>
      <c r="DK72" s="994"/>
      <c r="DL72" s="992"/>
      <c r="DM72" s="993"/>
      <c r="DN72" s="993"/>
      <c r="DO72" s="993"/>
      <c r="DP72" s="994"/>
      <c r="DQ72" s="992"/>
      <c r="DR72" s="993"/>
      <c r="DS72" s="993"/>
      <c r="DT72" s="993"/>
      <c r="DU72" s="994"/>
      <c r="DV72" s="981"/>
      <c r="DW72" s="982"/>
      <c r="DX72" s="982"/>
      <c r="DY72" s="982"/>
      <c r="DZ72" s="983"/>
      <c r="EA72" s="230"/>
    </row>
    <row r="73" spans="1:131" ht="26.25" customHeight="1" x14ac:dyDescent="0.15">
      <c r="A73" s="238">
        <v>6</v>
      </c>
      <c r="B73" s="1010" t="s">
        <v>580</v>
      </c>
      <c r="C73" s="1011"/>
      <c r="D73" s="1011"/>
      <c r="E73" s="1011"/>
      <c r="F73" s="1011"/>
      <c r="G73" s="1011"/>
      <c r="H73" s="1011"/>
      <c r="I73" s="1011"/>
      <c r="J73" s="1011"/>
      <c r="K73" s="1011"/>
      <c r="L73" s="1011"/>
      <c r="M73" s="1011"/>
      <c r="N73" s="1011"/>
      <c r="O73" s="1011"/>
      <c r="P73" s="1012"/>
      <c r="Q73" s="1013">
        <v>600</v>
      </c>
      <c r="R73" s="1007"/>
      <c r="S73" s="1007"/>
      <c r="T73" s="1007"/>
      <c r="U73" s="1007"/>
      <c r="V73" s="1007">
        <v>542</v>
      </c>
      <c r="W73" s="1007"/>
      <c r="X73" s="1007"/>
      <c r="Y73" s="1007"/>
      <c r="Z73" s="1007"/>
      <c r="AA73" s="1007">
        <v>58</v>
      </c>
      <c r="AB73" s="1007"/>
      <c r="AC73" s="1007"/>
      <c r="AD73" s="1007"/>
      <c r="AE73" s="1007"/>
      <c r="AF73" s="1007">
        <v>58</v>
      </c>
      <c r="AG73" s="1007"/>
      <c r="AH73" s="1007"/>
      <c r="AI73" s="1007"/>
      <c r="AJ73" s="1007"/>
      <c r="AK73" s="1007" t="s">
        <v>587</v>
      </c>
      <c r="AL73" s="1007"/>
      <c r="AM73" s="1007"/>
      <c r="AN73" s="1007"/>
      <c r="AO73" s="1007"/>
      <c r="AP73" s="1007" t="s">
        <v>587</v>
      </c>
      <c r="AQ73" s="1007"/>
      <c r="AR73" s="1007"/>
      <c r="AS73" s="1007"/>
      <c r="AT73" s="1007"/>
      <c r="AU73" s="1007" t="s">
        <v>587</v>
      </c>
      <c r="AV73" s="1007"/>
      <c r="AW73" s="1007"/>
      <c r="AX73" s="1007"/>
      <c r="AY73" s="1007"/>
      <c r="AZ73" s="1008"/>
      <c r="BA73" s="1008"/>
      <c r="BB73" s="1008"/>
      <c r="BC73" s="1008"/>
      <c r="BD73" s="1009"/>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1"/>
      <c r="CH73" s="992"/>
      <c r="CI73" s="993"/>
      <c r="CJ73" s="993"/>
      <c r="CK73" s="993"/>
      <c r="CL73" s="994"/>
      <c r="CM73" s="992"/>
      <c r="CN73" s="993"/>
      <c r="CO73" s="993"/>
      <c r="CP73" s="993"/>
      <c r="CQ73" s="994"/>
      <c r="CR73" s="992"/>
      <c r="CS73" s="993"/>
      <c r="CT73" s="993"/>
      <c r="CU73" s="993"/>
      <c r="CV73" s="994"/>
      <c r="CW73" s="992"/>
      <c r="CX73" s="993"/>
      <c r="CY73" s="993"/>
      <c r="CZ73" s="993"/>
      <c r="DA73" s="994"/>
      <c r="DB73" s="992"/>
      <c r="DC73" s="993"/>
      <c r="DD73" s="993"/>
      <c r="DE73" s="993"/>
      <c r="DF73" s="994"/>
      <c r="DG73" s="992"/>
      <c r="DH73" s="993"/>
      <c r="DI73" s="993"/>
      <c r="DJ73" s="993"/>
      <c r="DK73" s="994"/>
      <c r="DL73" s="992"/>
      <c r="DM73" s="993"/>
      <c r="DN73" s="993"/>
      <c r="DO73" s="993"/>
      <c r="DP73" s="994"/>
      <c r="DQ73" s="992"/>
      <c r="DR73" s="993"/>
      <c r="DS73" s="993"/>
      <c r="DT73" s="993"/>
      <c r="DU73" s="994"/>
      <c r="DV73" s="981"/>
      <c r="DW73" s="982"/>
      <c r="DX73" s="982"/>
      <c r="DY73" s="982"/>
      <c r="DZ73" s="983"/>
      <c r="EA73" s="230"/>
    </row>
    <row r="74" spans="1:131" ht="26.25" customHeight="1" x14ac:dyDescent="0.15">
      <c r="A74" s="238">
        <v>7</v>
      </c>
      <c r="B74" s="1010" t="s">
        <v>581</v>
      </c>
      <c r="C74" s="1011"/>
      <c r="D74" s="1011"/>
      <c r="E74" s="1011"/>
      <c r="F74" s="1011"/>
      <c r="G74" s="1011"/>
      <c r="H74" s="1011"/>
      <c r="I74" s="1011"/>
      <c r="J74" s="1011"/>
      <c r="K74" s="1011"/>
      <c r="L74" s="1011"/>
      <c r="M74" s="1011"/>
      <c r="N74" s="1011"/>
      <c r="O74" s="1011"/>
      <c r="P74" s="1012"/>
      <c r="Q74" s="1013">
        <v>81</v>
      </c>
      <c r="R74" s="1007"/>
      <c r="S74" s="1007"/>
      <c r="T74" s="1007"/>
      <c r="U74" s="1007"/>
      <c r="V74" s="1007">
        <v>73</v>
      </c>
      <c r="W74" s="1007"/>
      <c r="X74" s="1007"/>
      <c r="Y74" s="1007"/>
      <c r="Z74" s="1007"/>
      <c r="AA74" s="1007">
        <v>8</v>
      </c>
      <c r="AB74" s="1007"/>
      <c r="AC74" s="1007"/>
      <c r="AD74" s="1007"/>
      <c r="AE74" s="1007"/>
      <c r="AF74" s="1007">
        <v>8</v>
      </c>
      <c r="AG74" s="1007"/>
      <c r="AH74" s="1007"/>
      <c r="AI74" s="1007"/>
      <c r="AJ74" s="1007"/>
      <c r="AK74" s="1007" t="s">
        <v>587</v>
      </c>
      <c r="AL74" s="1007"/>
      <c r="AM74" s="1007"/>
      <c r="AN74" s="1007"/>
      <c r="AO74" s="1007"/>
      <c r="AP74" s="1007" t="s">
        <v>587</v>
      </c>
      <c r="AQ74" s="1007"/>
      <c r="AR74" s="1007"/>
      <c r="AS74" s="1007"/>
      <c r="AT74" s="1007"/>
      <c r="AU74" s="1007" t="s">
        <v>587</v>
      </c>
      <c r="AV74" s="1007"/>
      <c r="AW74" s="1007"/>
      <c r="AX74" s="1007"/>
      <c r="AY74" s="1007"/>
      <c r="AZ74" s="1008"/>
      <c r="BA74" s="1008"/>
      <c r="BB74" s="1008"/>
      <c r="BC74" s="1008"/>
      <c r="BD74" s="1009"/>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1"/>
      <c r="CH74" s="992"/>
      <c r="CI74" s="993"/>
      <c r="CJ74" s="993"/>
      <c r="CK74" s="993"/>
      <c r="CL74" s="994"/>
      <c r="CM74" s="992"/>
      <c r="CN74" s="993"/>
      <c r="CO74" s="993"/>
      <c r="CP74" s="993"/>
      <c r="CQ74" s="994"/>
      <c r="CR74" s="992"/>
      <c r="CS74" s="993"/>
      <c r="CT74" s="993"/>
      <c r="CU74" s="993"/>
      <c r="CV74" s="994"/>
      <c r="CW74" s="992"/>
      <c r="CX74" s="993"/>
      <c r="CY74" s="993"/>
      <c r="CZ74" s="993"/>
      <c r="DA74" s="994"/>
      <c r="DB74" s="992"/>
      <c r="DC74" s="993"/>
      <c r="DD74" s="993"/>
      <c r="DE74" s="993"/>
      <c r="DF74" s="994"/>
      <c r="DG74" s="992"/>
      <c r="DH74" s="993"/>
      <c r="DI74" s="993"/>
      <c r="DJ74" s="993"/>
      <c r="DK74" s="994"/>
      <c r="DL74" s="992"/>
      <c r="DM74" s="993"/>
      <c r="DN74" s="993"/>
      <c r="DO74" s="993"/>
      <c r="DP74" s="994"/>
      <c r="DQ74" s="992"/>
      <c r="DR74" s="993"/>
      <c r="DS74" s="993"/>
      <c r="DT74" s="993"/>
      <c r="DU74" s="994"/>
      <c r="DV74" s="981"/>
      <c r="DW74" s="982"/>
      <c r="DX74" s="982"/>
      <c r="DY74" s="982"/>
      <c r="DZ74" s="983"/>
      <c r="EA74" s="230"/>
    </row>
    <row r="75" spans="1:131" ht="26.25" customHeight="1" x14ac:dyDescent="0.15">
      <c r="A75" s="238">
        <v>8</v>
      </c>
      <c r="B75" s="1010" t="s">
        <v>582</v>
      </c>
      <c r="C75" s="1011"/>
      <c r="D75" s="1011"/>
      <c r="E75" s="1011"/>
      <c r="F75" s="1011"/>
      <c r="G75" s="1011"/>
      <c r="H75" s="1011"/>
      <c r="I75" s="1011"/>
      <c r="J75" s="1011"/>
      <c r="K75" s="1011"/>
      <c r="L75" s="1011"/>
      <c r="M75" s="1011"/>
      <c r="N75" s="1011"/>
      <c r="O75" s="1011"/>
      <c r="P75" s="1012"/>
      <c r="Q75" s="1014">
        <v>139615</v>
      </c>
      <c r="R75" s="1015"/>
      <c r="S75" s="1015"/>
      <c r="T75" s="1015"/>
      <c r="U75" s="1016"/>
      <c r="V75" s="1017">
        <v>134963</v>
      </c>
      <c r="W75" s="1015"/>
      <c r="X75" s="1015"/>
      <c r="Y75" s="1015"/>
      <c r="Z75" s="1016"/>
      <c r="AA75" s="1017">
        <v>4652</v>
      </c>
      <c r="AB75" s="1015"/>
      <c r="AC75" s="1015"/>
      <c r="AD75" s="1015"/>
      <c r="AE75" s="1016"/>
      <c r="AF75" s="1017">
        <v>4652</v>
      </c>
      <c r="AG75" s="1015"/>
      <c r="AH75" s="1015"/>
      <c r="AI75" s="1015"/>
      <c r="AJ75" s="1016"/>
      <c r="AK75" s="1017" t="s">
        <v>587</v>
      </c>
      <c r="AL75" s="1015"/>
      <c r="AM75" s="1015"/>
      <c r="AN75" s="1015"/>
      <c r="AO75" s="1016"/>
      <c r="AP75" s="1017" t="s">
        <v>587</v>
      </c>
      <c r="AQ75" s="1015"/>
      <c r="AR75" s="1015"/>
      <c r="AS75" s="1015"/>
      <c r="AT75" s="1016"/>
      <c r="AU75" s="1017" t="s">
        <v>587</v>
      </c>
      <c r="AV75" s="1015"/>
      <c r="AW75" s="1015"/>
      <c r="AX75" s="1015"/>
      <c r="AY75" s="1016"/>
      <c r="AZ75" s="1008"/>
      <c r="BA75" s="1008"/>
      <c r="BB75" s="1008"/>
      <c r="BC75" s="1008"/>
      <c r="BD75" s="1009"/>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1"/>
      <c r="CH75" s="992"/>
      <c r="CI75" s="993"/>
      <c r="CJ75" s="993"/>
      <c r="CK75" s="993"/>
      <c r="CL75" s="994"/>
      <c r="CM75" s="992"/>
      <c r="CN75" s="993"/>
      <c r="CO75" s="993"/>
      <c r="CP75" s="993"/>
      <c r="CQ75" s="994"/>
      <c r="CR75" s="992"/>
      <c r="CS75" s="993"/>
      <c r="CT75" s="993"/>
      <c r="CU75" s="993"/>
      <c r="CV75" s="994"/>
      <c r="CW75" s="992"/>
      <c r="CX75" s="993"/>
      <c r="CY75" s="993"/>
      <c r="CZ75" s="993"/>
      <c r="DA75" s="994"/>
      <c r="DB75" s="992"/>
      <c r="DC75" s="993"/>
      <c r="DD75" s="993"/>
      <c r="DE75" s="993"/>
      <c r="DF75" s="994"/>
      <c r="DG75" s="992"/>
      <c r="DH75" s="993"/>
      <c r="DI75" s="993"/>
      <c r="DJ75" s="993"/>
      <c r="DK75" s="994"/>
      <c r="DL75" s="992"/>
      <c r="DM75" s="993"/>
      <c r="DN75" s="993"/>
      <c r="DO75" s="993"/>
      <c r="DP75" s="994"/>
      <c r="DQ75" s="992"/>
      <c r="DR75" s="993"/>
      <c r="DS75" s="993"/>
      <c r="DT75" s="993"/>
      <c r="DU75" s="994"/>
      <c r="DV75" s="981"/>
      <c r="DW75" s="982"/>
      <c r="DX75" s="982"/>
      <c r="DY75" s="982"/>
      <c r="DZ75" s="983"/>
      <c r="EA75" s="230"/>
    </row>
    <row r="76" spans="1:131" ht="26.25" customHeight="1" x14ac:dyDescent="0.15">
      <c r="A76" s="238">
        <v>9</v>
      </c>
      <c r="B76" s="1010" t="s">
        <v>583</v>
      </c>
      <c r="C76" s="1011"/>
      <c r="D76" s="1011"/>
      <c r="E76" s="1011"/>
      <c r="F76" s="1011"/>
      <c r="G76" s="1011"/>
      <c r="H76" s="1011"/>
      <c r="I76" s="1011"/>
      <c r="J76" s="1011"/>
      <c r="K76" s="1011"/>
      <c r="L76" s="1011"/>
      <c r="M76" s="1011"/>
      <c r="N76" s="1011"/>
      <c r="O76" s="1011"/>
      <c r="P76" s="1012"/>
      <c r="Q76" s="1014">
        <v>180</v>
      </c>
      <c r="R76" s="1015"/>
      <c r="S76" s="1015"/>
      <c r="T76" s="1015"/>
      <c r="U76" s="1016"/>
      <c r="V76" s="1017">
        <v>177</v>
      </c>
      <c r="W76" s="1015"/>
      <c r="X76" s="1015"/>
      <c r="Y76" s="1015"/>
      <c r="Z76" s="1016"/>
      <c r="AA76" s="1017">
        <v>3</v>
      </c>
      <c r="AB76" s="1015"/>
      <c r="AC76" s="1015"/>
      <c r="AD76" s="1015"/>
      <c r="AE76" s="1016"/>
      <c r="AF76" s="1017">
        <v>3</v>
      </c>
      <c r="AG76" s="1015"/>
      <c r="AH76" s="1015"/>
      <c r="AI76" s="1015"/>
      <c r="AJ76" s="1016"/>
      <c r="AK76" s="1017" t="s">
        <v>587</v>
      </c>
      <c r="AL76" s="1015"/>
      <c r="AM76" s="1015"/>
      <c r="AN76" s="1015"/>
      <c r="AO76" s="1016"/>
      <c r="AP76" s="1017" t="s">
        <v>587</v>
      </c>
      <c r="AQ76" s="1015"/>
      <c r="AR76" s="1015"/>
      <c r="AS76" s="1015"/>
      <c r="AT76" s="1016"/>
      <c r="AU76" s="1017" t="s">
        <v>587</v>
      </c>
      <c r="AV76" s="1015"/>
      <c r="AW76" s="1015"/>
      <c r="AX76" s="1015"/>
      <c r="AY76" s="1016"/>
      <c r="AZ76" s="1008"/>
      <c r="BA76" s="1008"/>
      <c r="BB76" s="1008"/>
      <c r="BC76" s="1008"/>
      <c r="BD76" s="1009"/>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1"/>
      <c r="CH76" s="992"/>
      <c r="CI76" s="993"/>
      <c r="CJ76" s="993"/>
      <c r="CK76" s="993"/>
      <c r="CL76" s="994"/>
      <c r="CM76" s="992"/>
      <c r="CN76" s="993"/>
      <c r="CO76" s="993"/>
      <c r="CP76" s="993"/>
      <c r="CQ76" s="994"/>
      <c r="CR76" s="992"/>
      <c r="CS76" s="993"/>
      <c r="CT76" s="993"/>
      <c r="CU76" s="993"/>
      <c r="CV76" s="994"/>
      <c r="CW76" s="992"/>
      <c r="CX76" s="993"/>
      <c r="CY76" s="993"/>
      <c r="CZ76" s="993"/>
      <c r="DA76" s="994"/>
      <c r="DB76" s="992"/>
      <c r="DC76" s="993"/>
      <c r="DD76" s="993"/>
      <c r="DE76" s="993"/>
      <c r="DF76" s="994"/>
      <c r="DG76" s="992"/>
      <c r="DH76" s="993"/>
      <c r="DI76" s="993"/>
      <c r="DJ76" s="993"/>
      <c r="DK76" s="994"/>
      <c r="DL76" s="992"/>
      <c r="DM76" s="993"/>
      <c r="DN76" s="993"/>
      <c r="DO76" s="993"/>
      <c r="DP76" s="994"/>
      <c r="DQ76" s="992"/>
      <c r="DR76" s="993"/>
      <c r="DS76" s="993"/>
      <c r="DT76" s="993"/>
      <c r="DU76" s="994"/>
      <c r="DV76" s="981"/>
      <c r="DW76" s="982"/>
      <c r="DX76" s="982"/>
      <c r="DY76" s="982"/>
      <c r="DZ76" s="983"/>
      <c r="EA76" s="230"/>
    </row>
    <row r="77" spans="1:131" ht="26.25" customHeight="1" x14ac:dyDescent="0.15">
      <c r="A77" s="238">
        <v>10</v>
      </c>
      <c r="B77" s="1010"/>
      <c r="C77" s="1011"/>
      <c r="D77" s="1011"/>
      <c r="E77" s="1011"/>
      <c r="F77" s="1011"/>
      <c r="G77" s="1011"/>
      <c r="H77" s="1011"/>
      <c r="I77" s="1011"/>
      <c r="J77" s="1011"/>
      <c r="K77" s="1011"/>
      <c r="L77" s="1011"/>
      <c r="M77" s="1011"/>
      <c r="N77" s="1011"/>
      <c r="O77" s="1011"/>
      <c r="P77" s="1012"/>
      <c r="Q77" s="1014"/>
      <c r="R77" s="1015"/>
      <c r="S77" s="1015"/>
      <c r="T77" s="1015"/>
      <c r="U77" s="1016"/>
      <c r="V77" s="1017"/>
      <c r="W77" s="1015"/>
      <c r="X77" s="1015"/>
      <c r="Y77" s="1015"/>
      <c r="Z77" s="1016"/>
      <c r="AA77" s="1017"/>
      <c r="AB77" s="1015"/>
      <c r="AC77" s="1015"/>
      <c r="AD77" s="1015"/>
      <c r="AE77" s="1016"/>
      <c r="AF77" s="1017"/>
      <c r="AG77" s="1015"/>
      <c r="AH77" s="1015"/>
      <c r="AI77" s="1015"/>
      <c r="AJ77" s="1016"/>
      <c r="AK77" s="1017"/>
      <c r="AL77" s="1015"/>
      <c r="AM77" s="1015"/>
      <c r="AN77" s="1015"/>
      <c r="AO77" s="1016"/>
      <c r="AP77" s="1017"/>
      <c r="AQ77" s="1015"/>
      <c r="AR77" s="1015"/>
      <c r="AS77" s="1015"/>
      <c r="AT77" s="1016"/>
      <c r="AU77" s="1017"/>
      <c r="AV77" s="1015"/>
      <c r="AW77" s="1015"/>
      <c r="AX77" s="1015"/>
      <c r="AY77" s="1016"/>
      <c r="AZ77" s="1008"/>
      <c r="BA77" s="1008"/>
      <c r="BB77" s="1008"/>
      <c r="BC77" s="1008"/>
      <c r="BD77" s="1009"/>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1"/>
      <c r="CH77" s="992"/>
      <c r="CI77" s="993"/>
      <c r="CJ77" s="993"/>
      <c r="CK77" s="993"/>
      <c r="CL77" s="994"/>
      <c r="CM77" s="992"/>
      <c r="CN77" s="993"/>
      <c r="CO77" s="993"/>
      <c r="CP77" s="993"/>
      <c r="CQ77" s="994"/>
      <c r="CR77" s="992"/>
      <c r="CS77" s="993"/>
      <c r="CT77" s="993"/>
      <c r="CU77" s="993"/>
      <c r="CV77" s="994"/>
      <c r="CW77" s="992"/>
      <c r="CX77" s="993"/>
      <c r="CY77" s="993"/>
      <c r="CZ77" s="993"/>
      <c r="DA77" s="994"/>
      <c r="DB77" s="992"/>
      <c r="DC77" s="993"/>
      <c r="DD77" s="993"/>
      <c r="DE77" s="993"/>
      <c r="DF77" s="994"/>
      <c r="DG77" s="992"/>
      <c r="DH77" s="993"/>
      <c r="DI77" s="993"/>
      <c r="DJ77" s="993"/>
      <c r="DK77" s="994"/>
      <c r="DL77" s="992"/>
      <c r="DM77" s="993"/>
      <c r="DN77" s="993"/>
      <c r="DO77" s="993"/>
      <c r="DP77" s="994"/>
      <c r="DQ77" s="992"/>
      <c r="DR77" s="993"/>
      <c r="DS77" s="993"/>
      <c r="DT77" s="993"/>
      <c r="DU77" s="994"/>
      <c r="DV77" s="981"/>
      <c r="DW77" s="982"/>
      <c r="DX77" s="982"/>
      <c r="DY77" s="982"/>
      <c r="DZ77" s="983"/>
      <c r="EA77" s="230"/>
    </row>
    <row r="78" spans="1:131" ht="26.25" customHeight="1" x14ac:dyDescent="0.15">
      <c r="A78" s="238">
        <v>11</v>
      </c>
      <c r="B78" s="1010"/>
      <c r="C78" s="1011"/>
      <c r="D78" s="1011"/>
      <c r="E78" s="1011"/>
      <c r="F78" s="1011"/>
      <c r="G78" s="1011"/>
      <c r="H78" s="1011"/>
      <c r="I78" s="1011"/>
      <c r="J78" s="1011"/>
      <c r="K78" s="1011"/>
      <c r="L78" s="1011"/>
      <c r="M78" s="1011"/>
      <c r="N78" s="1011"/>
      <c r="O78" s="1011"/>
      <c r="P78" s="1012"/>
      <c r="Q78" s="1013"/>
      <c r="R78" s="1007"/>
      <c r="S78" s="1007"/>
      <c r="T78" s="1007"/>
      <c r="U78" s="1007"/>
      <c r="V78" s="1007"/>
      <c r="W78" s="1007"/>
      <c r="X78" s="1007"/>
      <c r="Y78" s="1007"/>
      <c r="Z78" s="1007"/>
      <c r="AA78" s="1007"/>
      <c r="AB78" s="1007"/>
      <c r="AC78" s="1007"/>
      <c r="AD78" s="1007"/>
      <c r="AE78" s="1007"/>
      <c r="AF78" s="1007"/>
      <c r="AG78" s="1007"/>
      <c r="AH78" s="1007"/>
      <c r="AI78" s="1007"/>
      <c r="AJ78" s="1007"/>
      <c r="AK78" s="1007"/>
      <c r="AL78" s="1007"/>
      <c r="AM78" s="1007"/>
      <c r="AN78" s="1007"/>
      <c r="AO78" s="1007"/>
      <c r="AP78" s="1007"/>
      <c r="AQ78" s="1007"/>
      <c r="AR78" s="1007"/>
      <c r="AS78" s="1007"/>
      <c r="AT78" s="1007"/>
      <c r="AU78" s="1007"/>
      <c r="AV78" s="1007"/>
      <c r="AW78" s="1007"/>
      <c r="AX78" s="1007"/>
      <c r="AY78" s="1007"/>
      <c r="AZ78" s="1008"/>
      <c r="BA78" s="1008"/>
      <c r="BB78" s="1008"/>
      <c r="BC78" s="1008"/>
      <c r="BD78" s="1009"/>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1"/>
      <c r="CH78" s="992"/>
      <c r="CI78" s="993"/>
      <c r="CJ78" s="993"/>
      <c r="CK78" s="993"/>
      <c r="CL78" s="994"/>
      <c r="CM78" s="992"/>
      <c r="CN78" s="993"/>
      <c r="CO78" s="993"/>
      <c r="CP78" s="993"/>
      <c r="CQ78" s="994"/>
      <c r="CR78" s="992"/>
      <c r="CS78" s="993"/>
      <c r="CT78" s="993"/>
      <c r="CU78" s="993"/>
      <c r="CV78" s="994"/>
      <c r="CW78" s="992"/>
      <c r="CX78" s="993"/>
      <c r="CY78" s="993"/>
      <c r="CZ78" s="993"/>
      <c r="DA78" s="994"/>
      <c r="DB78" s="992"/>
      <c r="DC78" s="993"/>
      <c r="DD78" s="993"/>
      <c r="DE78" s="993"/>
      <c r="DF78" s="994"/>
      <c r="DG78" s="992"/>
      <c r="DH78" s="993"/>
      <c r="DI78" s="993"/>
      <c r="DJ78" s="993"/>
      <c r="DK78" s="994"/>
      <c r="DL78" s="992"/>
      <c r="DM78" s="993"/>
      <c r="DN78" s="993"/>
      <c r="DO78" s="993"/>
      <c r="DP78" s="994"/>
      <c r="DQ78" s="992"/>
      <c r="DR78" s="993"/>
      <c r="DS78" s="993"/>
      <c r="DT78" s="993"/>
      <c r="DU78" s="994"/>
      <c r="DV78" s="981"/>
      <c r="DW78" s="982"/>
      <c r="DX78" s="982"/>
      <c r="DY78" s="982"/>
      <c r="DZ78" s="983"/>
      <c r="EA78" s="230"/>
    </row>
    <row r="79" spans="1:131" ht="26.25" customHeight="1" x14ac:dyDescent="0.15">
      <c r="A79" s="238">
        <v>12</v>
      </c>
      <c r="B79" s="1010"/>
      <c r="C79" s="1011"/>
      <c r="D79" s="1011"/>
      <c r="E79" s="1011"/>
      <c r="F79" s="1011"/>
      <c r="G79" s="1011"/>
      <c r="H79" s="1011"/>
      <c r="I79" s="1011"/>
      <c r="J79" s="1011"/>
      <c r="K79" s="1011"/>
      <c r="L79" s="1011"/>
      <c r="M79" s="1011"/>
      <c r="N79" s="1011"/>
      <c r="O79" s="1011"/>
      <c r="P79" s="1012"/>
      <c r="Q79" s="1013"/>
      <c r="R79" s="1007"/>
      <c r="S79" s="1007"/>
      <c r="T79" s="1007"/>
      <c r="U79" s="1007"/>
      <c r="V79" s="1007"/>
      <c r="W79" s="1007"/>
      <c r="X79" s="1007"/>
      <c r="Y79" s="1007"/>
      <c r="Z79" s="1007"/>
      <c r="AA79" s="1007"/>
      <c r="AB79" s="1007"/>
      <c r="AC79" s="1007"/>
      <c r="AD79" s="1007"/>
      <c r="AE79" s="1007"/>
      <c r="AF79" s="1007"/>
      <c r="AG79" s="1007"/>
      <c r="AH79" s="1007"/>
      <c r="AI79" s="1007"/>
      <c r="AJ79" s="1007"/>
      <c r="AK79" s="1007"/>
      <c r="AL79" s="1007"/>
      <c r="AM79" s="1007"/>
      <c r="AN79" s="1007"/>
      <c r="AO79" s="1007"/>
      <c r="AP79" s="1007"/>
      <c r="AQ79" s="1007"/>
      <c r="AR79" s="1007"/>
      <c r="AS79" s="1007"/>
      <c r="AT79" s="1007"/>
      <c r="AU79" s="1007"/>
      <c r="AV79" s="1007"/>
      <c r="AW79" s="1007"/>
      <c r="AX79" s="1007"/>
      <c r="AY79" s="1007"/>
      <c r="AZ79" s="1008"/>
      <c r="BA79" s="1008"/>
      <c r="BB79" s="1008"/>
      <c r="BC79" s="1008"/>
      <c r="BD79" s="1009"/>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1"/>
      <c r="CH79" s="992"/>
      <c r="CI79" s="993"/>
      <c r="CJ79" s="993"/>
      <c r="CK79" s="993"/>
      <c r="CL79" s="994"/>
      <c r="CM79" s="992"/>
      <c r="CN79" s="993"/>
      <c r="CO79" s="993"/>
      <c r="CP79" s="993"/>
      <c r="CQ79" s="994"/>
      <c r="CR79" s="992"/>
      <c r="CS79" s="993"/>
      <c r="CT79" s="993"/>
      <c r="CU79" s="993"/>
      <c r="CV79" s="994"/>
      <c r="CW79" s="992"/>
      <c r="CX79" s="993"/>
      <c r="CY79" s="993"/>
      <c r="CZ79" s="993"/>
      <c r="DA79" s="994"/>
      <c r="DB79" s="992"/>
      <c r="DC79" s="993"/>
      <c r="DD79" s="993"/>
      <c r="DE79" s="993"/>
      <c r="DF79" s="994"/>
      <c r="DG79" s="992"/>
      <c r="DH79" s="993"/>
      <c r="DI79" s="993"/>
      <c r="DJ79" s="993"/>
      <c r="DK79" s="994"/>
      <c r="DL79" s="992"/>
      <c r="DM79" s="993"/>
      <c r="DN79" s="993"/>
      <c r="DO79" s="993"/>
      <c r="DP79" s="994"/>
      <c r="DQ79" s="992"/>
      <c r="DR79" s="993"/>
      <c r="DS79" s="993"/>
      <c r="DT79" s="993"/>
      <c r="DU79" s="994"/>
      <c r="DV79" s="981"/>
      <c r="DW79" s="982"/>
      <c r="DX79" s="982"/>
      <c r="DY79" s="982"/>
      <c r="DZ79" s="983"/>
      <c r="EA79" s="230"/>
    </row>
    <row r="80" spans="1:131" ht="26.25" customHeight="1" x14ac:dyDescent="0.15">
      <c r="A80" s="238">
        <v>13</v>
      </c>
      <c r="B80" s="1010"/>
      <c r="C80" s="1011"/>
      <c r="D80" s="1011"/>
      <c r="E80" s="1011"/>
      <c r="F80" s="1011"/>
      <c r="G80" s="1011"/>
      <c r="H80" s="1011"/>
      <c r="I80" s="1011"/>
      <c r="J80" s="1011"/>
      <c r="K80" s="1011"/>
      <c r="L80" s="1011"/>
      <c r="M80" s="1011"/>
      <c r="N80" s="1011"/>
      <c r="O80" s="1011"/>
      <c r="P80" s="1012"/>
      <c r="Q80" s="1013"/>
      <c r="R80" s="1007"/>
      <c r="S80" s="1007"/>
      <c r="T80" s="1007"/>
      <c r="U80" s="1007"/>
      <c r="V80" s="1007"/>
      <c r="W80" s="1007"/>
      <c r="X80" s="1007"/>
      <c r="Y80" s="1007"/>
      <c r="Z80" s="1007"/>
      <c r="AA80" s="1007"/>
      <c r="AB80" s="1007"/>
      <c r="AC80" s="1007"/>
      <c r="AD80" s="1007"/>
      <c r="AE80" s="1007"/>
      <c r="AF80" s="1007"/>
      <c r="AG80" s="1007"/>
      <c r="AH80" s="1007"/>
      <c r="AI80" s="1007"/>
      <c r="AJ80" s="1007"/>
      <c r="AK80" s="1007"/>
      <c r="AL80" s="1007"/>
      <c r="AM80" s="1007"/>
      <c r="AN80" s="1007"/>
      <c r="AO80" s="1007"/>
      <c r="AP80" s="1007"/>
      <c r="AQ80" s="1007"/>
      <c r="AR80" s="1007"/>
      <c r="AS80" s="1007"/>
      <c r="AT80" s="1007"/>
      <c r="AU80" s="1007"/>
      <c r="AV80" s="1007"/>
      <c r="AW80" s="1007"/>
      <c r="AX80" s="1007"/>
      <c r="AY80" s="1007"/>
      <c r="AZ80" s="1008"/>
      <c r="BA80" s="1008"/>
      <c r="BB80" s="1008"/>
      <c r="BC80" s="1008"/>
      <c r="BD80" s="1009"/>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1"/>
      <c r="CH80" s="992"/>
      <c r="CI80" s="993"/>
      <c r="CJ80" s="993"/>
      <c r="CK80" s="993"/>
      <c r="CL80" s="994"/>
      <c r="CM80" s="992"/>
      <c r="CN80" s="993"/>
      <c r="CO80" s="993"/>
      <c r="CP80" s="993"/>
      <c r="CQ80" s="994"/>
      <c r="CR80" s="992"/>
      <c r="CS80" s="993"/>
      <c r="CT80" s="993"/>
      <c r="CU80" s="993"/>
      <c r="CV80" s="994"/>
      <c r="CW80" s="992"/>
      <c r="CX80" s="993"/>
      <c r="CY80" s="993"/>
      <c r="CZ80" s="993"/>
      <c r="DA80" s="994"/>
      <c r="DB80" s="992"/>
      <c r="DC80" s="993"/>
      <c r="DD80" s="993"/>
      <c r="DE80" s="993"/>
      <c r="DF80" s="994"/>
      <c r="DG80" s="992"/>
      <c r="DH80" s="993"/>
      <c r="DI80" s="993"/>
      <c r="DJ80" s="993"/>
      <c r="DK80" s="994"/>
      <c r="DL80" s="992"/>
      <c r="DM80" s="993"/>
      <c r="DN80" s="993"/>
      <c r="DO80" s="993"/>
      <c r="DP80" s="994"/>
      <c r="DQ80" s="992"/>
      <c r="DR80" s="993"/>
      <c r="DS80" s="993"/>
      <c r="DT80" s="993"/>
      <c r="DU80" s="994"/>
      <c r="DV80" s="981"/>
      <c r="DW80" s="982"/>
      <c r="DX80" s="982"/>
      <c r="DY80" s="982"/>
      <c r="DZ80" s="983"/>
      <c r="EA80" s="230"/>
    </row>
    <row r="81" spans="1:131" ht="26.25" customHeight="1" x14ac:dyDescent="0.15">
      <c r="A81" s="238">
        <v>14</v>
      </c>
      <c r="B81" s="1010"/>
      <c r="C81" s="1011"/>
      <c r="D81" s="1011"/>
      <c r="E81" s="1011"/>
      <c r="F81" s="1011"/>
      <c r="G81" s="1011"/>
      <c r="H81" s="1011"/>
      <c r="I81" s="1011"/>
      <c r="J81" s="1011"/>
      <c r="K81" s="1011"/>
      <c r="L81" s="1011"/>
      <c r="M81" s="1011"/>
      <c r="N81" s="1011"/>
      <c r="O81" s="1011"/>
      <c r="P81" s="1012"/>
      <c r="Q81" s="1013"/>
      <c r="R81" s="1007"/>
      <c r="S81" s="1007"/>
      <c r="T81" s="1007"/>
      <c r="U81" s="1007"/>
      <c r="V81" s="1007"/>
      <c r="W81" s="1007"/>
      <c r="X81" s="1007"/>
      <c r="Y81" s="1007"/>
      <c r="Z81" s="1007"/>
      <c r="AA81" s="1007"/>
      <c r="AB81" s="1007"/>
      <c r="AC81" s="1007"/>
      <c r="AD81" s="1007"/>
      <c r="AE81" s="1007"/>
      <c r="AF81" s="1007"/>
      <c r="AG81" s="1007"/>
      <c r="AH81" s="1007"/>
      <c r="AI81" s="1007"/>
      <c r="AJ81" s="1007"/>
      <c r="AK81" s="1007"/>
      <c r="AL81" s="1007"/>
      <c r="AM81" s="1007"/>
      <c r="AN81" s="1007"/>
      <c r="AO81" s="1007"/>
      <c r="AP81" s="1007"/>
      <c r="AQ81" s="1007"/>
      <c r="AR81" s="1007"/>
      <c r="AS81" s="1007"/>
      <c r="AT81" s="1007"/>
      <c r="AU81" s="1007"/>
      <c r="AV81" s="1007"/>
      <c r="AW81" s="1007"/>
      <c r="AX81" s="1007"/>
      <c r="AY81" s="1007"/>
      <c r="AZ81" s="1008"/>
      <c r="BA81" s="1008"/>
      <c r="BB81" s="1008"/>
      <c r="BC81" s="1008"/>
      <c r="BD81" s="1009"/>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1"/>
      <c r="CH81" s="992"/>
      <c r="CI81" s="993"/>
      <c r="CJ81" s="993"/>
      <c r="CK81" s="993"/>
      <c r="CL81" s="994"/>
      <c r="CM81" s="992"/>
      <c r="CN81" s="993"/>
      <c r="CO81" s="993"/>
      <c r="CP81" s="993"/>
      <c r="CQ81" s="994"/>
      <c r="CR81" s="992"/>
      <c r="CS81" s="993"/>
      <c r="CT81" s="993"/>
      <c r="CU81" s="993"/>
      <c r="CV81" s="994"/>
      <c r="CW81" s="992"/>
      <c r="CX81" s="993"/>
      <c r="CY81" s="993"/>
      <c r="CZ81" s="993"/>
      <c r="DA81" s="994"/>
      <c r="DB81" s="992"/>
      <c r="DC81" s="993"/>
      <c r="DD81" s="993"/>
      <c r="DE81" s="993"/>
      <c r="DF81" s="994"/>
      <c r="DG81" s="992"/>
      <c r="DH81" s="993"/>
      <c r="DI81" s="993"/>
      <c r="DJ81" s="993"/>
      <c r="DK81" s="994"/>
      <c r="DL81" s="992"/>
      <c r="DM81" s="993"/>
      <c r="DN81" s="993"/>
      <c r="DO81" s="993"/>
      <c r="DP81" s="994"/>
      <c r="DQ81" s="992"/>
      <c r="DR81" s="993"/>
      <c r="DS81" s="993"/>
      <c r="DT81" s="993"/>
      <c r="DU81" s="994"/>
      <c r="DV81" s="981"/>
      <c r="DW81" s="982"/>
      <c r="DX81" s="982"/>
      <c r="DY81" s="982"/>
      <c r="DZ81" s="983"/>
      <c r="EA81" s="230"/>
    </row>
    <row r="82" spans="1:131" ht="26.25" customHeight="1" x14ac:dyDescent="0.15">
      <c r="A82" s="238">
        <v>15</v>
      </c>
      <c r="B82" s="1010"/>
      <c r="C82" s="1011"/>
      <c r="D82" s="1011"/>
      <c r="E82" s="1011"/>
      <c r="F82" s="1011"/>
      <c r="G82" s="1011"/>
      <c r="H82" s="1011"/>
      <c r="I82" s="1011"/>
      <c r="J82" s="1011"/>
      <c r="K82" s="1011"/>
      <c r="L82" s="1011"/>
      <c r="M82" s="1011"/>
      <c r="N82" s="1011"/>
      <c r="O82" s="1011"/>
      <c r="P82" s="1012"/>
      <c r="Q82" s="1013"/>
      <c r="R82" s="1007"/>
      <c r="S82" s="1007"/>
      <c r="T82" s="1007"/>
      <c r="U82" s="1007"/>
      <c r="V82" s="1007"/>
      <c r="W82" s="1007"/>
      <c r="X82" s="1007"/>
      <c r="Y82" s="1007"/>
      <c r="Z82" s="1007"/>
      <c r="AA82" s="1007"/>
      <c r="AB82" s="1007"/>
      <c r="AC82" s="1007"/>
      <c r="AD82" s="1007"/>
      <c r="AE82" s="1007"/>
      <c r="AF82" s="1007"/>
      <c r="AG82" s="1007"/>
      <c r="AH82" s="1007"/>
      <c r="AI82" s="1007"/>
      <c r="AJ82" s="1007"/>
      <c r="AK82" s="1007"/>
      <c r="AL82" s="1007"/>
      <c r="AM82" s="1007"/>
      <c r="AN82" s="1007"/>
      <c r="AO82" s="1007"/>
      <c r="AP82" s="1007"/>
      <c r="AQ82" s="1007"/>
      <c r="AR82" s="1007"/>
      <c r="AS82" s="1007"/>
      <c r="AT82" s="1007"/>
      <c r="AU82" s="1007"/>
      <c r="AV82" s="1007"/>
      <c r="AW82" s="1007"/>
      <c r="AX82" s="1007"/>
      <c r="AY82" s="1007"/>
      <c r="AZ82" s="1008"/>
      <c r="BA82" s="1008"/>
      <c r="BB82" s="1008"/>
      <c r="BC82" s="1008"/>
      <c r="BD82" s="1009"/>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1"/>
      <c r="CH82" s="992"/>
      <c r="CI82" s="993"/>
      <c r="CJ82" s="993"/>
      <c r="CK82" s="993"/>
      <c r="CL82" s="994"/>
      <c r="CM82" s="992"/>
      <c r="CN82" s="993"/>
      <c r="CO82" s="993"/>
      <c r="CP82" s="993"/>
      <c r="CQ82" s="994"/>
      <c r="CR82" s="992"/>
      <c r="CS82" s="993"/>
      <c r="CT82" s="993"/>
      <c r="CU82" s="993"/>
      <c r="CV82" s="994"/>
      <c r="CW82" s="992"/>
      <c r="CX82" s="993"/>
      <c r="CY82" s="993"/>
      <c r="CZ82" s="993"/>
      <c r="DA82" s="994"/>
      <c r="DB82" s="992"/>
      <c r="DC82" s="993"/>
      <c r="DD82" s="993"/>
      <c r="DE82" s="993"/>
      <c r="DF82" s="994"/>
      <c r="DG82" s="992"/>
      <c r="DH82" s="993"/>
      <c r="DI82" s="993"/>
      <c r="DJ82" s="993"/>
      <c r="DK82" s="994"/>
      <c r="DL82" s="992"/>
      <c r="DM82" s="993"/>
      <c r="DN82" s="993"/>
      <c r="DO82" s="993"/>
      <c r="DP82" s="994"/>
      <c r="DQ82" s="992"/>
      <c r="DR82" s="993"/>
      <c r="DS82" s="993"/>
      <c r="DT82" s="993"/>
      <c r="DU82" s="994"/>
      <c r="DV82" s="981"/>
      <c r="DW82" s="982"/>
      <c r="DX82" s="982"/>
      <c r="DY82" s="982"/>
      <c r="DZ82" s="983"/>
      <c r="EA82" s="230"/>
    </row>
    <row r="83" spans="1:131" ht="26.25" customHeight="1" x14ac:dyDescent="0.15">
      <c r="A83" s="238">
        <v>16</v>
      </c>
      <c r="B83" s="1010"/>
      <c r="C83" s="1011"/>
      <c r="D83" s="1011"/>
      <c r="E83" s="1011"/>
      <c r="F83" s="1011"/>
      <c r="G83" s="1011"/>
      <c r="H83" s="1011"/>
      <c r="I83" s="1011"/>
      <c r="J83" s="1011"/>
      <c r="K83" s="1011"/>
      <c r="L83" s="1011"/>
      <c r="M83" s="1011"/>
      <c r="N83" s="1011"/>
      <c r="O83" s="1011"/>
      <c r="P83" s="1012"/>
      <c r="Q83" s="1013"/>
      <c r="R83" s="1007"/>
      <c r="S83" s="1007"/>
      <c r="T83" s="1007"/>
      <c r="U83" s="1007"/>
      <c r="V83" s="1007"/>
      <c r="W83" s="1007"/>
      <c r="X83" s="1007"/>
      <c r="Y83" s="1007"/>
      <c r="Z83" s="1007"/>
      <c r="AA83" s="1007"/>
      <c r="AB83" s="1007"/>
      <c r="AC83" s="1007"/>
      <c r="AD83" s="1007"/>
      <c r="AE83" s="1007"/>
      <c r="AF83" s="1007"/>
      <c r="AG83" s="1007"/>
      <c r="AH83" s="1007"/>
      <c r="AI83" s="1007"/>
      <c r="AJ83" s="1007"/>
      <c r="AK83" s="1007"/>
      <c r="AL83" s="1007"/>
      <c r="AM83" s="1007"/>
      <c r="AN83" s="1007"/>
      <c r="AO83" s="1007"/>
      <c r="AP83" s="1007"/>
      <c r="AQ83" s="1007"/>
      <c r="AR83" s="1007"/>
      <c r="AS83" s="1007"/>
      <c r="AT83" s="1007"/>
      <c r="AU83" s="1007"/>
      <c r="AV83" s="1007"/>
      <c r="AW83" s="1007"/>
      <c r="AX83" s="1007"/>
      <c r="AY83" s="1007"/>
      <c r="AZ83" s="1008"/>
      <c r="BA83" s="1008"/>
      <c r="BB83" s="1008"/>
      <c r="BC83" s="1008"/>
      <c r="BD83" s="1009"/>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1"/>
      <c r="CH83" s="992"/>
      <c r="CI83" s="993"/>
      <c r="CJ83" s="993"/>
      <c r="CK83" s="993"/>
      <c r="CL83" s="994"/>
      <c r="CM83" s="992"/>
      <c r="CN83" s="993"/>
      <c r="CO83" s="993"/>
      <c r="CP83" s="993"/>
      <c r="CQ83" s="994"/>
      <c r="CR83" s="992"/>
      <c r="CS83" s="993"/>
      <c r="CT83" s="993"/>
      <c r="CU83" s="993"/>
      <c r="CV83" s="994"/>
      <c r="CW83" s="992"/>
      <c r="CX83" s="993"/>
      <c r="CY83" s="993"/>
      <c r="CZ83" s="993"/>
      <c r="DA83" s="994"/>
      <c r="DB83" s="992"/>
      <c r="DC83" s="993"/>
      <c r="DD83" s="993"/>
      <c r="DE83" s="993"/>
      <c r="DF83" s="994"/>
      <c r="DG83" s="992"/>
      <c r="DH83" s="993"/>
      <c r="DI83" s="993"/>
      <c r="DJ83" s="993"/>
      <c r="DK83" s="994"/>
      <c r="DL83" s="992"/>
      <c r="DM83" s="993"/>
      <c r="DN83" s="993"/>
      <c r="DO83" s="993"/>
      <c r="DP83" s="994"/>
      <c r="DQ83" s="992"/>
      <c r="DR83" s="993"/>
      <c r="DS83" s="993"/>
      <c r="DT83" s="993"/>
      <c r="DU83" s="994"/>
      <c r="DV83" s="981"/>
      <c r="DW83" s="982"/>
      <c r="DX83" s="982"/>
      <c r="DY83" s="982"/>
      <c r="DZ83" s="983"/>
      <c r="EA83" s="230"/>
    </row>
    <row r="84" spans="1:131" ht="26.25" customHeight="1" x14ac:dyDescent="0.15">
      <c r="A84" s="238">
        <v>17</v>
      </c>
      <c r="B84" s="1010"/>
      <c r="C84" s="1011"/>
      <c r="D84" s="1011"/>
      <c r="E84" s="1011"/>
      <c r="F84" s="1011"/>
      <c r="G84" s="1011"/>
      <c r="H84" s="1011"/>
      <c r="I84" s="1011"/>
      <c r="J84" s="1011"/>
      <c r="K84" s="1011"/>
      <c r="L84" s="1011"/>
      <c r="M84" s="1011"/>
      <c r="N84" s="1011"/>
      <c r="O84" s="1011"/>
      <c r="P84" s="1012"/>
      <c r="Q84" s="1013"/>
      <c r="R84" s="1007"/>
      <c r="S84" s="1007"/>
      <c r="T84" s="1007"/>
      <c r="U84" s="1007"/>
      <c r="V84" s="1007"/>
      <c r="W84" s="1007"/>
      <c r="X84" s="1007"/>
      <c r="Y84" s="1007"/>
      <c r="Z84" s="1007"/>
      <c r="AA84" s="1007"/>
      <c r="AB84" s="1007"/>
      <c r="AC84" s="1007"/>
      <c r="AD84" s="1007"/>
      <c r="AE84" s="1007"/>
      <c r="AF84" s="1007"/>
      <c r="AG84" s="1007"/>
      <c r="AH84" s="1007"/>
      <c r="AI84" s="1007"/>
      <c r="AJ84" s="1007"/>
      <c r="AK84" s="1007"/>
      <c r="AL84" s="1007"/>
      <c r="AM84" s="1007"/>
      <c r="AN84" s="1007"/>
      <c r="AO84" s="1007"/>
      <c r="AP84" s="1007"/>
      <c r="AQ84" s="1007"/>
      <c r="AR84" s="1007"/>
      <c r="AS84" s="1007"/>
      <c r="AT84" s="1007"/>
      <c r="AU84" s="1007"/>
      <c r="AV84" s="1007"/>
      <c r="AW84" s="1007"/>
      <c r="AX84" s="1007"/>
      <c r="AY84" s="1007"/>
      <c r="AZ84" s="1008"/>
      <c r="BA84" s="1008"/>
      <c r="BB84" s="1008"/>
      <c r="BC84" s="1008"/>
      <c r="BD84" s="1009"/>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1"/>
      <c r="CH84" s="992"/>
      <c r="CI84" s="993"/>
      <c r="CJ84" s="993"/>
      <c r="CK84" s="993"/>
      <c r="CL84" s="994"/>
      <c r="CM84" s="992"/>
      <c r="CN84" s="993"/>
      <c r="CO84" s="993"/>
      <c r="CP84" s="993"/>
      <c r="CQ84" s="994"/>
      <c r="CR84" s="992"/>
      <c r="CS84" s="993"/>
      <c r="CT84" s="993"/>
      <c r="CU84" s="993"/>
      <c r="CV84" s="994"/>
      <c r="CW84" s="992"/>
      <c r="CX84" s="993"/>
      <c r="CY84" s="993"/>
      <c r="CZ84" s="993"/>
      <c r="DA84" s="994"/>
      <c r="DB84" s="992"/>
      <c r="DC84" s="993"/>
      <c r="DD84" s="993"/>
      <c r="DE84" s="993"/>
      <c r="DF84" s="994"/>
      <c r="DG84" s="992"/>
      <c r="DH84" s="993"/>
      <c r="DI84" s="993"/>
      <c r="DJ84" s="993"/>
      <c r="DK84" s="994"/>
      <c r="DL84" s="992"/>
      <c r="DM84" s="993"/>
      <c r="DN84" s="993"/>
      <c r="DO84" s="993"/>
      <c r="DP84" s="994"/>
      <c r="DQ84" s="992"/>
      <c r="DR84" s="993"/>
      <c r="DS84" s="993"/>
      <c r="DT84" s="993"/>
      <c r="DU84" s="994"/>
      <c r="DV84" s="981"/>
      <c r="DW84" s="982"/>
      <c r="DX84" s="982"/>
      <c r="DY84" s="982"/>
      <c r="DZ84" s="983"/>
      <c r="EA84" s="230"/>
    </row>
    <row r="85" spans="1:131" ht="26.25" customHeight="1" x14ac:dyDescent="0.15">
      <c r="A85" s="238">
        <v>18</v>
      </c>
      <c r="B85" s="1010"/>
      <c r="C85" s="1011"/>
      <c r="D85" s="1011"/>
      <c r="E85" s="1011"/>
      <c r="F85" s="1011"/>
      <c r="G85" s="1011"/>
      <c r="H85" s="1011"/>
      <c r="I85" s="1011"/>
      <c r="J85" s="1011"/>
      <c r="K85" s="1011"/>
      <c r="L85" s="1011"/>
      <c r="M85" s="1011"/>
      <c r="N85" s="1011"/>
      <c r="O85" s="1011"/>
      <c r="P85" s="1012"/>
      <c r="Q85" s="1013"/>
      <c r="R85" s="1007"/>
      <c r="S85" s="1007"/>
      <c r="T85" s="1007"/>
      <c r="U85" s="1007"/>
      <c r="V85" s="1007"/>
      <c r="W85" s="1007"/>
      <c r="X85" s="1007"/>
      <c r="Y85" s="1007"/>
      <c r="Z85" s="1007"/>
      <c r="AA85" s="1007"/>
      <c r="AB85" s="1007"/>
      <c r="AC85" s="1007"/>
      <c r="AD85" s="1007"/>
      <c r="AE85" s="1007"/>
      <c r="AF85" s="1007"/>
      <c r="AG85" s="1007"/>
      <c r="AH85" s="1007"/>
      <c r="AI85" s="1007"/>
      <c r="AJ85" s="1007"/>
      <c r="AK85" s="1007"/>
      <c r="AL85" s="1007"/>
      <c r="AM85" s="1007"/>
      <c r="AN85" s="1007"/>
      <c r="AO85" s="1007"/>
      <c r="AP85" s="1007"/>
      <c r="AQ85" s="1007"/>
      <c r="AR85" s="1007"/>
      <c r="AS85" s="1007"/>
      <c r="AT85" s="1007"/>
      <c r="AU85" s="1007"/>
      <c r="AV85" s="1007"/>
      <c r="AW85" s="1007"/>
      <c r="AX85" s="1007"/>
      <c r="AY85" s="1007"/>
      <c r="AZ85" s="1008"/>
      <c r="BA85" s="1008"/>
      <c r="BB85" s="1008"/>
      <c r="BC85" s="1008"/>
      <c r="BD85" s="1009"/>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1"/>
      <c r="CH85" s="992"/>
      <c r="CI85" s="993"/>
      <c r="CJ85" s="993"/>
      <c r="CK85" s="993"/>
      <c r="CL85" s="994"/>
      <c r="CM85" s="992"/>
      <c r="CN85" s="993"/>
      <c r="CO85" s="993"/>
      <c r="CP85" s="993"/>
      <c r="CQ85" s="994"/>
      <c r="CR85" s="992"/>
      <c r="CS85" s="993"/>
      <c r="CT85" s="993"/>
      <c r="CU85" s="993"/>
      <c r="CV85" s="994"/>
      <c r="CW85" s="992"/>
      <c r="CX85" s="993"/>
      <c r="CY85" s="993"/>
      <c r="CZ85" s="993"/>
      <c r="DA85" s="994"/>
      <c r="DB85" s="992"/>
      <c r="DC85" s="993"/>
      <c r="DD85" s="993"/>
      <c r="DE85" s="993"/>
      <c r="DF85" s="994"/>
      <c r="DG85" s="992"/>
      <c r="DH85" s="993"/>
      <c r="DI85" s="993"/>
      <c r="DJ85" s="993"/>
      <c r="DK85" s="994"/>
      <c r="DL85" s="992"/>
      <c r="DM85" s="993"/>
      <c r="DN85" s="993"/>
      <c r="DO85" s="993"/>
      <c r="DP85" s="994"/>
      <c r="DQ85" s="992"/>
      <c r="DR85" s="993"/>
      <c r="DS85" s="993"/>
      <c r="DT85" s="993"/>
      <c r="DU85" s="994"/>
      <c r="DV85" s="981"/>
      <c r="DW85" s="982"/>
      <c r="DX85" s="982"/>
      <c r="DY85" s="982"/>
      <c r="DZ85" s="983"/>
      <c r="EA85" s="230"/>
    </row>
    <row r="86" spans="1:131" ht="26.25" customHeight="1" x14ac:dyDescent="0.15">
      <c r="A86" s="238">
        <v>19</v>
      </c>
      <c r="B86" s="1010"/>
      <c r="C86" s="1011"/>
      <c r="D86" s="1011"/>
      <c r="E86" s="1011"/>
      <c r="F86" s="1011"/>
      <c r="G86" s="1011"/>
      <c r="H86" s="1011"/>
      <c r="I86" s="1011"/>
      <c r="J86" s="1011"/>
      <c r="K86" s="1011"/>
      <c r="L86" s="1011"/>
      <c r="M86" s="1011"/>
      <c r="N86" s="1011"/>
      <c r="O86" s="1011"/>
      <c r="P86" s="1012"/>
      <c r="Q86" s="1013"/>
      <c r="R86" s="1007"/>
      <c r="S86" s="1007"/>
      <c r="T86" s="1007"/>
      <c r="U86" s="1007"/>
      <c r="V86" s="1007"/>
      <c r="W86" s="1007"/>
      <c r="X86" s="1007"/>
      <c r="Y86" s="1007"/>
      <c r="Z86" s="1007"/>
      <c r="AA86" s="1007"/>
      <c r="AB86" s="1007"/>
      <c r="AC86" s="1007"/>
      <c r="AD86" s="1007"/>
      <c r="AE86" s="1007"/>
      <c r="AF86" s="1007"/>
      <c r="AG86" s="1007"/>
      <c r="AH86" s="1007"/>
      <c r="AI86" s="1007"/>
      <c r="AJ86" s="1007"/>
      <c r="AK86" s="1007"/>
      <c r="AL86" s="1007"/>
      <c r="AM86" s="1007"/>
      <c r="AN86" s="1007"/>
      <c r="AO86" s="1007"/>
      <c r="AP86" s="1007"/>
      <c r="AQ86" s="1007"/>
      <c r="AR86" s="1007"/>
      <c r="AS86" s="1007"/>
      <c r="AT86" s="1007"/>
      <c r="AU86" s="1007"/>
      <c r="AV86" s="1007"/>
      <c r="AW86" s="1007"/>
      <c r="AX86" s="1007"/>
      <c r="AY86" s="1007"/>
      <c r="AZ86" s="1008"/>
      <c r="BA86" s="1008"/>
      <c r="BB86" s="1008"/>
      <c r="BC86" s="1008"/>
      <c r="BD86" s="1009"/>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1"/>
      <c r="CH86" s="992"/>
      <c r="CI86" s="993"/>
      <c r="CJ86" s="993"/>
      <c r="CK86" s="993"/>
      <c r="CL86" s="994"/>
      <c r="CM86" s="992"/>
      <c r="CN86" s="993"/>
      <c r="CO86" s="993"/>
      <c r="CP86" s="993"/>
      <c r="CQ86" s="994"/>
      <c r="CR86" s="992"/>
      <c r="CS86" s="993"/>
      <c r="CT86" s="993"/>
      <c r="CU86" s="993"/>
      <c r="CV86" s="994"/>
      <c r="CW86" s="992"/>
      <c r="CX86" s="993"/>
      <c r="CY86" s="993"/>
      <c r="CZ86" s="993"/>
      <c r="DA86" s="994"/>
      <c r="DB86" s="992"/>
      <c r="DC86" s="993"/>
      <c r="DD86" s="993"/>
      <c r="DE86" s="993"/>
      <c r="DF86" s="994"/>
      <c r="DG86" s="992"/>
      <c r="DH86" s="993"/>
      <c r="DI86" s="993"/>
      <c r="DJ86" s="993"/>
      <c r="DK86" s="994"/>
      <c r="DL86" s="992"/>
      <c r="DM86" s="993"/>
      <c r="DN86" s="993"/>
      <c r="DO86" s="993"/>
      <c r="DP86" s="994"/>
      <c r="DQ86" s="992"/>
      <c r="DR86" s="993"/>
      <c r="DS86" s="993"/>
      <c r="DT86" s="993"/>
      <c r="DU86" s="994"/>
      <c r="DV86" s="981"/>
      <c r="DW86" s="982"/>
      <c r="DX86" s="982"/>
      <c r="DY86" s="982"/>
      <c r="DZ86" s="983"/>
      <c r="EA86" s="230"/>
    </row>
    <row r="87" spans="1:131" ht="26.25" customHeight="1" x14ac:dyDescent="0.15">
      <c r="A87" s="244">
        <v>20</v>
      </c>
      <c r="B87" s="1000"/>
      <c r="C87" s="1001"/>
      <c r="D87" s="1001"/>
      <c r="E87" s="1001"/>
      <c r="F87" s="1001"/>
      <c r="G87" s="1001"/>
      <c r="H87" s="1001"/>
      <c r="I87" s="1001"/>
      <c r="J87" s="1001"/>
      <c r="K87" s="1001"/>
      <c r="L87" s="1001"/>
      <c r="M87" s="1001"/>
      <c r="N87" s="1001"/>
      <c r="O87" s="1001"/>
      <c r="P87" s="1002"/>
      <c r="Q87" s="1003"/>
      <c r="R87" s="1004"/>
      <c r="S87" s="1004"/>
      <c r="T87" s="1004"/>
      <c r="U87" s="1004"/>
      <c r="V87" s="1004"/>
      <c r="W87" s="1004"/>
      <c r="X87" s="1004"/>
      <c r="Y87" s="1004"/>
      <c r="Z87" s="1004"/>
      <c r="AA87" s="1004"/>
      <c r="AB87" s="1004"/>
      <c r="AC87" s="1004"/>
      <c r="AD87" s="1004"/>
      <c r="AE87" s="1004"/>
      <c r="AF87" s="1004"/>
      <c r="AG87" s="1004"/>
      <c r="AH87" s="1004"/>
      <c r="AI87" s="1004"/>
      <c r="AJ87" s="1004"/>
      <c r="AK87" s="1004"/>
      <c r="AL87" s="1004"/>
      <c r="AM87" s="1004"/>
      <c r="AN87" s="1004"/>
      <c r="AO87" s="1004"/>
      <c r="AP87" s="1004"/>
      <c r="AQ87" s="1004"/>
      <c r="AR87" s="1004"/>
      <c r="AS87" s="1004"/>
      <c r="AT87" s="1004"/>
      <c r="AU87" s="1004"/>
      <c r="AV87" s="1004"/>
      <c r="AW87" s="1004"/>
      <c r="AX87" s="1004"/>
      <c r="AY87" s="1004"/>
      <c r="AZ87" s="1005"/>
      <c r="BA87" s="1005"/>
      <c r="BB87" s="1005"/>
      <c r="BC87" s="1005"/>
      <c r="BD87" s="1006"/>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1"/>
      <c r="CH87" s="992"/>
      <c r="CI87" s="993"/>
      <c r="CJ87" s="993"/>
      <c r="CK87" s="993"/>
      <c r="CL87" s="994"/>
      <c r="CM87" s="992"/>
      <c r="CN87" s="993"/>
      <c r="CO87" s="993"/>
      <c r="CP87" s="993"/>
      <c r="CQ87" s="994"/>
      <c r="CR87" s="992"/>
      <c r="CS87" s="993"/>
      <c r="CT87" s="993"/>
      <c r="CU87" s="993"/>
      <c r="CV87" s="994"/>
      <c r="CW87" s="992"/>
      <c r="CX87" s="993"/>
      <c r="CY87" s="993"/>
      <c r="CZ87" s="993"/>
      <c r="DA87" s="994"/>
      <c r="DB87" s="992"/>
      <c r="DC87" s="993"/>
      <c r="DD87" s="993"/>
      <c r="DE87" s="993"/>
      <c r="DF87" s="994"/>
      <c r="DG87" s="992"/>
      <c r="DH87" s="993"/>
      <c r="DI87" s="993"/>
      <c r="DJ87" s="993"/>
      <c r="DK87" s="994"/>
      <c r="DL87" s="992"/>
      <c r="DM87" s="993"/>
      <c r="DN87" s="993"/>
      <c r="DO87" s="993"/>
      <c r="DP87" s="994"/>
      <c r="DQ87" s="992"/>
      <c r="DR87" s="993"/>
      <c r="DS87" s="993"/>
      <c r="DT87" s="993"/>
      <c r="DU87" s="994"/>
      <c r="DV87" s="981"/>
      <c r="DW87" s="982"/>
      <c r="DX87" s="982"/>
      <c r="DY87" s="982"/>
      <c r="DZ87" s="983"/>
      <c r="EA87" s="230"/>
    </row>
    <row r="88" spans="1:131" ht="26.25" customHeight="1" thickBot="1" x14ac:dyDescent="0.2">
      <c r="A88" s="240" t="s">
        <v>392</v>
      </c>
      <c r="B88" s="973" t="s">
        <v>423</v>
      </c>
      <c r="C88" s="974"/>
      <c r="D88" s="974"/>
      <c r="E88" s="974"/>
      <c r="F88" s="974"/>
      <c r="G88" s="974"/>
      <c r="H88" s="974"/>
      <c r="I88" s="974"/>
      <c r="J88" s="974"/>
      <c r="K88" s="974"/>
      <c r="L88" s="974"/>
      <c r="M88" s="974"/>
      <c r="N88" s="974"/>
      <c r="O88" s="974"/>
      <c r="P88" s="984"/>
      <c r="Q88" s="998"/>
      <c r="R88" s="999"/>
      <c r="S88" s="999"/>
      <c r="T88" s="999"/>
      <c r="U88" s="999"/>
      <c r="V88" s="999"/>
      <c r="W88" s="999"/>
      <c r="X88" s="999"/>
      <c r="Y88" s="999"/>
      <c r="Z88" s="999"/>
      <c r="AA88" s="999"/>
      <c r="AB88" s="999"/>
      <c r="AC88" s="999"/>
      <c r="AD88" s="999"/>
      <c r="AE88" s="999"/>
      <c r="AF88" s="995"/>
      <c r="AG88" s="995"/>
      <c r="AH88" s="995"/>
      <c r="AI88" s="995"/>
      <c r="AJ88" s="995"/>
      <c r="AK88" s="999"/>
      <c r="AL88" s="999"/>
      <c r="AM88" s="999"/>
      <c r="AN88" s="999"/>
      <c r="AO88" s="999"/>
      <c r="AP88" s="995"/>
      <c r="AQ88" s="995"/>
      <c r="AR88" s="995"/>
      <c r="AS88" s="995"/>
      <c r="AT88" s="995"/>
      <c r="AU88" s="995"/>
      <c r="AV88" s="995"/>
      <c r="AW88" s="995"/>
      <c r="AX88" s="995"/>
      <c r="AY88" s="995"/>
      <c r="AZ88" s="996"/>
      <c r="BA88" s="996"/>
      <c r="BB88" s="996"/>
      <c r="BC88" s="996"/>
      <c r="BD88" s="997"/>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1"/>
      <c r="CH88" s="992"/>
      <c r="CI88" s="993"/>
      <c r="CJ88" s="993"/>
      <c r="CK88" s="993"/>
      <c r="CL88" s="994"/>
      <c r="CM88" s="992"/>
      <c r="CN88" s="993"/>
      <c r="CO88" s="993"/>
      <c r="CP88" s="993"/>
      <c r="CQ88" s="994"/>
      <c r="CR88" s="992"/>
      <c r="CS88" s="993"/>
      <c r="CT88" s="993"/>
      <c r="CU88" s="993"/>
      <c r="CV88" s="994"/>
      <c r="CW88" s="992"/>
      <c r="CX88" s="993"/>
      <c r="CY88" s="993"/>
      <c r="CZ88" s="993"/>
      <c r="DA88" s="994"/>
      <c r="DB88" s="992"/>
      <c r="DC88" s="993"/>
      <c r="DD88" s="993"/>
      <c r="DE88" s="993"/>
      <c r="DF88" s="994"/>
      <c r="DG88" s="992"/>
      <c r="DH88" s="993"/>
      <c r="DI88" s="993"/>
      <c r="DJ88" s="993"/>
      <c r="DK88" s="994"/>
      <c r="DL88" s="992"/>
      <c r="DM88" s="993"/>
      <c r="DN88" s="993"/>
      <c r="DO88" s="993"/>
      <c r="DP88" s="994"/>
      <c r="DQ88" s="992"/>
      <c r="DR88" s="993"/>
      <c r="DS88" s="993"/>
      <c r="DT88" s="993"/>
      <c r="DU88" s="994"/>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1"/>
      <c r="CH89" s="992"/>
      <c r="CI89" s="993"/>
      <c r="CJ89" s="993"/>
      <c r="CK89" s="993"/>
      <c r="CL89" s="994"/>
      <c r="CM89" s="992"/>
      <c r="CN89" s="993"/>
      <c r="CO89" s="993"/>
      <c r="CP89" s="993"/>
      <c r="CQ89" s="994"/>
      <c r="CR89" s="992"/>
      <c r="CS89" s="993"/>
      <c r="CT89" s="993"/>
      <c r="CU89" s="993"/>
      <c r="CV89" s="994"/>
      <c r="CW89" s="992"/>
      <c r="CX89" s="993"/>
      <c r="CY89" s="993"/>
      <c r="CZ89" s="993"/>
      <c r="DA89" s="994"/>
      <c r="DB89" s="992"/>
      <c r="DC89" s="993"/>
      <c r="DD89" s="993"/>
      <c r="DE89" s="993"/>
      <c r="DF89" s="994"/>
      <c r="DG89" s="992"/>
      <c r="DH89" s="993"/>
      <c r="DI89" s="993"/>
      <c r="DJ89" s="993"/>
      <c r="DK89" s="994"/>
      <c r="DL89" s="992"/>
      <c r="DM89" s="993"/>
      <c r="DN89" s="993"/>
      <c r="DO89" s="993"/>
      <c r="DP89" s="994"/>
      <c r="DQ89" s="992"/>
      <c r="DR89" s="993"/>
      <c r="DS89" s="993"/>
      <c r="DT89" s="993"/>
      <c r="DU89" s="994"/>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1"/>
      <c r="CH90" s="992"/>
      <c r="CI90" s="993"/>
      <c r="CJ90" s="993"/>
      <c r="CK90" s="993"/>
      <c r="CL90" s="994"/>
      <c r="CM90" s="992"/>
      <c r="CN90" s="993"/>
      <c r="CO90" s="993"/>
      <c r="CP90" s="993"/>
      <c r="CQ90" s="994"/>
      <c r="CR90" s="992"/>
      <c r="CS90" s="993"/>
      <c r="CT90" s="993"/>
      <c r="CU90" s="993"/>
      <c r="CV90" s="994"/>
      <c r="CW90" s="992"/>
      <c r="CX90" s="993"/>
      <c r="CY90" s="993"/>
      <c r="CZ90" s="993"/>
      <c r="DA90" s="994"/>
      <c r="DB90" s="992"/>
      <c r="DC90" s="993"/>
      <c r="DD90" s="993"/>
      <c r="DE90" s="993"/>
      <c r="DF90" s="994"/>
      <c r="DG90" s="992"/>
      <c r="DH90" s="993"/>
      <c r="DI90" s="993"/>
      <c r="DJ90" s="993"/>
      <c r="DK90" s="994"/>
      <c r="DL90" s="992"/>
      <c r="DM90" s="993"/>
      <c r="DN90" s="993"/>
      <c r="DO90" s="993"/>
      <c r="DP90" s="994"/>
      <c r="DQ90" s="992"/>
      <c r="DR90" s="993"/>
      <c r="DS90" s="993"/>
      <c r="DT90" s="993"/>
      <c r="DU90" s="994"/>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1"/>
      <c r="CH91" s="992"/>
      <c r="CI91" s="993"/>
      <c r="CJ91" s="993"/>
      <c r="CK91" s="993"/>
      <c r="CL91" s="994"/>
      <c r="CM91" s="992"/>
      <c r="CN91" s="993"/>
      <c r="CO91" s="993"/>
      <c r="CP91" s="993"/>
      <c r="CQ91" s="994"/>
      <c r="CR91" s="992"/>
      <c r="CS91" s="993"/>
      <c r="CT91" s="993"/>
      <c r="CU91" s="993"/>
      <c r="CV91" s="994"/>
      <c r="CW91" s="992"/>
      <c r="CX91" s="993"/>
      <c r="CY91" s="993"/>
      <c r="CZ91" s="993"/>
      <c r="DA91" s="994"/>
      <c r="DB91" s="992"/>
      <c r="DC91" s="993"/>
      <c r="DD91" s="993"/>
      <c r="DE91" s="993"/>
      <c r="DF91" s="994"/>
      <c r="DG91" s="992"/>
      <c r="DH91" s="993"/>
      <c r="DI91" s="993"/>
      <c r="DJ91" s="993"/>
      <c r="DK91" s="994"/>
      <c r="DL91" s="992"/>
      <c r="DM91" s="993"/>
      <c r="DN91" s="993"/>
      <c r="DO91" s="993"/>
      <c r="DP91" s="994"/>
      <c r="DQ91" s="992"/>
      <c r="DR91" s="993"/>
      <c r="DS91" s="993"/>
      <c r="DT91" s="993"/>
      <c r="DU91" s="994"/>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1"/>
      <c r="CH92" s="992"/>
      <c r="CI92" s="993"/>
      <c r="CJ92" s="993"/>
      <c r="CK92" s="993"/>
      <c r="CL92" s="994"/>
      <c r="CM92" s="992"/>
      <c r="CN92" s="993"/>
      <c r="CO92" s="993"/>
      <c r="CP92" s="993"/>
      <c r="CQ92" s="994"/>
      <c r="CR92" s="992"/>
      <c r="CS92" s="993"/>
      <c r="CT92" s="993"/>
      <c r="CU92" s="993"/>
      <c r="CV92" s="994"/>
      <c r="CW92" s="992"/>
      <c r="CX92" s="993"/>
      <c r="CY92" s="993"/>
      <c r="CZ92" s="993"/>
      <c r="DA92" s="994"/>
      <c r="DB92" s="992"/>
      <c r="DC92" s="993"/>
      <c r="DD92" s="993"/>
      <c r="DE92" s="993"/>
      <c r="DF92" s="994"/>
      <c r="DG92" s="992"/>
      <c r="DH92" s="993"/>
      <c r="DI92" s="993"/>
      <c r="DJ92" s="993"/>
      <c r="DK92" s="994"/>
      <c r="DL92" s="992"/>
      <c r="DM92" s="993"/>
      <c r="DN92" s="993"/>
      <c r="DO92" s="993"/>
      <c r="DP92" s="994"/>
      <c r="DQ92" s="992"/>
      <c r="DR92" s="993"/>
      <c r="DS92" s="993"/>
      <c r="DT92" s="993"/>
      <c r="DU92" s="994"/>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1"/>
      <c r="CH93" s="992"/>
      <c r="CI93" s="993"/>
      <c r="CJ93" s="993"/>
      <c r="CK93" s="993"/>
      <c r="CL93" s="994"/>
      <c r="CM93" s="992"/>
      <c r="CN93" s="993"/>
      <c r="CO93" s="993"/>
      <c r="CP93" s="993"/>
      <c r="CQ93" s="994"/>
      <c r="CR93" s="992"/>
      <c r="CS93" s="993"/>
      <c r="CT93" s="993"/>
      <c r="CU93" s="993"/>
      <c r="CV93" s="994"/>
      <c r="CW93" s="992"/>
      <c r="CX93" s="993"/>
      <c r="CY93" s="993"/>
      <c r="CZ93" s="993"/>
      <c r="DA93" s="994"/>
      <c r="DB93" s="992"/>
      <c r="DC93" s="993"/>
      <c r="DD93" s="993"/>
      <c r="DE93" s="993"/>
      <c r="DF93" s="994"/>
      <c r="DG93" s="992"/>
      <c r="DH93" s="993"/>
      <c r="DI93" s="993"/>
      <c r="DJ93" s="993"/>
      <c r="DK93" s="994"/>
      <c r="DL93" s="992"/>
      <c r="DM93" s="993"/>
      <c r="DN93" s="993"/>
      <c r="DO93" s="993"/>
      <c r="DP93" s="994"/>
      <c r="DQ93" s="992"/>
      <c r="DR93" s="993"/>
      <c r="DS93" s="993"/>
      <c r="DT93" s="993"/>
      <c r="DU93" s="994"/>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1"/>
      <c r="CH94" s="992"/>
      <c r="CI94" s="993"/>
      <c r="CJ94" s="993"/>
      <c r="CK94" s="993"/>
      <c r="CL94" s="994"/>
      <c r="CM94" s="992"/>
      <c r="CN94" s="993"/>
      <c r="CO94" s="993"/>
      <c r="CP94" s="993"/>
      <c r="CQ94" s="994"/>
      <c r="CR94" s="992"/>
      <c r="CS94" s="993"/>
      <c r="CT94" s="993"/>
      <c r="CU94" s="993"/>
      <c r="CV94" s="994"/>
      <c r="CW94" s="992"/>
      <c r="CX94" s="993"/>
      <c r="CY94" s="993"/>
      <c r="CZ94" s="993"/>
      <c r="DA94" s="994"/>
      <c r="DB94" s="992"/>
      <c r="DC94" s="993"/>
      <c r="DD94" s="993"/>
      <c r="DE94" s="993"/>
      <c r="DF94" s="994"/>
      <c r="DG94" s="992"/>
      <c r="DH94" s="993"/>
      <c r="DI94" s="993"/>
      <c r="DJ94" s="993"/>
      <c r="DK94" s="994"/>
      <c r="DL94" s="992"/>
      <c r="DM94" s="993"/>
      <c r="DN94" s="993"/>
      <c r="DO94" s="993"/>
      <c r="DP94" s="994"/>
      <c r="DQ94" s="992"/>
      <c r="DR94" s="993"/>
      <c r="DS94" s="993"/>
      <c r="DT94" s="993"/>
      <c r="DU94" s="994"/>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1"/>
      <c r="CH95" s="992"/>
      <c r="CI95" s="993"/>
      <c r="CJ95" s="993"/>
      <c r="CK95" s="993"/>
      <c r="CL95" s="994"/>
      <c r="CM95" s="992"/>
      <c r="CN95" s="993"/>
      <c r="CO95" s="993"/>
      <c r="CP95" s="993"/>
      <c r="CQ95" s="994"/>
      <c r="CR95" s="992"/>
      <c r="CS95" s="993"/>
      <c r="CT95" s="993"/>
      <c r="CU95" s="993"/>
      <c r="CV95" s="994"/>
      <c r="CW95" s="992"/>
      <c r="CX95" s="993"/>
      <c r="CY95" s="993"/>
      <c r="CZ95" s="993"/>
      <c r="DA95" s="994"/>
      <c r="DB95" s="992"/>
      <c r="DC95" s="993"/>
      <c r="DD95" s="993"/>
      <c r="DE95" s="993"/>
      <c r="DF95" s="994"/>
      <c r="DG95" s="992"/>
      <c r="DH95" s="993"/>
      <c r="DI95" s="993"/>
      <c r="DJ95" s="993"/>
      <c r="DK95" s="994"/>
      <c r="DL95" s="992"/>
      <c r="DM95" s="993"/>
      <c r="DN95" s="993"/>
      <c r="DO95" s="993"/>
      <c r="DP95" s="994"/>
      <c r="DQ95" s="992"/>
      <c r="DR95" s="993"/>
      <c r="DS95" s="993"/>
      <c r="DT95" s="993"/>
      <c r="DU95" s="994"/>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1"/>
      <c r="CH96" s="992"/>
      <c r="CI96" s="993"/>
      <c r="CJ96" s="993"/>
      <c r="CK96" s="993"/>
      <c r="CL96" s="994"/>
      <c r="CM96" s="992"/>
      <c r="CN96" s="993"/>
      <c r="CO96" s="993"/>
      <c r="CP96" s="993"/>
      <c r="CQ96" s="994"/>
      <c r="CR96" s="992"/>
      <c r="CS96" s="993"/>
      <c r="CT96" s="993"/>
      <c r="CU96" s="993"/>
      <c r="CV96" s="994"/>
      <c r="CW96" s="992"/>
      <c r="CX96" s="993"/>
      <c r="CY96" s="993"/>
      <c r="CZ96" s="993"/>
      <c r="DA96" s="994"/>
      <c r="DB96" s="992"/>
      <c r="DC96" s="993"/>
      <c r="DD96" s="993"/>
      <c r="DE96" s="993"/>
      <c r="DF96" s="994"/>
      <c r="DG96" s="992"/>
      <c r="DH96" s="993"/>
      <c r="DI96" s="993"/>
      <c r="DJ96" s="993"/>
      <c r="DK96" s="994"/>
      <c r="DL96" s="992"/>
      <c r="DM96" s="993"/>
      <c r="DN96" s="993"/>
      <c r="DO96" s="993"/>
      <c r="DP96" s="994"/>
      <c r="DQ96" s="992"/>
      <c r="DR96" s="993"/>
      <c r="DS96" s="993"/>
      <c r="DT96" s="993"/>
      <c r="DU96" s="994"/>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1"/>
      <c r="CH97" s="992"/>
      <c r="CI97" s="993"/>
      <c r="CJ97" s="993"/>
      <c r="CK97" s="993"/>
      <c r="CL97" s="994"/>
      <c r="CM97" s="992"/>
      <c r="CN97" s="993"/>
      <c r="CO97" s="993"/>
      <c r="CP97" s="993"/>
      <c r="CQ97" s="994"/>
      <c r="CR97" s="992"/>
      <c r="CS97" s="993"/>
      <c r="CT97" s="993"/>
      <c r="CU97" s="993"/>
      <c r="CV97" s="994"/>
      <c r="CW97" s="992"/>
      <c r="CX97" s="993"/>
      <c r="CY97" s="993"/>
      <c r="CZ97" s="993"/>
      <c r="DA97" s="994"/>
      <c r="DB97" s="992"/>
      <c r="DC97" s="993"/>
      <c r="DD97" s="993"/>
      <c r="DE97" s="993"/>
      <c r="DF97" s="994"/>
      <c r="DG97" s="992"/>
      <c r="DH97" s="993"/>
      <c r="DI97" s="993"/>
      <c r="DJ97" s="993"/>
      <c r="DK97" s="994"/>
      <c r="DL97" s="992"/>
      <c r="DM97" s="993"/>
      <c r="DN97" s="993"/>
      <c r="DO97" s="993"/>
      <c r="DP97" s="994"/>
      <c r="DQ97" s="992"/>
      <c r="DR97" s="993"/>
      <c r="DS97" s="993"/>
      <c r="DT97" s="993"/>
      <c r="DU97" s="994"/>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1"/>
      <c r="CH98" s="992"/>
      <c r="CI98" s="993"/>
      <c r="CJ98" s="993"/>
      <c r="CK98" s="993"/>
      <c r="CL98" s="994"/>
      <c r="CM98" s="992"/>
      <c r="CN98" s="993"/>
      <c r="CO98" s="993"/>
      <c r="CP98" s="993"/>
      <c r="CQ98" s="994"/>
      <c r="CR98" s="992"/>
      <c r="CS98" s="993"/>
      <c r="CT98" s="993"/>
      <c r="CU98" s="993"/>
      <c r="CV98" s="994"/>
      <c r="CW98" s="992"/>
      <c r="CX98" s="993"/>
      <c r="CY98" s="993"/>
      <c r="CZ98" s="993"/>
      <c r="DA98" s="994"/>
      <c r="DB98" s="992"/>
      <c r="DC98" s="993"/>
      <c r="DD98" s="993"/>
      <c r="DE98" s="993"/>
      <c r="DF98" s="994"/>
      <c r="DG98" s="992"/>
      <c r="DH98" s="993"/>
      <c r="DI98" s="993"/>
      <c r="DJ98" s="993"/>
      <c r="DK98" s="994"/>
      <c r="DL98" s="992"/>
      <c r="DM98" s="993"/>
      <c r="DN98" s="993"/>
      <c r="DO98" s="993"/>
      <c r="DP98" s="994"/>
      <c r="DQ98" s="992"/>
      <c r="DR98" s="993"/>
      <c r="DS98" s="993"/>
      <c r="DT98" s="993"/>
      <c r="DU98" s="994"/>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1"/>
      <c r="CH99" s="992"/>
      <c r="CI99" s="993"/>
      <c r="CJ99" s="993"/>
      <c r="CK99" s="993"/>
      <c r="CL99" s="994"/>
      <c r="CM99" s="992"/>
      <c r="CN99" s="993"/>
      <c r="CO99" s="993"/>
      <c r="CP99" s="993"/>
      <c r="CQ99" s="994"/>
      <c r="CR99" s="992"/>
      <c r="CS99" s="993"/>
      <c r="CT99" s="993"/>
      <c r="CU99" s="993"/>
      <c r="CV99" s="994"/>
      <c r="CW99" s="992"/>
      <c r="CX99" s="993"/>
      <c r="CY99" s="993"/>
      <c r="CZ99" s="993"/>
      <c r="DA99" s="994"/>
      <c r="DB99" s="992"/>
      <c r="DC99" s="993"/>
      <c r="DD99" s="993"/>
      <c r="DE99" s="993"/>
      <c r="DF99" s="994"/>
      <c r="DG99" s="992"/>
      <c r="DH99" s="993"/>
      <c r="DI99" s="993"/>
      <c r="DJ99" s="993"/>
      <c r="DK99" s="994"/>
      <c r="DL99" s="992"/>
      <c r="DM99" s="993"/>
      <c r="DN99" s="993"/>
      <c r="DO99" s="993"/>
      <c r="DP99" s="994"/>
      <c r="DQ99" s="992"/>
      <c r="DR99" s="993"/>
      <c r="DS99" s="993"/>
      <c r="DT99" s="993"/>
      <c r="DU99" s="994"/>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1"/>
      <c r="CH100" s="992"/>
      <c r="CI100" s="993"/>
      <c r="CJ100" s="993"/>
      <c r="CK100" s="993"/>
      <c r="CL100" s="994"/>
      <c r="CM100" s="992"/>
      <c r="CN100" s="993"/>
      <c r="CO100" s="993"/>
      <c r="CP100" s="993"/>
      <c r="CQ100" s="994"/>
      <c r="CR100" s="992"/>
      <c r="CS100" s="993"/>
      <c r="CT100" s="993"/>
      <c r="CU100" s="993"/>
      <c r="CV100" s="994"/>
      <c r="CW100" s="992"/>
      <c r="CX100" s="993"/>
      <c r="CY100" s="993"/>
      <c r="CZ100" s="993"/>
      <c r="DA100" s="994"/>
      <c r="DB100" s="992"/>
      <c r="DC100" s="993"/>
      <c r="DD100" s="993"/>
      <c r="DE100" s="993"/>
      <c r="DF100" s="994"/>
      <c r="DG100" s="992"/>
      <c r="DH100" s="993"/>
      <c r="DI100" s="993"/>
      <c r="DJ100" s="993"/>
      <c r="DK100" s="994"/>
      <c r="DL100" s="992"/>
      <c r="DM100" s="993"/>
      <c r="DN100" s="993"/>
      <c r="DO100" s="993"/>
      <c r="DP100" s="994"/>
      <c r="DQ100" s="992"/>
      <c r="DR100" s="993"/>
      <c r="DS100" s="993"/>
      <c r="DT100" s="993"/>
      <c r="DU100" s="994"/>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1"/>
      <c r="CH101" s="992"/>
      <c r="CI101" s="993"/>
      <c r="CJ101" s="993"/>
      <c r="CK101" s="993"/>
      <c r="CL101" s="994"/>
      <c r="CM101" s="992"/>
      <c r="CN101" s="993"/>
      <c r="CO101" s="993"/>
      <c r="CP101" s="993"/>
      <c r="CQ101" s="994"/>
      <c r="CR101" s="992"/>
      <c r="CS101" s="993"/>
      <c r="CT101" s="993"/>
      <c r="CU101" s="993"/>
      <c r="CV101" s="994"/>
      <c r="CW101" s="992"/>
      <c r="CX101" s="993"/>
      <c r="CY101" s="993"/>
      <c r="CZ101" s="993"/>
      <c r="DA101" s="994"/>
      <c r="DB101" s="992"/>
      <c r="DC101" s="993"/>
      <c r="DD101" s="993"/>
      <c r="DE101" s="993"/>
      <c r="DF101" s="994"/>
      <c r="DG101" s="992"/>
      <c r="DH101" s="993"/>
      <c r="DI101" s="993"/>
      <c r="DJ101" s="993"/>
      <c r="DK101" s="994"/>
      <c r="DL101" s="992"/>
      <c r="DM101" s="993"/>
      <c r="DN101" s="993"/>
      <c r="DO101" s="993"/>
      <c r="DP101" s="994"/>
      <c r="DQ101" s="992"/>
      <c r="DR101" s="993"/>
      <c r="DS101" s="993"/>
      <c r="DT101" s="993"/>
      <c r="DU101" s="994"/>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392</v>
      </c>
      <c r="BR102" s="973" t="s">
        <v>424</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c r="CS102" s="989"/>
      <c r="CT102" s="989"/>
      <c r="CU102" s="989"/>
      <c r="CV102" s="990"/>
      <c r="CW102" s="988"/>
      <c r="CX102" s="989"/>
      <c r="CY102" s="989"/>
      <c r="CZ102" s="989"/>
      <c r="DA102" s="990"/>
      <c r="DB102" s="988"/>
      <c r="DC102" s="989"/>
      <c r="DD102" s="989"/>
      <c r="DE102" s="989"/>
      <c r="DF102" s="990"/>
      <c r="DG102" s="988"/>
      <c r="DH102" s="989"/>
      <c r="DI102" s="989"/>
      <c r="DJ102" s="989"/>
      <c r="DK102" s="990"/>
      <c r="DL102" s="988"/>
      <c r="DM102" s="989"/>
      <c r="DN102" s="989"/>
      <c r="DO102" s="989"/>
      <c r="DP102" s="990"/>
      <c r="DQ102" s="988"/>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425</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426</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429</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430</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431</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432</v>
      </c>
      <c r="AB109" s="932"/>
      <c r="AC109" s="932"/>
      <c r="AD109" s="932"/>
      <c r="AE109" s="933"/>
      <c r="AF109" s="934" t="s">
        <v>433</v>
      </c>
      <c r="AG109" s="932"/>
      <c r="AH109" s="932"/>
      <c r="AI109" s="932"/>
      <c r="AJ109" s="933"/>
      <c r="AK109" s="934" t="s">
        <v>309</v>
      </c>
      <c r="AL109" s="932"/>
      <c r="AM109" s="932"/>
      <c r="AN109" s="932"/>
      <c r="AO109" s="933"/>
      <c r="AP109" s="934" t="s">
        <v>434</v>
      </c>
      <c r="AQ109" s="932"/>
      <c r="AR109" s="932"/>
      <c r="AS109" s="932"/>
      <c r="AT109" s="965"/>
      <c r="AU109" s="931" t="s">
        <v>431</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432</v>
      </c>
      <c r="BR109" s="932"/>
      <c r="BS109" s="932"/>
      <c r="BT109" s="932"/>
      <c r="BU109" s="933"/>
      <c r="BV109" s="934" t="s">
        <v>433</v>
      </c>
      <c r="BW109" s="932"/>
      <c r="BX109" s="932"/>
      <c r="BY109" s="932"/>
      <c r="BZ109" s="933"/>
      <c r="CA109" s="934" t="s">
        <v>309</v>
      </c>
      <c r="CB109" s="932"/>
      <c r="CC109" s="932"/>
      <c r="CD109" s="932"/>
      <c r="CE109" s="933"/>
      <c r="CF109" s="972" t="s">
        <v>434</v>
      </c>
      <c r="CG109" s="972"/>
      <c r="CH109" s="972"/>
      <c r="CI109" s="972"/>
      <c r="CJ109" s="972"/>
      <c r="CK109" s="934" t="s">
        <v>435</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432</v>
      </c>
      <c r="DH109" s="932"/>
      <c r="DI109" s="932"/>
      <c r="DJ109" s="932"/>
      <c r="DK109" s="933"/>
      <c r="DL109" s="934" t="s">
        <v>433</v>
      </c>
      <c r="DM109" s="932"/>
      <c r="DN109" s="932"/>
      <c r="DO109" s="932"/>
      <c r="DP109" s="933"/>
      <c r="DQ109" s="934" t="s">
        <v>309</v>
      </c>
      <c r="DR109" s="932"/>
      <c r="DS109" s="932"/>
      <c r="DT109" s="932"/>
      <c r="DU109" s="933"/>
      <c r="DV109" s="934" t="s">
        <v>434</v>
      </c>
      <c r="DW109" s="932"/>
      <c r="DX109" s="932"/>
      <c r="DY109" s="932"/>
      <c r="DZ109" s="965"/>
    </row>
    <row r="110" spans="1:131" s="230" customFormat="1" ht="26.25" customHeight="1" x14ac:dyDescent="0.15">
      <c r="A110" s="843" t="s">
        <v>436</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787454</v>
      </c>
      <c r="AB110" s="925"/>
      <c r="AC110" s="925"/>
      <c r="AD110" s="925"/>
      <c r="AE110" s="926"/>
      <c r="AF110" s="927">
        <v>731118</v>
      </c>
      <c r="AG110" s="925"/>
      <c r="AH110" s="925"/>
      <c r="AI110" s="925"/>
      <c r="AJ110" s="926"/>
      <c r="AK110" s="927">
        <v>746004</v>
      </c>
      <c r="AL110" s="925"/>
      <c r="AM110" s="925"/>
      <c r="AN110" s="925"/>
      <c r="AO110" s="926"/>
      <c r="AP110" s="928">
        <v>18.600000000000001</v>
      </c>
      <c r="AQ110" s="929"/>
      <c r="AR110" s="929"/>
      <c r="AS110" s="929"/>
      <c r="AT110" s="930"/>
      <c r="AU110" s="966" t="s">
        <v>75</v>
      </c>
      <c r="AV110" s="967"/>
      <c r="AW110" s="967"/>
      <c r="AX110" s="967"/>
      <c r="AY110" s="967"/>
      <c r="AZ110" s="896" t="s">
        <v>437</v>
      </c>
      <c r="BA110" s="844"/>
      <c r="BB110" s="844"/>
      <c r="BC110" s="844"/>
      <c r="BD110" s="844"/>
      <c r="BE110" s="844"/>
      <c r="BF110" s="844"/>
      <c r="BG110" s="844"/>
      <c r="BH110" s="844"/>
      <c r="BI110" s="844"/>
      <c r="BJ110" s="844"/>
      <c r="BK110" s="844"/>
      <c r="BL110" s="844"/>
      <c r="BM110" s="844"/>
      <c r="BN110" s="844"/>
      <c r="BO110" s="844"/>
      <c r="BP110" s="845"/>
      <c r="BQ110" s="897">
        <v>6607520</v>
      </c>
      <c r="BR110" s="878"/>
      <c r="BS110" s="878"/>
      <c r="BT110" s="878"/>
      <c r="BU110" s="878"/>
      <c r="BV110" s="878">
        <v>6378490</v>
      </c>
      <c r="BW110" s="878"/>
      <c r="BX110" s="878"/>
      <c r="BY110" s="878"/>
      <c r="BZ110" s="878"/>
      <c r="CA110" s="878">
        <v>6123494</v>
      </c>
      <c r="CB110" s="878"/>
      <c r="CC110" s="878"/>
      <c r="CD110" s="878"/>
      <c r="CE110" s="878"/>
      <c r="CF110" s="902">
        <v>152.4</v>
      </c>
      <c r="CG110" s="903"/>
      <c r="CH110" s="903"/>
      <c r="CI110" s="903"/>
      <c r="CJ110" s="903"/>
      <c r="CK110" s="962" t="s">
        <v>438</v>
      </c>
      <c r="CL110" s="855"/>
      <c r="CM110" s="896" t="s">
        <v>439</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229</v>
      </c>
      <c r="DH110" s="878"/>
      <c r="DI110" s="878"/>
      <c r="DJ110" s="878"/>
      <c r="DK110" s="878"/>
      <c r="DL110" s="878" t="s">
        <v>229</v>
      </c>
      <c r="DM110" s="878"/>
      <c r="DN110" s="878"/>
      <c r="DO110" s="878"/>
      <c r="DP110" s="878"/>
      <c r="DQ110" s="878" t="s">
        <v>229</v>
      </c>
      <c r="DR110" s="878"/>
      <c r="DS110" s="878"/>
      <c r="DT110" s="878"/>
      <c r="DU110" s="878"/>
      <c r="DV110" s="879" t="s">
        <v>229</v>
      </c>
      <c r="DW110" s="879"/>
      <c r="DX110" s="879"/>
      <c r="DY110" s="879"/>
      <c r="DZ110" s="880"/>
    </row>
    <row r="111" spans="1:131" s="230" customFormat="1" ht="26.25" customHeight="1" x14ac:dyDescent="0.15">
      <c r="A111" s="810" t="s">
        <v>440</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229</v>
      </c>
      <c r="AB111" s="955"/>
      <c r="AC111" s="955"/>
      <c r="AD111" s="955"/>
      <c r="AE111" s="956"/>
      <c r="AF111" s="957" t="s">
        <v>229</v>
      </c>
      <c r="AG111" s="955"/>
      <c r="AH111" s="955"/>
      <c r="AI111" s="955"/>
      <c r="AJ111" s="956"/>
      <c r="AK111" s="957" t="s">
        <v>441</v>
      </c>
      <c r="AL111" s="955"/>
      <c r="AM111" s="955"/>
      <c r="AN111" s="955"/>
      <c r="AO111" s="956"/>
      <c r="AP111" s="958" t="s">
        <v>442</v>
      </c>
      <c r="AQ111" s="959"/>
      <c r="AR111" s="959"/>
      <c r="AS111" s="959"/>
      <c r="AT111" s="960"/>
      <c r="AU111" s="968"/>
      <c r="AV111" s="969"/>
      <c r="AW111" s="969"/>
      <c r="AX111" s="969"/>
      <c r="AY111" s="969"/>
      <c r="AZ111" s="851" t="s">
        <v>443</v>
      </c>
      <c r="BA111" s="788"/>
      <c r="BB111" s="788"/>
      <c r="BC111" s="788"/>
      <c r="BD111" s="788"/>
      <c r="BE111" s="788"/>
      <c r="BF111" s="788"/>
      <c r="BG111" s="788"/>
      <c r="BH111" s="788"/>
      <c r="BI111" s="788"/>
      <c r="BJ111" s="788"/>
      <c r="BK111" s="788"/>
      <c r="BL111" s="788"/>
      <c r="BM111" s="788"/>
      <c r="BN111" s="788"/>
      <c r="BO111" s="788"/>
      <c r="BP111" s="789"/>
      <c r="BQ111" s="852">
        <v>44700</v>
      </c>
      <c r="BR111" s="853"/>
      <c r="BS111" s="853"/>
      <c r="BT111" s="853"/>
      <c r="BU111" s="853"/>
      <c r="BV111" s="853">
        <v>37363</v>
      </c>
      <c r="BW111" s="853"/>
      <c r="BX111" s="853"/>
      <c r="BY111" s="853"/>
      <c r="BZ111" s="853"/>
      <c r="CA111" s="853">
        <v>29972</v>
      </c>
      <c r="CB111" s="853"/>
      <c r="CC111" s="853"/>
      <c r="CD111" s="853"/>
      <c r="CE111" s="853"/>
      <c r="CF111" s="911">
        <v>0.7</v>
      </c>
      <c r="CG111" s="912"/>
      <c r="CH111" s="912"/>
      <c r="CI111" s="912"/>
      <c r="CJ111" s="912"/>
      <c r="CK111" s="963"/>
      <c r="CL111" s="857"/>
      <c r="CM111" s="851" t="s">
        <v>444</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229</v>
      </c>
      <c r="DH111" s="853"/>
      <c r="DI111" s="853"/>
      <c r="DJ111" s="853"/>
      <c r="DK111" s="853"/>
      <c r="DL111" s="853" t="s">
        <v>441</v>
      </c>
      <c r="DM111" s="853"/>
      <c r="DN111" s="853"/>
      <c r="DO111" s="853"/>
      <c r="DP111" s="853"/>
      <c r="DQ111" s="853" t="s">
        <v>441</v>
      </c>
      <c r="DR111" s="853"/>
      <c r="DS111" s="853"/>
      <c r="DT111" s="853"/>
      <c r="DU111" s="853"/>
      <c r="DV111" s="830" t="s">
        <v>441</v>
      </c>
      <c r="DW111" s="830"/>
      <c r="DX111" s="830"/>
      <c r="DY111" s="830"/>
      <c r="DZ111" s="831"/>
    </row>
    <row r="112" spans="1:131" s="230" customFormat="1" ht="26.25" customHeight="1" x14ac:dyDescent="0.15">
      <c r="A112" s="948" t="s">
        <v>445</v>
      </c>
      <c r="B112" s="949"/>
      <c r="C112" s="788" t="s">
        <v>446</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229</v>
      </c>
      <c r="AB112" s="816"/>
      <c r="AC112" s="816"/>
      <c r="AD112" s="816"/>
      <c r="AE112" s="817"/>
      <c r="AF112" s="818" t="s">
        <v>229</v>
      </c>
      <c r="AG112" s="816"/>
      <c r="AH112" s="816"/>
      <c r="AI112" s="816"/>
      <c r="AJ112" s="817"/>
      <c r="AK112" s="818" t="s">
        <v>229</v>
      </c>
      <c r="AL112" s="816"/>
      <c r="AM112" s="816"/>
      <c r="AN112" s="816"/>
      <c r="AO112" s="817"/>
      <c r="AP112" s="860" t="s">
        <v>229</v>
      </c>
      <c r="AQ112" s="861"/>
      <c r="AR112" s="861"/>
      <c r="AS112" s="861"/>
      <c r="AT112" s="862"/>
      <c r="AU112" s="968"/>
      <c r="AV112" s="969"/>
      <c r="AW112" s="969"/>
      <c r="AX112" s="969"/>
      <c r="AY112" s="969"/>
      <c r="AZ112" s="851" t="s">
        <v>447</v>
      </c>
      <c r="BA112" s="788"/>
      <c r="BB112" s="788"/>
      <c r="BC112" s="788"/>
      <c r="BD112" s="788"/>
      <c r="BE112" s="788"/>
      <c r="BF112" s="788"/>
      <c r="BG112" s="788"/>
      <c r="BH112" s="788"/>
      <c r="BI112" s="788"/>
      <c r="BJ112" s="788"/>
      <c r="BK112" s="788"/>
      <c r="BL112" s="788"/>
      <c r="BM112" s="788"/>
      <c r="BN112" s="788"/>
      <c r="BO112" s="788"/>
      <c r="BP112" s="789"/>
      <c r="BQ112" s="852">
        <v>1819242</v>
      </c>
      <c r="BR112" s="853"/>
      <c r="BS112" s="853"/>
      <c r="BT112" s="853"/>
      <c r="BU112" s="853"/>
      <c r="BV112" s="853">
        <v>1799991</v>
      </c>
      <c r="BW112" s="853"/>
      <c r="BX112" s="853"/>
      <c r="BY112" s="853"/>
      <c r="BZ112" s="853"/>
      <c r="CA112" s="853">
        <v>1778179</v>
      </c>
      <c r="CB112" s="853"/>
      <c r="CC112" s="853"/>
      <c r="CD112" s="853"/>
      <c r="CE112" s="853"/>
      <c r="CF112" s="911">
        <v>44.3</v>
      </c>
      <c r="CG112" s="912"/>
      <c r="CH112" s="912"/>
      <c r="CI112" s="912"/>
      <c r="CJ112" s="912"/>
      <c r="CK112" s="963"/>
      <c r="CL112" s="857"/>
      <c r="CM112" s="851" t="s">
        <v>448</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441</v>
      </c>
      <c r="DH112" s="853"/>
      <c r="DI112" s="853"/>
      <c r="DJ112" s="853"/>
      <c r="DK112" s="853"/>
      <c r="DL112" s="853" t="s">
        <v>229</v>
      </c>
      <c r="DM112" s="853"/>
      <c r="DN112" s="853"/>
      <c r="DO112" s="853"/>
      <c r="DP112" s="853"/>
      <c r="DQ112" s="853" t="s">
        <v>229</v>
      </c>
      <c r="DR112" s="853"/>
      <c r="DS112" s="853"/>
      <c r="DT112" s="853"/>
      <c r="DU112" s="853"/>
      <c r="DV112" s="830" t="s">
        <v>229</v>
      </c>
      <c r="DW112" s="830"/>
      <c r="DX112" s="830"/>
      <c r="DY112" s="830"/>
      <c r="DZ112" s="831"/>
    </row>
    <row r="113" spans="1:130" s="230" customFormat="1" ht="26.25" customHeight="1" x14ac:dyDescent="0.15">
      <c r="A113" s="950"/>
      <c r="B113" s="951"/>
      <c r="C113" s="788" t="s">
        <v>449</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204678</v>
      </c>
      <c r="AB113" s="955"/>
      <c r="AC113" s="955"/>
      <c r="AD113" s="955"/>
      <c r="AE113" s="956"/>
      <c r="AF113" s="957">
        <v>194184</v>
      </c>
      <c r="AG113" s="955"/>
      <c r="AH113" s="955"/>
      <c r="AI113" s="955"/>
      <c r="AJ113" s="956"/>
      <c r="AK113" s="957">
        <v>195579</v>
      </c>
      <c r="AL113" s="955"/>
      <c r="AM113" s="955"/>
      <c r="AN113" s="955"/>
      <c r="AO113" s="956"/>
      <c r="AP113" s="958">
        <v>4.9000000000000004</v>
      </c>
      <c r="AQ113" s="959"/>
      <c r="AR113" s="959"/>
      <c r="AS113" s="959"/>
      <c r="AT113" s="960"/>
      <c r="AU113" s="968"/>
      <c r="AV113" s="969"/>
      <c r="AW113" s="969"/>
      <c r="AX113" s="969"/>
      <c r="AY113" s="969"/>
      <c r="AZ113" s="851" t="s">
        <v>450</v>
      </c>
      <c r="BA113" s="788"/>
      <c r="BB113" s="788"/>
      <c r="BC113" s="788"/>
      <c r="BD113" s="788"/>
      <c r="BE113" s="788"/>
      <c r="BF113" s="788"/>
      <c r="BG113" s="788"/>
      <c r="BH113" s="788"/>
      <c r="BI113" s="788"/>
      <c r="BJ113" s="788"/>
      <c r="BK113" s="788"/>
      <c r="BL113" s="788"/>
      <c r="BM113" s="788"/>
      <c r="BN113" s="788"/>
      <c r="BO113" s="788"/>
      <c r="BP113" s="789"/>
      <c r="BQ113" s="852">
        <v>690</v>
      </c>
      <c r="BR113" s="853"/>
      <c r="BS113" s="853"/>
      <c r="BT113" s="853"/>
      <c r="BU113" s="853"/>
      <c r="BV113" s="853" t="s">
        <v>229</v>
      </c>
      <c r="BW113" s="853"/>
      <c r="BX113" s="853"/>
      <c r="BY113" s="853"/>
      <c r="BZ113" s="853"/>
      <c r="CA113" s="853" t="s">
        <v>229</v>
      </c>
      <c r="CB113" s="853"/>
      <c r="CC113" s="853"/>
      <c r="CD113" s="853"/>
      <c r="CE113" s="853"/>
      <c r="CF113" s="911" t="s">
        <v>229</v>
      </c>
      <c r="CG113" s="912"/>
      <c r="CH113" s="912"/>
      <c r="CI113" s="912"/>
      <c r="CJ113" s="912"/>
      <c r="CK113" s="963"/>
      <c r="CL113" s="857"/>
      <c r="CM113" s="851" t="s">
        <v>451</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442</v>
      </c>
      <c r="DH113" s="816"/>
      <c r="DI113" s="816"/>
      <c r="DJ113" s="816"/>
      <c r="DK113" s="817"/>
      <c r="DL113" s="818" t="s">
        <v>229</v>
      </c>
      <c r="DM113" s="816"/>
      <c r="DN113" s="816"/>
      <c r="DO113" s="816"/>
      <c r="DP113" s="817"/>
      <c r="DQ113" s="818" t="s">
        <v>229</v>
      </c>
      <c r="DR113" s="816"/>
      <c r="DS113" s="816"/>
      <c r="DT113" s="816"/>
      <c r="DU113" s="817"/>
      <c r="DV113" s="860" t="s">
        <v>229</v>
      </c>
      <c r="DW113" s="861"/>
      <c r="DX113" s="861"/>
      <c r="DY113" s="861"/>
      <c r="DZ113" s="862"/>
    </row>
    <row r="114" spans="1:130" s="230" customFormat="1" ht="26.25" customHeight="1" x14ac:dyDescent="0.15">
      <c r="A114" s="950"/>
      <c r="B114" s="951"/>
      <c r="C114" s="788" t="s">
        <v>452</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v>24172</v>
      </c>
      <c r="AB114" s="816"/>
      <c r="AC114" s="816"/>
      <c r="AD114" s="816"/>
      <c r="AE114" s="817"/>
      <c r="AF114" s="818">
        <v>1225</v>
      </c>
      <c r="AG114" s="816"/>
      <c r="AH114" s="816"/>
      <c r="AI114" s="816"/>
      <c r="AJ114" s="817"/>
      <c r="AK114" s="818" t="s">
        <v>441</v>
      </c>
      <c r="AL114" s="816"/>
      <c r="AM114" s="816"/>
      <c r="AN114" s="816"/>
      <c r="AO114" s="817"/>
      <c r="AP114" s="860" t="s">
        <v>229</v>
      </c>
      <c r="AQ114" s="861"/>
      <c r="AR114" s="861"/>
      <c r="AS114" s="861"/>
      <c r="AT114" s="862"/>
      <c r="AU114" s="968"/>
      <c r="AV114" s="969"/>
      <c r="AW114" s="969"/>
      <c r="AX114" s="969"/>
      <c r="AY114" s="969"/>
      <c r="AZ114" s="851" t="s">
        <v>453</v>
      </c>
      <c r="BA114" s="788"/>
      <c r="BB114" s="788"/>
      <c r="BC114" s="788"/>
      <c r="BD114" s="788"/>
      <c r="BE114" s="788"/>
      <c r="BF114" s="788"/>
      <c r="BG114" s="788"/>
      <c r="BH114" s="788"/>
      <c r="BI114" s="788"/>
      <c r="BJ114" s="788"/>
      <c r="BK114" s="788"/>
      <c r="BL114" s="788"/>
      <c r="BM114" s="788"/>
      <c r="BN114" s="788"/>
      <c r="BO114" s="788"/>
      <c r="BP114" s="789"/>
      <c r="BQ114" s="852">
        <v>1147920</v>
      </c>
      <c r="BR114" s="853"/>
      <c r="BS114" s="853"/>
      <c r="BT114" s="853"/>
      <c r="BU114" s="853"/>
      <c r="BV114" s="853">
        <v>1101062</v>
      </c>
      <c r="BW114" s="853"/>
      <c r="BX114" s="853"/>
      <c r="BY114" s="853"/>
      <c r="BZ114" s="853"/>
      <c r="CA114" s="853">
        <v>1047828</v>
      </c>
      <c r="CB114" s="853"/>
      <c r="CC114" s="853"/>
      <c r="CD114" s="853"/>
      <c r="CE114" s="853"/>
      <c r="CF114" s="911">
        <v>26.1</v>
      </c>
      <c r="CG114" s="912"/>
      <c r="CH114" s="912"/>
      <c r="CI114" s="912"/>
      <c r="CJ114" s="912"/>
      <c r="CK114" s="963"/>
      <c r="CL114" s="857"/>
      <c r="CM114" s="851" t="s">
        <v>454</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229</v>
      </c>
      <c r="DH114" s="816"/>
      <c r="DI114" s="816"/>
      <c r="DJ114" s="816"/>
      <c r="DK114" s="817"/>
      <c r="DL114" s="818" t="s">
        <v>229</v>
      </c>
      <c r="DM114" s="816"/>
      <c r="DN114" s="816"/>
      <c r="DO114" s="816"/>
      <c r="DP114" s="817"/>
      <c r="DQ114" s="818" t="s">
        <v>229</v>
      </c>
      <c r="DR114" s="816"/>
      <c r="DS114" s="816"/>
      <c r="DT114" s="816"/>
      <c r="DU114" s="817"/>
      <c r="DV114" s="860" t="s">
        <v>229</v>
      </c>
      <c r="DW114" s="861"/>
      <c r="DX114" s="861"/>
      <c r="DY114" s="861"/>
      <c r="DZ114" s="862"/>
    </row>
    <row r="115" spans="1:130" s="230" customFormat="1" ht="26.25" customHeight="1" x14ac:dyDescent="0.15">
      <c r="A115" s="950"/>
      <c r="B115" s="951"/>
      <c r="C115" s="788" t="s">
        <v>455</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t="s">
        <v>441</v>
      </c>
      <c r="AB115" s="955"/>
      <c r="AC115" s="955"/>
      <c r="AD115" s="955"/>
      <c r="AE115" s="956"/>
      <c r="AF115" s="957" t="s">
        <v>229</v>
      </c>
      <c r="AG115" s="955"/>
      <c r="AH115" s="955"/>
      <c r="AI115" s="955"/>
      <c r="AJ115" s="956"/>
      <c r="AK115" s="957" t="s">
        <v>441</v>
      </c>
      <c r="AL115" s="955"/>
      <c r="AM115" s="955"/>
      <c r="AN115" s="955"/>
      <c r="AO115" s="956"/>
      <c r="AP115" s="958" t="s">
        <v>229</v>
      </c>
      <c r="AQ115" s="959"/>
      <c r="AR115" s="959"/>
      <c r="AS115" s="959"/>
      <c r="AT115" s="960"/>
      <c r="AU115" s="968"/>
      <c r="AV115" s="969"/>
      <c r="AW115" s="969"/>
      <c r="AX115" s="969"/>
      <c r="AY115" s="969"/>
      <c r="AZ115" s="851" t="s">
        <v>456</v>
      </c>
      <c r="BA115" s="788"/>
      <c r="BB115" s="788"/>
      <c r="BC115" s="788"/>
      <c r="BD115" s="788"/>
      <c r="BE115" s="788"/>
      <c r="BF115" s="788"/>
      <c r="BG115" s="788"/>
      <c r="BH115" s="788"/>
      <c r="BI115" s="788"/>
      <c r="BJ115" s="788"/>
      <c r="BK115" s="788"/>
      <c r="BL115" s="788"/>
      <c r="BM115" s="788"/>
      <c r="BN115" s="788"/>
      <c r="BO115" s="788"/>
      <c r="BP115" s="789"/>
      <c r="BQ115" s="852" t="s">
        <v>229</v>
      </c>
      <c r="BR115" s="853"/>
      <c r="BS115" s="853"/>
      <c r="BT115" s="853"/>
      <c r="BU115" s="853"/>
      <c r="BV115" s="853" t="s">
        <v>229</v>
      </c>
      <c r="BW115" s="853"/>
      <c r="BX115" s="853"/>
      <c r="BY115" s="853"/>
      <c r="BZ115" s="853"/>
      <c r="CA115" s="853" t="s">
        <v>229</v>
      </c>
      <c r="CB115" s="853"/>
      <c r="CC115" s="853"/>
      <c r="CD115" s="853"/>
      <c r="CE115" s="853"/>
      <c r="CF115" s="911" t="s">
        <v>229</v>
      </c>
      <c r="CG115" s="912"/>
      <c r="CH115" s="912"/>
      <c r="CI115" s="912"/>
      <c r="CJ115" s="912"/>
      <c r="CK115" s="963"/>
      <c r="CL115" s="857"/>
      <c r="CM115" s="851" t="s">
        <v>457</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229</v>
      </c>
      <c r="DH115" s="816"/>
      <c r="DI115" s="816"/>
      <c r="DJ115" s="816"/>
      <c r="DK115" s="817"/>
      <c r="DL115" s="818" t="s">
        <v>441</v>
      </c>
      <c r="DM115" s="816"/>
      <c r="DN115" s="816"/>
      <c r="DO115" s="816"/>
      <c r="DP115" s="817"/>
      <c r="DQ115" s="818" t="s">
        <v>441</v>
      </c>
      <c r="DR115" s="816"/>
      <c r="DS115" s="816"/>
      <c r="DT115" s="816"/>
      <c r="DU115" s="817"/>
      <c r="DV115" s="860" t="s">
        <v>229</v>
      </c>
      <c r="DW115" s="861"/>
      <c r="DX115" s="861"/>
      <c r="DY115" s="861"/>
      <c r="DZ115" s="862"/>
    </row>
    <row r="116" spans="1:130" s="230" customFormat="1" ht="26.25" customHeight="1" x14ac:dyDescent="0.15">
      <c r="A116" s="952"/>
      <c r="B116" s="953"/>
      <c r="C116" s="875" t="s">
        <v>458</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229</v>
      </c>
      <c r="AB116" s="816"/>
      <c r="AC116" s="816"/>
      <c r="AD116" s="816"/>
      <c r="AE116" s="817"/>
      <c r="AF116" s="818" t="s">
        <v>229</v>
      </c>
      <c r="AG116" s="816"/>
      <c r="AH116" s="816"/>
      <c r="AI116" s="816"/>
      <c r="AJ116" s="817"/>
      <c r="AK116" s="818" t="s">
        <v>459</v>
      </c>
      <c r="AL116" s="816"/>
      <c r="AM116" s="816"/>
      <c r="AN116" s="816"/>
      <c r="AO116" s="817"/>
      <c r="AP116" s="860" t="s">
        <v>229</v>
      </c>
      <c r="AQ116" s="861"/>
      <c r="AR116" s="861"/>
      <c r="AS116" s="861"/>
      <c r="AT116" s="862"/>
      <c r="AU116" s="968"/>
      <c r="AV116" s="969"/>
      <c r="AW116" s="969"/>
      <c r="AX116" s="969"/>
      <c r="AY116" s="969"/>
      <c r="AZ116" s="945" t="s">
        <v>460</v>
      </c>
      <c r="BA116" s="946"/>
      <c r="BB116" s="946"/>
      <c r="BC116" s="946"/>
      <c r="BD116" s="946"/>
      <c r="BE116" s="946"/>
      <c r="BF116" s="946"/>
      <c r="BG116" s="946"/>
      <c r="BH116" s="946"/>
      <c r="BI116" s="946"/>
      <c r="BJ116" s="946"/>
      <c r="BK116" s="946"/>
      <c r="BL116" s="946"/>
      <c r="BM116" s="946"/>
      <c r="BN116" s="946"/>
      <c r="BO116" s="946"/>
      <c r="BP116" s="947"/>
      <c r="BQ116" s="852" t="s">
        <v>229</v>
      </c>
      <c r="BR116" s="853"/>
      <c r="BS116" s="853"/>
      <c r="BT116" s="853"/>
      <c r="BU116" s="853"/>
      <c r="BV116" s="853" t="s">
        <v>229</v>
      </c>
      <c r="BW116" s="853"/>
      <c r="BX116" s="853"/>
      <c r="BY116" s="853"/>
      <c r="BZ116" s="853"/>
      <c r="CA116" s="853" t="s">
        <v>441</v>
      </c>
      <c r="CB116" s="853"/>
      <c r="CC116" s="853"/>
      <c r="CD116" s="853"/>
      <c r="CE116" s="853"/>
      <c r="CF116" s="911" t="s">
        <v>441</v>
      </c>
      <c r="CG116" s="912"/>
      <c r="CH116" s="912"/>
      <c r="CI116" s="912"/>
      <c r="CJ116" s="912"/>
      <c r="CK116" s="963"/>
      <c r="CL116" s="857"/>
      <c r="CM116" s="851" t="s">
        <v>461</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t="s">
        <v>229</v>
      </c>
      <c r="DH116" s="816"/>
      <c r="DI116" s="816"/>
      <c r="DJ116" s="816"/>
      <c r="DK116" s="817"/>
      <c r="DL116" s="818" t="s">
        <v>441</v>
      </c>
      <c r="DM116" s="816"/>
      <c r="DN116" s="816"/>
      <c r="DO116" s="816"/>
      <c r="DP116" s="817"/>
      <c r="DQ116" s="818" t="s">
        <v>442</v>
      </c>
      <c r="DR116" s="816"/>
      <c r="DS116" s="816"/>
      <c r="DT116" s="816"/>
      <c r="DU116" s="817"/>
      <c r="DV116" s="860" t="s">
        <v>441</v>
      </c>
      <c r="DW116" s="861"/>
      <c r="DX116" s="861"/>
      <c r="DY116" s="861"/>
      <c r="DZ116" s="862"/>
    </row>
    <row r="117" spans="1:130" s="230" customFormat="1" ht="26.25" customHeight="1" x14ac:dyDescent="0.15">
      <c r="A117" s="931" t="s">
        <v>189</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462</v>
      </c>
      <c r="Z117" s="933"/>
      <c r="AA117" s="938">
        <v>1016304</v>
      </c>
      <c r="AB117" s="939"/>
      <c r="AC117" s="939"/>
      <c r="AD117" s="939"/>
      <c r="AE117" s="940"/>
      <c r="AF117" s="941">
        <v>926527</v>
      </c>
      <c r="AG117" s="939"/>
      <c r="AH117" s="939"/>
      <c r="AI117" s="939"/>
      <c r="AJ117" s="940"/>
      <c r="AK117" s="941">
        <v>941583</v>
      </c>
      <c r="AL117" s="939"/>
      <c r="AM117" s="939"/>
      <c r="AN117" s="939"/>
      <c r="AO117" s="940"/>
      <c r="AP117" s="942"/>
      <c r="AQ117" s="943"/>
      <c r="AR117" s="943"/>
      <c r="AS117" s="943"/>
      <c r="AT117" s="944"/>
      <c r="AU117" s="968"/>
      <c r="AV117" s="969"/>
      <c r="AW117" s="969"/>
      <c r="AX117" s="969"/>
      <c r="AY117" s="969"/>
      <c r="AZ117" s="899" t="s">
        <v>463</v>
      </c>
      <c r="BA117" s="900"/>
      <c r="BB117" s="900"/>
      <c r="BC117" s="900"/>
      <c r="BD117" s="900"/>
      <c r="BE117" s="900"/>
      <c r="BF117" s="900"/>
      <c r="BG117" s="900"/>
      <c r="BH117" s="900"/>
      <c r="BI117" s="900"/>
      <c r="BJ117" s="900"/>
      <c r="BK117" s="900"/>
      <c r="BL117" s="900"/>
      <c r="BM117" s="900"/>
      <c r="BN117" s="900"/>
      <c r="BO117" s="900"/>
      <c r="BP117" s="901"/>
      <c r="BQ117" s="852" t="s">
        <v>229</v>
      </c>
      <c r="BR117" s="853"/>
      <c r="BS117" s="853"/>
      <c r="BT117" s="853"/>
      <c r="BU117" s="853"/>
      <c r="BV117" s="853" t="s">
        <v>229</v>
      </c>
      <c r="BW117" s="853"/>
      <c r="BX117" s="853"/>
      <c r="BY117" s="853"/>
      <c r="BZ117" s="853"/>
      <c r="CA117" s="853" t="s">
        <v>441</v>
      </c>
      <c r="CB117" s="853"/>
      <c r="CC117" s="853"/>
      <c r="CD117" s="853"/>
      <c r="CE117" s="853"/>
      <c r="CF117" s="911" t="s">
        <v>229</v>
      </c>
      <c r="CG117" s="912"/>
      <c r="CH117" s="912"/>
      <c r="CI117" s="912"/>
      <c r="CJ117" s="912"/>
      <c r="CK117" s="963"/>
      <c r="CL117" s="857"/>
      <c r="CM117" s="851" t="s">
        <v>464</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229</v>
      </c>
      <c r="DH117" s="816"/>
      <c r="DI117" s="816"/>
      <c r="DJ117" s="816"/>
      <c r="DK117" s="817"/>
      <c r="DL117" s="818" t="s">
        <v>229</v>
      </c>
      <c r="DM117" s="816"/>
      <c r="DN117" s="816"/>
      <c r="DO117" s="816"/>
      <c r="DP117" s="817"/>
      <c r="DQ117" s="818" t="s">
        <v>229</v>
      </c>
      <c r="DR117" s="816"/>
      <c r="DS117" s="816"/>
      <c r="DT117" s="816"/>
      <c r="DU117" s="817"/>
      <c r="DV117" s="860" t="s">
        <v>229</v>
      </c>
      <c r="DW117" s="861"/>
      <c r="DX117" s="861"/>
      <c r="DY117" s="861"/>
      <c r="DZ117" s="862"/>
    </row>
    <row r="118" spans="1:130" s="230" customFormat="1" ht="26.25" customHeight="1" x14ac:dyDescent="0.15">
      <c r="A118" s="931" t="s">
        <v>435</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432</v>
      </c>
      <c r="AB118" s="932"/>
      <c r="AC118" s="932"/>
      <c r="AD118" s="932"/>
      <c r="AE118" s="933"/>
      <c r="AF118" s="934" t="s">
        <v>433</v>
      </c>
      <c r="AG118" s="932"/>
      <c r="AH118" s="932"/>
      <c r="AI118" s="932"/>
      <c r="AJ118" s="933"/>
      <c r="AK118" s="934" t="s">
        <v>309</v>
      </c>
      <c r="AL118" s="932"/>
      <c r="AM118" s="932"/>
      <c r="AN118" s="932"/>
      <c r="AO118" s="933"/>
      <c r="AP118" s="935" t="s">
        <v>434</v>
      </c>
      <c r="AQ118" s="936"/>
      <c r="AR118" s="936"/>
      <c r="AS118" s="936"/>
      <c r="AT118" s="937"/>
      <c r="AU118" s="968"/>
      <c r="AV118" s="969"/>
      <c r="AW118" s="969"/>
      <c r="AX118" s="969"/>
      <c r="AY118" s="969"/>
      <c r="AZ118" s="874" t="s">
        <v>465</v>
      </c>
      <c r="BA118" s="875"/>
      <c r="BB118" s="875"/>
      <c r="BC118" s="875"/>
      <c r="BD118" s="875"/>
      <c r="BE118" s="875"/>
      <c r="BF118" s="875"/>
      <c r="BG118" s="875"/>
      <c r="BH118" s="875"/>
      <c r="BI118" s="875"/>
      <c r="BJ118" s="875"/>
      <c r="BK118" s="875"/>
      <c r="BL118" s="875"/>
      <c r="BM118" s="875"/>
      <c r="BN118" s="875"/>
      <c r="BO118" s="875"/>
      <c r="BP118" s="876"/>
      <c r="BQ118" s="915" t="s">
        <v>442</v>
      </c>
      <c r="BR118" s="881"/>
      <c r="BS118" s="881"/>
      <c r="BT118" s="881"/>
      <c r="BU118" s="881"/>
      <c r="BV118" s="881" t="s">
        <v>229</v>
      </c>
      <c r="BW118" s="881"/>
      <c r="BX118" s="881"/>
      <c r="BY118" s="881"/>
      <c r="BZ118" s="881"/>
      <c r="CA118" s="881" t="s">
        <v>229</v>
      </c>
      <c r="CB118" s="881"/>
      <c r="CC118" s="881"/>
      <c r="CD118" s="881"/>
      <c r="CE118" s="881"/>
      <c r="CF118" s="911" t="s">
        <v>229</v>
      </c>
      <c r="CG118" s="912"/>
      <c r="CH118" s="912"/>
      <c r="CI118" s="912"/>
      <c r="CJ118" s="912"/>
      <c r="CK118" s="963"/>
      <c r="CL118" s="857"/>
      <c r="CM118" s="851" t="s">
        <v>466</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229</v>
      </c>
      <c r="DH118" s="816"/>
      <c r="DI118" s="816"/>
      <c r="DJ118" s="816"/>
      <c r="DK118" s="817"/>
      <c r="DL118" s="818" t="s">
        <v>229</v>
      </c>
      <c r="DM118" s="816"/>
      <c r="DN118" s="816"/>
      <c r="DO118" s="816"/>
      <c r="DP118" s="817"/>
      <c r="DQ118" s="818" t="s">
        <v>459</v>
      </c>
      <c r="DR118" s="816"/>
      <c r="DS118" s="816"/>
      <c r="DT118" s="816"/>
      <c r="DU118" s="817"/>
      <c r="DV118" s="860" t="s">
        <v>442</v>
      </c>
      <c r="DW118" s="861"/>
      <c r="DX118" s="861"/>
      <c r="DY118" s="861"/>
      <c r="DZ118" s="862"/>
    </row>
    <row r="119" spans="1:130" s="230" customFormat="1" ht="26.25" customHeight="1" x14ac:dyDescent="0.15">
      <c r="A119" s="854" t="s">
        <v>438</v>
      </c>
      <c r="B119" s="855"/>
      <c r="C119" s="896" t="s">
        <v>439</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229</v>
      </c>
      <c r="AB119" s="925"/>
      <c r="AC119" s="925"/>
      <c r="AD119" s="925"/>
      <c r="AE119" s="926"/>
      <c r="AF119" s="927" t="s">
        <v>229</v>
      </c>
      <c r="AG119" s="925"/>
      <c r="AH119" s="925"/>
      <c r="AI119" s="925"/>
      <c r="AJ119" s="926"/>
      <c r="AK119" s="927" t="s">
        <v>229</v>
      </c>
      <c r="AL119" s="925"/>
      <c r="AM119" s="925"/>
      <c r="AN119" s="925"/>
      <c r="AO119" s="926"/>
      <c r="AP119" s="928" t="s">
        <v>442</v>
      </c>
      <c r="AQ119" s="929"/>
      <c r="AR119" s="929"/>
      <c r="AS119" s="929"/>
      <c r="AT119" s="930"/>
      <c r="AU119" s="970"/>
      <c r="AV119" s="971"/>
      <c r="AW119" s="971"/>
      <c r="AX119" s="971"/>
      <c r="AY119" s="971"/>
      <c r="AZ119" s="251" t="s">
        <v>189</v>
      </c>
      <c r="BA119" s="251"/>
      <c r="BB119" s="251"/>
      <c r="BC119" s="251"/>
      <c r="BD119" s="251"/>
      <c r="BE119" s="251"/>
      <c r="BF119" s="251"/>
      <c r="BG119" s="251"/>
      <c r="BH119" s="251"/>
      <c r="BI119" s="251"/>
      <c r="BJ119" s="251"/>
      <c r="BK119" s="251"/>
      <c r="BL119" s="251"/>
      <c r="BM119" s="251"/>
      <c r="BN119" s="251"/>
      <c r="BO119" s="913" t="s">
        <v>467</v>
      </c>
      <c r="BP119" s="914"/>
      <c r="BQ119" s="915">
        <v>9620072</v>
      </c>
      <c r="BR119" s="881"/>
      <c r="BS119" s="881"/>
      <c r="BT119" s="881"/>
      <c r="BU119" s="881"/>
      <c r="BV119" s="881">
        <v>9316906</v>
      </c>
      <c r="BW119" s="881"/>
      <c r="BX119" s="881"/>
      <c r="BY119" s="881"/>
      <c r="BZ119" s="881"/>
      <c r="CA119" s="881">
        <v>8979473</v>
      </c>
      <c r="CB119" s="881"/>
      <c r="CC119" s="881"/>
      <c r="CD119" s="881"/>
      <c r="CE119" s="881"/>
      <c r="CF119" s="784"/>
      <c r="CG119" s="785"/>
      <c r="CH119" s="785"/>
      <c r="CI119" s="785"/>
      <c r="CJ119" s="870"/>
      <c r="CK119" s="964"/>
      <c r="CL119" s="859"/>
      <c r="CM119" s="874" t="s">
        <v>468</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44700</v>
      </c>
      <c r="DH119" s="800"/>
      <c r="DI119" s="800"/>
      <c r="DJ119" s="800"/>
      <c r="DK119" s="801"/>
      <c r="DL119" s="802">
        <v>37363</v>
      </c>
      <c r="DM119" s="800"/>
      <c r="DN119" s="800"/>
      <c r="DO119" s="800"/>
      <c r="DP119" s="801"/>
      <c r="DQ119" s="802">
        <v>29972</v>
      </c>
      <c r="DR119" s="800"/>
      <c r="DS119" s="800"/>
      <c r="DT119" s="800"/>
      <c r="DU119" s="801"/>
      <c r="DV119" s="884">
        <v>0.7</v>
      </c>
      <c r="DW119" s="885"/>
      <c r="DX119" s="885"/>
      <c r="DY119" s="885"/>
      <c r="DZ119" s="886"/>
    </row>
    <row r="120" spans="1:130" s="230" customFormat="1" ht="26.25" customHeight="1" x14ac:dyDescent="0.15">
      <c r="A120" s="856"/>
      <c r="B120" s="857"/>
      <c r="C120" s="851" t="s">
        <v>444</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229</v>
      </c>
      <c r="AB120" s="816"/>
      <c r="AC120" s="816"/>
      <c r="AD120" s="816"/>
      <c r="AE120" s="817"/>
      <c r="AF120" s="818" t="s">
        <v>442</v>
      </c>
      <c r="AG120" s="816"/>
      <c r="AH120" s="816"/>
      <c r="AI120" s="816"/>
      <c r="AJ120" s="817"/>
      <c r="AK120" s="818" t="s">
        <v>442</v>
      </c>
      <c r="AL120" s="816"/>
      <c r="AM120" s="816"/>
      <c r="AN120" s="816"/>
      <c r="AO120" s="817"/>
      <c r="AP120" s="860" t="s">
        <v>442</v>
      </c>
      <c r="AQ120" s="861"/>
      <c r="AR120" s="861"/>
      <c r="AS120" s="861"/>
      <c r="AT120" s="862"/>
      <c r="AU120" s="916" t="s">
        <v>469</v>
      </c>
      <c r="AV120" s="917"/>
      <c r="AW120" s="917"/>
      <c r="AX120" s="917"/>
      <c r="AY120" s="918"/>
      <c r="AZ120" s="896" t="s">
        <v>470</v>
      </c>
      <c r="BA120" s="844"/>
      <c r="BB120" s="844"/>
      <c r="BC120" s="844"/>
      <c r="BD120" s="844"/>
      <c r="BE120" s="844"/>
      <c r="BF120" s="844"/>
      <c r="BG120" s="844"/>
      <c r="BH120" s="844"/>
      <c r="BI120" s="844"/>
      <c r="BJ120" s="844"/>
      <c r="BK120" s="844"/>
      <c r="BL120" s="844"/>
      <c r="BM120" s="844"/>
      <c r="BN120" s="844"/>
      <c r="BO120" s="844"/>
      <c r="BP120" s="845"/>
      <c r="BQ120" s="897">
        <v>9025166</v>
      </c>
      <c r="BR120" s="878"/>
      <c r="BS120" s="878"/>
      <c r="BT120" s="878"/>
      <c r="BU120" s="878"/>
      <c r="BV120" s="878">
        <v>9705501</v>
      </c>
      <c r="BW120" s="878"/>
      <c r="BX120" s="878"/>
      <c r="BY120" s="878"/>
      <c r="BZ120" s="878"/>
      <c r="CA120" s="878">
        <v>10386142</v>
      </c>
      <c r="CB120" s="878"/>
      <c r="CC120" s="878"/>
      <c r="CD120" s="878"/>
      <c r="CE120" s="878"/>
      <c r="CF120" s="902">
        <v>258.5</v>
      </c>
      <c r="CG120" s="903"/>
      <c r="CH120" s="903"/>
      <c r="CI120" s="903"/>
      <c r="CJ120" s="903"/>
      <c r="CK120" s="904" t="s">
        <v>471</v>
      </c>
      <c r="CL120" s="888"/>
      <c r="CM120" s="888"/>
      <c r="CN120" s="888"/>
      <c r="CO120" s="889"/>
      <c r="CP120" s="908" t="s">
        <v>413</v>
      </c>
      <c r="CQ120" s="909"/>
      <c r="CR120" s="909"/>
      <c r="CS120" s="909"/>
      <c r="CT120" s="909"/>
      <c r="CU120" s="909"/>
      <c r="CV120" s="909"/>
      <c r="CW120" s="909"/>
      <c r="CX120" s="909"/>
      <c r="CY120" s="909"/>
      <c r="CZ120" s="909"/>
      <c r="DA120" s="909"/>
      <c r="DB120" s="909"/>
      <c r="DC120" s="909"/>
      <c r="DD120" s="909"/>
      <c r="DE120" s="909"/>
      <c r="DF120" s="910"/>
      <c r="DG120" s="897">
        <v>604499</v>
      </c>
      <c r="DH120" s="878"/>
      <c r="DI120" s="878"/>
      <c r="DJ120" s="878"/>
      <c r="DK120" s="878"/>
      <c r="DL120" s="878">
        <v>628992</v>
      </c>
      <c r="DM120" s="878"/>
      <c r="DN120" s="878"/>
      <c r="DO120" s="878"/>
      <c r="DP120" s="878"/>
      <c r="DQ120" s="878">
        <v>669377</v>
      </c>
      <c r="DR120" s="878"/>
      <c r="DS120" s="878"/>
      <c r="DT120" s="878"/>
      <c r="DU120" s="878"/>
      <c r="DV120" s="879">
        <v>16.7</v>
      </c>
      <c r="DW120" s="879"/>
      <c r="DX120" s="879"/>
      <c r="DY120" s="879"/>
      <c r="DZ120" s="880"/>
    </row>
    <row r="121" spans="1:130" s="230" customFormat="1" ht="26.25" customHeight="1" x14ac:dyDescent="0.15">
      <c r="A121" s="856"/>
      <c r="B121" s="857"/>
      <c r="C121" s="899" t="s">
        <v>472</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442</v>
      </c>
      <c r="AB121" s="816"/>
      <c r="AC121" s="816"/>
      <c r="AD121" s="816"/>
      <c r="AE121" s="817"/>
      <c r="AF121" s="818" t="s">
        <v>442</v>
      </c>
      <c r="AG121" s="816"/>
      <c r="AH121" s="816"/>
      <c r="AI121" s="816"/>
      <c r="AJ121" s="817"/>
      <c r="AK121" s="818" t="s">
        <v>229</v>
      </c>
      <c r="AL121" s="816"/>
      <c r="AM121" s="816"/>
      <c r="AN121" s="816"/>
      <c r="AO121" s="817"/>
      <c r="AP121" s="860" t="s">
        <v>442</v>
      </c>
      <c r="AQ121" s="861"/>
      <c r="AR121" s="861"/>
      <c r="AS121" s="861"/>
      <c r="AT121" s="862"/>
      <c r="AU121" s="919"/>
      <c r="AV121" s="920"/>
      <c r="AW121" s="920"/>
      <c r="AX121" s="920"/>
      <c r="AY121" s="921"/>
      <c r="AZ121" s="851" t="s">
        <v>473</v>
      </c>
      <c r="BA121" s="788"/>
      <c r="BB121" s="788"/>
      <c r="BC121" s="788"/>
      <c r="BD121" s="788"/>
      <c r="BE121" s="788"/>
      <c r="BF121" s="788"/>
      <c r="BG121" s="788"/>
      <c r="BH121" s="788"/>
      <c r="BI121" s="788"/>
      <c r="BJ121" s="788"/>
      <c r="BK121" s="788"/>
      <c r="BL121" s="788"/>
      <c r="BM121" s="788"/>
      <c r="BN121" s="788"/>
      <c r="BO121" s="788"/>
      <c r="BP121" s="789"/>
      <c r="BQ121" s="852">
        <v>99985</v>
      </c>
      <c r="BR121" s="853"/>
      <c r="BS121" s="853"/>
      <c r="BT121" s="853"/>
      <c r="BU121" s="853"/>
      <c r="BV121" s="853">
        <v>94460</v>
      </c>
      <c r="BW121" s="853"/>
      <c r="BX121" s="853"/>
      <c r="BY121" s="853"/>
      <c r="BZ121" s="853"/>
      <c r="CA121" s="853">
        <v>90260</v>
      </c>
      <c r="CB121" s="853"/>
      <c r="CC121" s="853"/>
      <c r="CD121" s="853"/>
      <c r="CE121" s="853"/>
      <c r="CF121" s="911">
        <v>2.2000000000000002</v>
      </c>
      <c r="CG121" s="912"/>
      <c r="CH121" s="912"/>
      <c r="CI121" s="912"/>
      <c r="CJ121" s="912"/>
      <c r="CK121" s="905"/>
      <c r="CL121" s="891"/>
      <c r="CM121" s="891"/>
      <c r="CN121" s="891"/>
      <c r="CO121" s="892"/>
      <c r="CP121" s="871" t="s">
        <v>409</v>
      </c>
      <c r="CQ121" s="872"/>
      <c r="CR121" s="872"/>
      <c r="CS121" s="872"/>
      <c r="CT121" s="872"/>
      <c r="CU121" s="872"/>
      <c r="CV121" s="872"/>
      <c r="CW121" s="872"/>
      <c r="CX121" s="872"/>
      <c r="CY121" s="872"/>
      <c r="CZ121" s="872"/>
      <c r="DA121" s="872"/>
      <c r="DB121" s="872"/>
      <c r="DC121" s="872"/>
      <c r="DD121" s="872"/>
      <c r="DE121" s="872"/>
      <c r="DF121" s="873"/>
      <c r="DG121" s="852">
        <v>370173</v>
      </c>
      <c r="DH121" s="853"/>
      <c r="DI121" s="853"/>
      <c r="DJ121" s="853"/>
      <c r="DK121" s="853"/>
      <c r="DL121" s="853">
        <v>342967</v>
      </c>
      <c r="DM121" s="853"/>
      <c r="DN121" s="853"/>
      <c r="DO121" s="853"/>
      <c r="DP121" s="853"/>
      <c r="DQ121" s="853">
        <v>324893</v>
      </c>
      <c r="DR121" s="853"/>
      <c r="DS121" s="853"/>
      <c r="DT121" s="853"/>
      <c r="DU121" s="853"/>
      <c r="DV121" s="830">
        <v>8.1</v>
      </c>
      <c r="DW121" s="830"/>
      <c r="DX121" s="830"/>
      <c r="DY121" s="830"/>
      <c r="DZ121" s="831"/>
    </row>
    <row r="122" spans="1:130" s="230" customFormat="1" ht="26.25" customHeight="1" x14ac:dyDescent="0.15">
      <c r="A122" s="856"/>
      <c r="B122" s="857"/>
      <c r="C122" s="851" t="s">
        <v>454</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442</v>
      </c>
      <c r="AB122" s="816"/>
      <c r="AC122" s="816"/>
      <c r="AD122" s="816"/>
      <c r="AE122" s="817"/>
      <c r="AF122" s="818" t="s">
        <v>442</v>
      </c>
      <c r="AG122" s="816"/>
      <c r="AH122" s="816"/>
      <c r="AI122" s="816"/>
      <c r="AJ122" s="817"/>
      <c r="AK122" s="818" t="s">
        <v>442</v>
      </c>
      <c r="AL122" s="816"/>
      <c r="AM122" s="816"/>
      <c r="AN122" s="816"/>
      <c r="AO122" s="817"/>
      <c r="AP122" s="860" t="s">
        <v>442</v>
      </c>
      <c r="AQ122" s="861"/>
      <c r="AR122" s="861"/>
      <c r="AS122" s="861"/>
      <c r="AT122" s="862"/>
      <c r="AU122" s="919"/>
      <c r="AV122" s="920"/>
      <c r="AW122" s="920"/>
      <c r="AX122" s="920"/>
      <c r="AY122" s="921"/>
      <c r="AZ122" s="874" t="s">
        <v>474</v>
      </c>
      <c r="BA122" s="875"/>
      <c r="BB122" s="875"/>
      <c r="BC122" s="875"/>
      <c r="BD122" s="875"/>
      <c r="BE122" s="875"/>
      <c r="BF122" s="875"/>
      <c r="BG122" s="875"/>
      <c r="BH122" s="875"/>
      <c r="BI122" s="875"/>
      <c r="BJ122" s="875"/>
      <c r="BK122" s="875"/>
      <c r="BL122" s="875"/>
      <c r="BM122" s="875"/>
      <c r="BN122" s="875"/>
      <c r="BO122" s="875"/>
      <c r="BP122" s="876"/>
      <c r="BQ122" s="915">
        <v>7264512</v>
      </c>
      <c r="BR122" s="881"/>
      <c r="BS122" s="881"/>
      <c r="BT122" s="881"/>
      <c r="BU122" s="881"/>
      <c r="BV122" s="881">
        <v>6914241</v>
      </c>
      <c r="BW122" s="881"/>
      <c r="BX122" s="881"/>
      <c r="BY122" s="881"/>
      <c r="BZ122" s="881"/>
      <c r="CA122" s="881">
        <v>6743431</v>
      </c>
      <c r="CB122" s="881"/>
      <c r="CC122" s="881"/>
      <c r="CD122" s="881"/>
      <c r="CE122" s="881"/>
      <c r="CF122" s="882">
        <v>167.9</v>
      </c>
      <c r="CG122" s="883"/>
      <c r="CH122" s="883"/>
      <c r="CI122" s="883"/>
      <c r="CJ122" s="883"/>
      <c r="CK122" s="905"/>
      <c r="CL122" s="891"/>
      <c r="CM122" s="891"/>
      <c r="CN122" s="891"/>
      <c r="CO122" s="892"/>
      <c r="CP122" s="871" t="s">
        <v>412</v>
      </c>
      <c r="CQ122" s="872"/>
      <c r="CR122" s="872"/>
      <c r="CS122" s="872"/>
      <c r="CT122" s="872"/>
      <c r="CU122" s="872"/>
      <c r="CV122" s="872"/>
      <c r="CW122" s="872"/>
      <c r="CX122" s="872"/>
      <c r="CY122" s="872"/>
      <c r="CZ122" s="872"/>
      <c r="DA122" s="872"/>
      <c r="DB122" s="872"/>
      <c r="DC122" s="872"/>
      <c r="DD122" s="872"/>
      <c r="DE122" s="872"/>
      <c r="DF122" s="873"/>
      <c r="DG122" s="852">
        <v>358201</v>
      </c>
      <c r="DH122" s="853"/>
      <c r="DI122" s="853"/>
      <c r="DJ122" s="853"/>
      <c r="DK122" s="853"/>
      <c r="DL122" s="853">
        <v>329127</v>
      </c>
      <c r="DM122" s="853"/>
      <c r="DN122" s="853"/>
      <c r="DO122" s="853"/>
      <c r="DP122" s="853"/>
      <c r="DQ122" s="853">
        <v>303176</v>
      </c>
      <c r="DR122" s="853"/>
      <c r="DS122" s="853"/>
      <c r="DT122" s="853"/>
      <c r="DU122" s="853"/>
      <c r="DV122" s="830">
        <v>7.5</v>
      </c>
      <c r="DW122" s="830"/>
      <c r="DX122" s="830"/>
      <c r="DY122" s="830"/>
      <c r="DZ122" s="831"/>
    </row>
    <row r="123" spans="1:130" s="230" customFormat="1" ht="26.25" customHeight="1" x14ac:dyDescent="0.15">
      <c r="A123" s="856"/>
      <c r="B123" s="857"/>
      <c r="C123" s="851" t="s">
        <v>461</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459</v>
      </c>
      <c r="AB123" s="816"/>
      <c r="AC123" s="816"/>
      <c r="AD123" s="816"/>
      <c r="AE123" s="817"/>
      <c r="AF123" s="818" t="s">
        <v>229</v>
      </c>
      <c r="AG123" s="816"/>
      <c r="AH123" s="816"/>
      <c r="AI123" s="816"/>
      <c r="AJ123" s="817"/>
      <c r="AK123" s="818" t="s">
        <v>442</v>
      </c>
      <c r="AL123" s="816"/>
      <c r="AM123" s="816"/>
      <c r="AN123" s="816"/>
      <c r="AO123" s="817"/>
      <c r="AP123" s="860" t="s">
        <v>459</v>
      </c>
      <c r="AQ123" s="861"/>
      <c r="AR123" s="861"/>
      <c r="AS123" s="861"/>
      <c r="AT123" s="862"/>
      <c r="AU123" s="922"/>
      <c r="AV123" s="923"/>
      <c r="AW123" s="923"/>
      <c r="AX123" s="923"/>
      <c r="AY123" s="923"/>
      <c r="AZ123" s="251" t="s">
        <v>189</v>
      </c>
      <c r="BA123" s="251"/>
      <c r="BB123" s="251"/>
      <c r="BC123" s="251"/>
      <c r="BD123" s="251"/>
      <c r="BE123" s="251"/>
      <c r="BF123" s="251"/>
      <c r="BG123" s="251"/>
      <c r="BH123" s="251"/>
      <c r="BI123" s="251"/>
      <c r="BJ123" s="251"/>
      <c r="BK123" s="251"/>
      <c r="BL123" s="251"/>
      <c r="BM123" s="251"/>
      <c r="BN123" s="251"/>
      <c r="BO123" s="913" t="s">
        <v>475</v>
      </c>
      <c r="BP123" s="914"/>
      <c r="BQ123" s="868">
        <v>16389663</v>
      </c>
      <c r="BR123" s="869"/>
      <c r="BS123" s="869"/>
      <c r="BT123" s="869"/>
      <c r="BU123" s="869"/>
      <c r="BV123" s="869">
        <v>16714202</v>
      </c>
      <c r="BW123" s="869"/>
      <c r="BX123" s="869"/>
      <c r="BY123" s="869"/>
      <c r="BZ123" s="869"/>
      <c r="CA123" s="869">
        <v>17219833</v>
      </c>
      <c r="CB123" s="869"/>
      <c r="CC123" s="869"/>
      <c r="CD123" s="869"/>
      <c r="CE123" s="869"/>
      <c r="CF123" s="784"/>
      <c r="CG123" s="785"/>
      <c r="CH123" s="785"/>
      <c r="CI123" s="785"/>
      <c r="CJ123" s="870"/>
      <c r="CK123" s="905"/>
      <c r="CL123" s="891"/>
      <c r="CM123" s="891"/>
      <c r="CN123" s="891"/>
      <c r="CO123" s="892"/>
      <c r="CP123" s="871" t="s">
        <v>407</v>
      </c>
      <c r="CQ123" s="872"/>
      <c r="CR123" s="872"/>
      <c r="CS123" s="872"/>
      <c r="CT123" s="872"/>
      <c r="CU123" s="872"/>
      <c r="CV123" s="872"/>
      <c r="CW123" s="872"/>
      <c r="CX123" s="872"/>
      <c r="CY123" s="872"/>
      <c r="CZ123" s="872"/>
      <c r="DA123" s="872"/>
      <c r="DB123" s="872"/>
      <c r="DC123" s="872"/>
      <c r="DD123" s="872"/>
      <c r="DE123" s="872"/>
      <c r="DF123" s="873"/>
      <c r="DG123" s="815">
        <v>114717</v>
      </c>
      <c r="DH123" s="816"/>
      <c r="DI123" s="816"/>
      <c r="DJ123" s="816"/>
      <c r="DK123" s="817"/>
      <c r="DL123" s="818">
        <v>167938</v>
      </c>
      <c r="DM123" s="816"/>
      <c r="DN123" s="816"/>
      <c r="DO123" s="816"/>
      <c r="DP123" s="817"/>
      <c r="DQ123" s="818">
        <v>183555</v>
      </c>
      <c r="DR123" s="816"/>
      <c r="DS123" s="816"/>
      <c r="DT123" s="816"/>
      <c r="DU123" s="817"/>
      <c r="DV123" s="860">
        <v>4.5999999999999996</v>
      </c>
      <c r="DW123" s="861"/>
      <c r="DX123" s="861"/>
      <c r="DY123" s="861"/>
      <c r="DZ123" s="862"/>
    </row>
    <row r="124" spans="1:130" s="230" customFormat="1" ht="26.25" customHeight="1" thickBot="1" x14ac:dyDescent="0.2">
      <c r="A124" s="856"/>
      <c r="B124" s="857"/>
      <c r="C124" s="851" t="s">
        <v>464</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229</v>
      </c>
      <c r="AB124" s="816"/>
      <c r="AC124" s="816"/>
      <c r="AD124" s="816"/>
      <c r="AE124" s="817"/>
      <c r="AF124" s="818" t="s">
        <v>229</v>
      </c>
      <c r="AG124" s="816"/>
      <c r="AH124" s="816"/>
      <c r="AI124" s="816"/>
      <c r="AJ124" s="817"/>
      <c r="AK124" s="818" t="s">
        <v>229</v>
      </c>
      <c r="AL124" s="816"/>
      <c r="AM124" s="816"/>
      <c r="AN124" s="816"/>
      <c r="AO124" s="817"/>
      <c r="AP124" s="860" t="s">
        <v>229</v>
      </c>
      <c r="AQ124" s="861"/>
      <c r="AR124" s="861"/>
      <c r="AS124" s="861"/>
      <c r="AT124" s="862"/>
      <c r="AU124" s="863" t="s">
        <v>476</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t="s">
        <v>229</v>
      </c>
      <c r="BR124" s="867"/>
      <c r="BS124" s="867"/>
      <c r="BT124" s="867"/>
      <c r="BU124" s="867"/>
      <c r="BV124" s="867" t="s">
        <v>229</v>
      </c>
      <c r="BW124" s="867"/>
      <c r="BX124" s="867"/>
      <c r="BY124" s="867"/>
      <c r="BZ124" s="867"/>
      <c r="CA124" s="867" t="s">
        <v>229</v>
      </c>
      <c r="CB124" s="867"/>
      <c r="CC124" s="867"/>
      <c r="CD124" s="867"/>
      <c r="CE124" s="867"/>
      <c r="CF124" s="762"/>
      <c r="CG124" s="763"/>
      <c r="CH124" s="763"/>
      <c r="CI124" s="763"/>
      <c r="CJ124" s="898"/>
      <c r="CK124" s="906"/>
      <c r="CL124" s="906"/>
      <c r="CM124" s="906"/>
      <c r="CN124" s="906"/>
      <c r="CO124" s="907"/>
      <c r="CP124" s="871" t="s">
        <v>477</v>
      </c>
      <c r="CQ124" s="872"/>
      <c r="CR124" s="872"/>
      <c r="CS124" s="872"/>
      <c r="CT124" s="872"/>
      <c r="CU124" s="872"/>
      <c r="CV124" s="872"/>
      <c r="CW124" s="872"/>
      <c r="CX124" s="872"/>
      <c r="CY124" s="872"/>
      <c r="CZ124" s="872"/>
      <c r="DA124" s="872"/>
      <c r="DB124" s="872"/>
      <c r="DC124" s="872"/>
      <c r="DD124" s="872"/>
      <c r="DE124" s="872"/>
      <c r="DF124" s="873"/>
      <c r="DG124" s="799">
        <v>371652</v>
      </c>
      <c r="DH124" s="800"/>
      <c r="DI124" s="800"/>
      <c r="DJ124" s="800"/>
      <c r="DK124" s="801"/>
      <c r="DL124" s="802">
        <v>330967</v>
      </c>
      <c r="DM124" s="800"/>
      <c r="DN124" s="800"/>
      <c r="DO124" s="800"/>
      <c r="DP124" s="801"/>
      <c r="DQ124" s="802">
        <v>297178</v>
      </c>
      <c r="DR124" s="800"/>
      <c r="DS124" s="800"/>
      <c r="DT124" s="800"/>
      <c r="DU124" s="801"/>
      <c r="DV124" s="884">
        <v>7.4</v>
      </c>
      <c r="DW124" s="885"/>
      <c r="DX124" s="885"/>
      <c r="DY124" s="885"/>
      <c r="DZ124" s="886"/>
    </row>
    <row r="125" spans="1:130" s="230" customFormat="1" ht="26.25" customHeight="1" x14ac:dyDescent="0.15">
      <c r="A125" s="856"/>
      <c r="B125" s="857"/>
      <c r="C125" s="851" t="s">
        <v>466</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229</v>
      </c>
      <c r="AB125" s="816"/>
      <c r="AC125" s="816"/>
      <c r="AD125" s="816"/>
      <c r="AE125" s="817"/>
      <c r="AF125" s="818" t="s">
        <v>229</v>
      </c>
      <c r="AG125" s="816"/>
      <c r="AH125" s="816"/>
      <c r="AI125" s="816"/>
      <c r="AJ125" s="817"/>
      <c r="AK125" s="818" t="s">
        <v>229</v>
      </c>
      <c r="AL125" s="816"/>
      <c r="AM125" s="816"/>
      <c r="AN125" s="816"/>
      <c r="AO125" s="817"/>
      <c r="AP125" s="860" t="s">
        <v>229</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478</v>
      </c>
      <c r="CL125" s="888"/>
      <c r="CM125" s="888"/>
      <c r="CN125" s="888"/>
      <c r="CO125" s="889"/>
      <c r="CP125" s="896" t="s">
        <v>479</v>
      </c>
      <c r="CQ125" s="844"/>
      <c r="CR125" s="844"/>
      <c r="CS125" s="844"/>
      <c r="CT125" s="844"/>
      <c r="CU125" s="844"/>
      <c r="CV125" s="844"/>
      <c r="CW125" s="844"/>
      <c r="CX125" s="844"/>
      <c r="CY125" s="844"/>
      <c r="CZ125" s="844"/>
      <c r="DA125" s="844"/>
      <c r="DB125" s="844"/>
      <c r="DC125" s="844"/>
      <c r="DD125" s="844"/>
      <c r="DE125" s="844"/>
      <c r="DF125" s="845"/>
      <c r="DG125" s="897" t="s">
        <v>229</v>
      </c>
      <c r="DH125" s="878"/>
      <c r="DI125" s="878"/>
      <c r="DJ125" s="878"/>
      <c r="DK125" s="878"/>
      <c r="DL125" s="878" t="s">
        <v>229</v>
      </c>
      <c r="DM125" s="878"/>
      <c r="DN125" s="878"/>
      <c r="DO125" s="878"/>
      <c r="DP125" s="878"/>
      <c r="DQ125" s="878" t="s">
        <v>229</v>
      </c>
      <c r="DR125" s="878"/>
      <c r="DS125" s="878"/>
      <c r="DT125" s="878"/>
      <c r="DU125" s="878"/>
      <c r="DV125" s="879" t="s">
        <v>229</v>
      </c>
      <c r="DW125" s="879"/>
      <c r="DX125" s="879"/>
      <c r="DY125" s="879"/>
      <c r="DZ125" s="880"/>
    </row>
    <row r="126" spans="1:130" s="230" customFormat="1" ht="26.25" customHeight="1" thickBot="1" x14ac:dyDescent="0.2">
      <c r="A126" s="856"/>
      <c r="B126" s="857"/>
      <c r="C126" s="851" t="s">
        <v>468</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t="s">
        <v>229</v>
      </c>
      <c r="AB126" s="816"/>
      <c r="AC126" s="816"/>
      <c r="AD126" s="816"/>
      <c r="AE126" s="817"/>
      <c r="AF126" s="818" t="s">
        <v>229</v>
      </c>
      <c r="AG126" s="816"/>
      <c r="AH126" s="816"/>
      <c r="AI126" s="816"/>
      <c r="AJ126" s="817"/>
      <c r="AK126" s="818" t="s">
        <v>229</v>
      </c>
      <c r="AL126" s="816"/>
      <c r="AM126" s="816"/>
      <c r="AN126" s="816"/>
      <c r="AO126" s="817"/>
      <c r="AP126" s="860" t="s">
        <v>229</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480</v>
      </c>
      <c r="CQ126" s="788"/>
      <c r="CR126" s="788"/>
      <c r="CS126" s="788"/>
      <c r="CT126" s="788"/>
      <c r="CU126" s="788"/>
      <c r="CV126" s="788"/>
      <c r="CW126" s="788"/>
      <c r="CX126" s="788"/>
      <c r="CY126" s="788"/>
      <c r="CZ126" s="788"/>
      <c r="DA126" s="788"/>
      <c r="DB126" s="788"/>
      <c r="DC126" s="788"/>
      <c r="DD126" s="788"/>
      <c r="DE126" s="788"/>
      <c r="DF126" s="789"/>
      <c r="DG126" s="852" t="s">
        <v>229</v>
      </c>
      <c r="DH126" s="853"/>
      <c r="DI126" s="853"/>
      <c r="DJ126" s="853"/>
      <c r="DK126" s="853"/>
      <c r="DL126" s="853" t="s">
        <v>229</v>
      </c>
      <c r="DM126" s="853"/>
      <c r="DN126" s="853"/>
      <c r="DO126" s="853"/>
      <c r="DP126" s="853"/>
      <c r="DQ126" s="853" t="s">
        <v>229</v>
      </c>
      <c r="DR126" s="853"/>
      <c r="DS126" s="853"/>
      <c r="DT126" s="853"/>
      <c r="DU126" s="853"/>
      <c r="DV126" s="830" t="s">
        <v>229</v>
      </c>
      <c r="DW126" s="830"/>
      <c r="DX126" s="830"/>
      <c r="DY126" s="830"/>
      <c r="DZ126" s="831"/>
    </row>
    <row r="127" spans="1:130" s="230" customFormat="1" ht="26.25" customHeight="1" x14ac:dyDescent="0.15">
      <c r="A127" s="858"/>
      <c r="B127" s="859"/>
      <c r="C127" s="874" t="s">
        <v>481</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t="s">
        <v>229</v>
      </c>
      <c r="AB127" s="816"/>
      <c r="AC127" s="816"/>
      <c r="AD127" s="816"/>
      <c r="AE127" s="817"/>
      <c r="AF127" s="818" t="s">
        <v>229</v>
      </c>
      <c r="AG127" s="816"/>
      <c r="AH127" s="816"/>
      <c r="AI127" s="816"/>
      <c r="AJ127" s="817"/>
      <c r="AK127" s="818" t="s">
        <v>229</v>
      </c>
      <c r="AL127" s="816"/>
      <c r="AM127" s="816"/>
      <c r="AN127" s="816"/>
      <c r="AO127" s="817"/>
      <c r="AP127" s="860" t="s">
        <v>229</v>
      </c>
      <c r="AQ127" s="861"/>
      <c r="AR127" s="861"/>
      <c r="AS127" s="861"/>
      <c r="AT127" s="862"/>
      <c r="AU127" s="232"/>
      <c r="AV127" s="232"/>
      <c r="AW127" s="232"/>
      <c r="AX127" s="877" t="s">
        <v>482</v>
      </c>
      <c r="AY127" s="848"/>
      <c r="AZ127" s="848"/>
      <c r="BA127" s="848"/>
      <c r="BB127" s="848"/>
      <c r="BC127" s="848"/>
      <c r="BD127" s="848"/>
      <c r="BE127" s="849"/>
      <c r="BF127" s="847" t="s">
        <v>483</v>
      </c>
      <c r="BG127" s="848"/>
      <c r="BH127" s="848"/>
      <c r="BI127" s="848"/>
      <c r="BJ127" s="848"/>
      <c r="BK127" s="848"/>
      <c r="BL127" s="849"/>
      <c r="BM127" s="847" t="s">
        <v>484</v>
      </c>
      <c r="BN127" s="848"/>
      <c r="BO127" s="848"/>
      <c r="BP127" s="848"/>
      <c r="BQ127" s="848"/>
      <c r="BR127" s="848"/>
      <c r="BS127" s="849"/>
      <c r="BT127" s="847" t="s">
        <v>485</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486</v>
      </c>
      <c r="CQ127" s="788"/>
      <c r="CR127" s="788"/>
      <c r="CS127" s="788"/>
      <c r="CT127" s="788"/>
      <c r="CU127" s="788"/>
      <c r="CV127" s="788"/>
      <c r="CW127" s="788"/>
      <c r="CX127" s="788"/>
      <c r="CY127" s="788"/>
      <c r="CZ127" s="788"/>
      <c r="DA127" s="788"/>
      <c r="DB127" s="788"/>
      <c r="DC127" s="788"/>
      <c r="DD127" s="788"/>
      <c r="DE127" s="788"/>
      <c r="DF127" s="789"/>
      <c r="DG127" s="852" t="s">
        <v>229</v>
      </c>
      <c r="DH127" s="853"/>
      <c r="DI127" s="853"/>
      <c r="DJ127" s="853"/>
      <c r="DK127" s="853"/>
      <c r="DL127" s="853" t="s">
        <v>229</v>
      </c>
      <c r="DM127" s="853"/>
      <c r="DN127" s="853"/>
      <c r="DO127" s="853"/>
      <c r="DP127" s="853"/>
      <c r="DQ127" s="853" t="s">
        <v>229</v>
      </c>
      <c r="DR127" s="853"/>
      <c r="DS127" s="853"/>
      <c r="DT127" s="853"/>
      <c r="DU127" s="853"/>
      <c r="DV127" s="830" t="s">
        <v>229</v>
      </c>
      <c r="DW127" s="830"/>
      <c r="DX127" s="830"/>
      <c r="DY127" s="830"/>
      <c r="DZ127" s="831"/>
    </row>
    <row r="128" spans="1:130" s="230" customFormat="1" ht="26.25" customHeight="1" thickBot="1" x14ac:dyDescent="0.2">
      <c r="A128" s="832" t="s">
        <v>487</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488</v>
      </c>
      <c r="X128" s="834"/>
      <c r="Y128" s="834"/>
      <c r="Z128" s="835"/>
      <c r="AA128" s="836">
        <v>21450</v>
      </c>
      <c r="AB128" s="837"/>
      <c r="AC128" s="837"/>
      <c r="AD128" s="837"/>
      <c r="AE128" s="838"/>
      <c r="AF128" s="839">
        <v>6060</v>
      </c>
      <c r="AG128" s="837"/>
      <c r="AH128" s="837"/>
      <c r="AI128" s="837"/>
      <c r="AJ128" s="838"/>
      <c r="AK128" s="839">
        <v>4576</v>
      </c>
      <c r="AL128" s="837"/>
      <c r="AM128" s="837"/>
      <c r="AN128" s="837"/>
      <c r="AO128" s="838"/>
      <c r="AP128" s="840"/>
      <c r="AQ128" s="841"/>
      <c r="AR128" s="841"/>
      <c r="AS128" s="841"/>
      <c r="AT128" s="842"/>
      <c r="AU128" s="232"/>
      <c r="AV128" s="232"/>
      <c r="AW128" s="232"/>
      <c r="AX128" s="843" t="s">
        <v>489</v>
      </c>
      <c r="AY128" s="844"/>
      <c r="AZ128" s="844"/>
      <c r="BA128" s="844"/>
      <c r="BB128" s="844"/>
      <c r="BC128" s="844"/>
      <c r="BD128" s="844"/>
      <c r="BE128" s="845"/>
      <c r="BF128" s="822" t="s">
        <v>229</v>
      </c>
      <c r="BG128" s="823"/>
      <c r="BH128" s="823"/>
      <c r="BI128" s="823"/>
      <c r="BJ128" s="823"/>
      <c r="BK128" s="823"/>
      <c r="BL128" s="846"/>
      <c r="BM128" s="822">
        <v>15</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490</v>
      </c>
      <c r="CQ128" s="766"/>
      <c r="CR128" s="766"/>
      <c r="CS128" s="766"/>
      <c r="CT128" s="766"/>
      <c r="CU128" s="766"/>
      <c r="CV128" s="766"/>
      <c r="CW128" s="766"/>
      <c r="CX128" s="766"/>
      <c r="CY128" s="766"/>
      <c r="CZ128" s="766"/>
      <c r="DA128" s="766"/>
      <c r="DB128" s="766"/>
      <c r="DC128" s="766"/>
      <c r="DD128" s="766"/>
      <c r="DE128" s="766"/>
      <c r="DF128" s="767"/>
      <c r="DG128" s="826" t="s">
        <v>229</v>
      </c>
      <c r="DH128" s="827"/>
      <c r="DI128" s="827"/>
      <c r="DJ128" s="827"/>
      <c r="DK128" s="827"/>
      <c r="DL128" s="827" t="s">
        <v>229</v>
      </c>
      <c r="DM128" s="827"/>
      <c r="DN128" s="827"/>
      <c r="DO128" s="827"/>
      <c r="DP128" s="827"/>
      <c r="DQ128" s="827" t="s">
        <v>229</v>
      </c>
      <c r="DR128" s="827"/>
      <c r="DS128" s="827"/>
      <c r="DT128" s="827"/>
      <c r="DU128" s="827"/>
      <c r="DV128" s="828" t="s">
        <v>229</v>
      </c>
      <c r="DW128" s="828"/>
      <c r="DX128" s="828"/>
      <c r="DY128" s="828"/>
      <c r="DZ128" s="829"/>
    </row>
    <row r="129" spans="1:131" s="230" customFormat="1" ht="26.25" customHeight="1" x14ac:dyDescent="0.15">
      <c r="A129" s="810" t="s">
        <v>108</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491</v>
      </c>
      <c r="X129" s="813"/>
      <c r="Y129" s="813"/>
      <c r="Z129" s="814"/>
      <c r="AA129" s="815">
        <v>4853222</v>
      </c>
      <c r="AB129" s="816"/>
      <c r="AC129" s="816"/>
      <c r="AD129" s="816"/>
      <c r="AE129" s="817"/>
      <c r="AF129" s="818">
        <v>5028976</v>
      </c>
      <c r="AG129" s="816"/>
      <c r="AH129" s="816"/>
      <c r="AI129" s="816"/>
      <c r="AJ129" s="817"/>
      <c r="AK129" s="818">
        <v>4892276</v>
      </c>
      <c r="AL129" s="816"/>
      <c r="AM129" s="816"/>
      <c r="AN129" s="816"/>
      <c r="AO129" s="817"/>
      <c r="AP129" s="819"/>
      <c r="AQ129" s="820"/>
      <c r="AR129" s="820"/>
      <c r="AS129" s="820"/>
      <c r="AT129" s="821"/>
      <c r="AU129" s="233"/>
      <c r="AV129" s="233"/>
      <c r="AW129" s="233"/>
      <c r="AX129" s="787" t="s">
        <v>492</v>
      </c>
      <c r="AY129" s="788"/>
      <c r="AZ129" s="788"/>
      <c r="BA129" s="788"/>
      <c r="BB129" s="788"/>
      <c r="BC129" s="788"/>
      <c r="BD129" s="788"/>
      <c r="BE129" s="789"/>
      <c r="BF129" s="806" t="s">
        <v>229</v>
      </c>
      <c r="BG129" s="807"/>
      <c r="BH129" s="807"/>
      <c r="BI129" s="807"/>
      <c r="BJ129" s="807"/>
      <c r="BK129" s="807"/>
      <c r="BL129" s="808"/>
      <c r="BM129" s="806">
        <v>20</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493</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494</v>
      </c>
      <c r="X130" s="813"/>
      <c r="Y130" s="813"/>
      <c r="Z130" s="814"/>
      <c r="AA130" s="815">
        <v>935314</v>
      </c>
      <c r="AB130" s="816"/>
      <c r="AC130" s="816"/>
      <c r="AD130" s="816"/>
      <c r="AE130" s="817"/>
      <c r="AF130" s="818">
        <v>883663</v>
      </c>
      <c r="AG130" s="816"/>
      <c r="AH130" s="816"/>
      <c r="AI130" s="816"/>
      <c r="AJ130" s="817"/>
      <c r="AK130" s="818">
        <v>874920</v>
      </c>
      <c r="AL130" s="816"/>
      <c r="AM130" s="816"/>
      <c r="AN130" s="816"/>
      <c r="AO130" s="817"/>
      <c r="AP130" s="819"/>
      <c r="AQ130" s="820"/>
      <c r="AR130" s="820"/>
      <c r="AS130" s="820"/>
      <c r="AT130" s="821"/>
      <c r="AU130" s="233"/>
      <c r="AV130" s="233"/>
      <c r="AW130" s="233"/>
      <c r="AX130" s="787" t="s">
        <v>495</v>
      </c>
      <c r="AY130" s="788"/>
      <c r="AZ130" s="788"/>
      <c r="BA130" s="788"/>
      <c r="BB130" s="788"/>
      <c r="BC130" s="788"/>
      <c r="BD130" s="788"/>
      <c r="BE130" s="789"/>
      <c r="BF130" s="790">
        <v>1.3</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496</v>
      </c>
      <c r="X131" s="797"/>
      <c r="Y131" s="797"/>
      <c r="Z131" s="798"/>
      <c r="AA131" s="799">
        <v>3917908</v>
      </c>
      <c r="AB131" s="800"/>
      <c r="AC131" s="800"/>
      <c r="AD131" s="800"/>
      <c r="AE131" s="801"/>
      <c r="AF131" s="802">
        <v>4145313</v>
      </c>
      <c r="AG131" s="800"/>
      <c r="AH131" s="800"/>
      <c r="AI131" s="800"/>
      <c r="AJ131" s="801"/>
      <c r="AK131" s="802">
        <v>4017356</v>
      </c>
      <c r="AL131" s="800"/>
      <c r="AM131" s="800"/>
      <c r="AN131" s="800"/>
      <c r="AO131" s="801"/>
      <c r="AP131" s="803"/>
      <c r="AQ131" s="804"/>
      <c r="AR131" s="804"/>
      <c r="AS131" s="804"/>
      <c r="AT131" s="805"/>
      <c r="AU131" s="233"/>
      <c r="AV131" s="233"/>
      <c r="AW131" s="233"/>
      <c r="AX131" s="765" t="s">
        <v>497</v>
      </c>
      <c r="AY131" s="766"/>
      <c r="AZ131" s="766"/>
      <c r="BA131" s="766"/>
      <c r="BB131" s="766"/>
      <c r="BC131" s="766"/>
      <c r="BD131" s="766"/>
      <c r="BE131" s="767"/>
      <c r="BF131" s="768" t="s">
        <v>229</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498</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499</v>
      </c>
      <c r="W132" s="778"/>
      <c r="X132" s="778"/>
      <c r="Y132" s="778"/>
      <c r="Z132" s="779"/>
      <c r="AA132" s="780">
        <v>1.5196885680000001</v>
      </c>
      <c r="AB132" s="781"/>
      <c r="AC132" s="781"/>
      <c r="AD132" s="781"/>
      <c r="AE132" s="782"/>
      <c r="AF132" s="783">
        <v>0.88784610500000005</v>
      </c>
      <c r="AG132" s="781"/>
      <c r="AH132" s="781"/>
      <c r="AI132" s="781"/>
      <c r="AJ132" s="782"/>
      <c r="AK132" s="783">
        <v>1.545469209</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500</v>
      </c>
      <c r="W133" s="757"/>
      <c r="X133" s="757"/>
      <c r="Y133" s="757"/>
      <c r="Z133" s="758"/>
      <c r="AA133" s="759">
        <v>1.7</v>
      </c>
      <c r="AB133" s="760"/>
      <c r="AC133" s="760"/>
      <c r="AD133" s="760"/>
      <c r="AE133" s="761"/>
      <c r="AF133" s="759">
        <v>1.5</v>
      </c>
      <c r="AG133" s="760"/>
      <c r="AH133" s="760"/>
      <c r="AI133" s="760"/>
      <c r="AJ133" s="761"/>
      <c r="AK133" s="759">
        <v>1.3</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JGtuRO+Qed3liO5v/GtlSw/F0TyKxawiTpfkss+b/d7u7dMHi1nd85ZaqGPdsyKMa5380zhI93z2ABBB1uhDsw==" saltValue="UVkPnz5nkrNXMxQpsYLXl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4F8FE-4412-4BB4-9B29-A55CDF3DE059}">
  <sheetPr>
    <tabColor rgb="FFFFFFCC"/>
    <pageSetUpPr fitToPage="1"/>
  </sheetPr>
  <dimension ref="A1:DQ105"/>
  <sheetViews>
    <sheetView showGridLines="0" view="pageBreakPreview" topLeftCell="BB47" zoomScale="85" zoomScaleNormal="85" zoomScaleSheetLayoutView="85" workbookViewId="0">
      <selection activeCell="CT73" sqref="CT73"/>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9cDAWl/R3kAoNb6w6TovEnRMSFc7N6Pq89tmLJvQavrklf1ITOVyenM7oXa7R4NZEiV8T3q2SeFSevwROxVl3A==" saltValue="yz8rRuGAd8BDZILOBqLE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DL89"/>
  <sheetViews>
    <sheetView showGridLines="0" topLeftCell="A1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NoCG1n/I+S/l/OFbpZiXrUvX44p6y18mlbN0ACOozRAKdfND37enXnl8Yi6U8eCSDWCQ/Fdj1B31VVS1cyIfg==" saltValue="/pz7deyE0nZQlU4c2OD0x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Z73"/>
  <sheetViews>
    <sheetView showGridLines="0" view="pageBreakPreview" topLeftCell="A34"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4" t="s">
        <v>504</v>
      </c>
      <c r="AP7" s="272"/>
      <c r="AQ7" s="273" t="s">
        <v>505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5"/>
      <c r="AP8" s="278" t="s">
        <v>506</v>
      </c>
      <c r="AQ8" s="279" t="s">
        <v>507</v>
      </c>
      <c r="AR8" s="280" t="s">
        <v>508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6" t="s">
        <v>509</v>
      </c>
      <c r="AL9" s="1167"/>
      <c r="AM9" s="1167"/>
      <c r="AN9" s="1168"/>
      <c r="AO9" s="281">
        <v>1105667</v>
      </c>
      <c r="AP9" s="281">
        <v>127897</v>
      </c>
      <c r="AQ9" s="282">
        <v>139150</v>
      </c>
      <c r="AR9" s="283">
        <v>-8.1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6" t="s">
        <v>510</v>
      </c>
      <c r="AL10" s="1167"/>
      <c r="AM10" s="1167"/>
      <c r="AN10" s="1168"/>
      <c r="AO10" s="284">
        <v>319504</v>
      </c>
      <c r="AP10" s="284">
        <v>36958</v>
      </c>
      <c r="AQ10" s="285">
        <v>19663</v>
      </c>
      <c r="AR10" s="286">
        <v>88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6" t="s">
        <v>511</v>
      </c>
      <c r="AL11" s="1167"/>
      <c r="AM11" s="1167"/>
      <c r="AN11" s="1168"/>
      <c r="AO11" s="284" t="s">
        <v>512</v>
      </c>
      <c r="AP11" s="284" t="s">
        <v>512</v>
      </c>
      <c r="AQ11" s="285">
        <v>1097</v>
      </c>
      <c r="AR11" s="286" t="s">
        <v>512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6" t="s">
        <v>513</v>
      </c>
      <c r="AL12" s="1167"/>
      <c r="AM12" s="1167"/>
      <c r="AN12" s="1168"/>
      <c r="AO12" s="284" t="s">
        <v>512</v>
      </c>
      <c r="AP12" s="284" t="s">
        <v>512</v>
      </c>
      <c r="AQ12" s="285" t="s">
        <v>512</v>
      </c>
      <c r="AR12" s="286" t="s">
        <v>512</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6" t="s">
        <v>514</v>
      </c>
      <c r="AL13" s="1167"/>
      <c r="AM13" s="1167"/>
      <c r="AN13" s="1168"/>
      <c r="AO13" s="284">
        <v>40624</v>
      </c>
      <c r="AP13" s="284">
        <v>4699</v>
      </c>
      <c r="AQ13" s="285">
        <v>5184</v>
      </c>
      <c r="AR13" s="286">
        <v>-9.4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6" t="s">
        <v>515</v>
      </c>
      <c r="AL14" s="1167"/>
      <c r="AM14" s="1167"/>
      <c r="AN14" s="1168"/>
      <c r="AO14" s="284">
        <v>24991</v>
      </c>
      <c r="AP14" s="284">
        <v>2891</v>
      </c>
      <c r="AQ14" s="285">
        <v>3143</v>
      </c>
      <c r="AR14" s="286">
        <v>-8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69" t="s">
        <v>516</v>
      </c>
      <c r="AL15" s="1170"/>
      <c r="AM15" s="1170"/>
      <c r="AN15" s="1171"/>
      <c r="AO15" s="284">
        <v>-74597</v>
      </c>
      <c r="AP15" s="284">
        <v>-8629</v>
      </c>
      <c r="AQ15" s="285">
        <v>-11320</v>
      </c>
      <c r="AR15" s="286">
        <v>-23.8</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69" t="s">
        <v>189</v>
      </c>
      <c r="AL16" s="1170"/>
      <c r="AM16" s="1170"/>
      <c r="AN16" s="1171"/>
      <c r="AO16" s="284">
        <v>1416189</v>
      </c>
      <c r="AP16" s="284">
        <v>163816</v>
      </c>
      <c r="AQ16" s="285">
        <v>156916</v>
      </c>
      <c r="AR16" s="286">
        <v>4.4000000000000004</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518</v>
      </c>
      <c r="AP20" s="293" t="s">
        <v>519</v>
      </c>
      <c r="AQ20" s="294" t="s">
        <v>520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2" t="s">
        <v>521</v>
      </c>
      <c r="AL21" s="1173"/>
      <c r="AM21" s="1173"/>
      <c r="AN21" s="1174"/>
      <c r="AO21" s="297">
        <v>11.22</v>
      </c>
      <c r="AP21" s="298">
        <v>13.85</v>
      </c>
      <c r="AQ21" s="299">
        <v>-2.63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2" t="s">
        <v>522</v>
      </c>
      <c r="AL22" s="1173"/>
      <c r="AM22" s="1173"/>
      <c r="AN22" s="1174"/>
      <c r="AO22" s="302">
        <v>91</v>
      </c>
      <c r="AP22" s="303">
        <v>95.5</v>
      </c>
      <c r="AQ22" s="304">
        <v>-4.5</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5" t="s">
        <v>523</v>
      </c>
      <c r="B26" s="1165"/>
      <c r="C26" s="1165"/>
      <c r="D26" s="1165"/>
      <c r="E26" s="1165"/>
      <c r="F26" s="1165"/>
      <c r="G26" s="1165"/>
      <c r="H26" s="1165"/>
      <c r="I26" s="1165"/>
      <c r="J26" s="1165"/>
      <c r="K26" s="1165"/>
      <c r="L26" s="1165"/>
      <c r="M26" s="1165"/>
      <c r="N26" s="1165"/>
      <c r="O26" s="1165"/>
      <c r="P26" s="1165"/>
      <c r="Q26" s="1165"/>
      <c r="R26" s="1165"/>
      <c r="S26" s="1165"/>
      <c r="T26" s="1165"/>
      <c r="U26" s="1165"/>
      <c r="V26" s="1165"/>
      <c r="W26" s="1165"/>
      <c r="X26" s="1165"/>
      <c r="Y26" s="1165"/>
      <c r="Z26" s="1165"/>
      <c r="AA26" s="1165"/>
      <c r="AB26" s="1165"/>
      <c r="AC26" s="1165"/>
      <c r="AD26" s="1165"/>
      <c r="AE26" s="1165"/>
      <c r="AF26" s="1165"/>
      <c r="AG26" s="1165"/>
      <c r="AH26" s="1165"/>
      <c r="AI26" s="1165"/>
      <c r="AJ26" s="1165"/>
      <c r="AK26" s="1165"/>
      <c r="AL26" s="1165"/>
      <c r="AM26" s="1165"/>
      <c r="AN26" s="1165"/>
      <c r="AO26" s="1165"/>
      <c r="AP26" s="1165"/>
      <c r="AQ26" s="1165"/>
      <c r="AR26" s="1165"/>
      <c r="AS26" s="1165"/>
      <c r="AT26" s="267"/>
    </row>
    <row r="27" spans="1:46" x14ac:dyDescent="0.15">
      <c r="A27" s="309"/>
      <c r="AO27" s="262"/>
      <c r="AP27" s="262"/>
      <c r="AQ27" s="262"/>
      <c r="AR27" s="262"/>
      <c r="AS27" s="262"/>
      <c r="AT27" s="262"/>
    </row>
    <row r="28" spans="1:46" ht="17.25" x14ac:dyDescent="0.15">
      <c r="A28" s="263" t="s">
        <v>524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4" t="s">
        <v>504</v>
      </c>
      <c r="AP30" s="272"/>
      <c r="AQ30" s="273" t="s">
        <v>505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5"/>
      <c r="AP31" s="278" t="s">
        <v>506</v>
      </c>
      <c r="AQ31" s="279" t="s">
        <v>507</v>
      </c>
      <c r="AR31" s="280" t="s">
        <v>508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6" t="s">
        <v>526</v>
      </c>
      <c r="AL32" s="1157"/>
      <c r="AM32" s="1157"/>
      <c r="AN32" s="1158"/>
      <c r="AO32" s="312">
        <v>746004</v>
      </c>
      <c r="AP32" s="312">
        <v>86293</v>
      </c>
      <c r="AQ32" s="313">
        <v>83132</v>
      </c>
      <c r="AR32" s="314">
        <v>3.8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6" t="s">
        <v>527</v>
      </c>
      <c r="AL33" s="1157"/>
      <c r="AM33" s="1157"/>
      <c r="AN33" s="1158"/>
      <c r="AO33" s="312" t="s">
        <v>512</v>
      </c>
      <c r="AP33" s="312" t="s">
        <v>512</v>
      </c>
      <c r="AQ33" s="313" t="s">
        <v>512</v>
      </c>
      <c r="AR33" s="314" t="s">
        <v>512</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6" t="s">
        <v>528</v>
      </c>
      <c r="AL34" s="1157"/>
      <c r="AM34" s="1157"/>
      <c r="AN34" s="1158"/>
      <c r="AO34" s="312" t="s">
        <v>512</v>
      </c>
      <c r="AP34" s="312" t="s">
        <v>512</v>
      </c>
      <c r="AQ34" s="313" t="s">
        <v>512</v>
      </c>
      <c r="AR34" s="314" t="s">
        <v>512</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6" t="s">
        <v>529</v>
      </c>
      <c r="AL35" s="1157"/>
      <c r="AM35" s="1157"/>
      <c r="AN35" s="1158"/>
      <c r="AO35" s="312">
        <v>195579</v>
      </c>
      <c r="AP35" s="312">
        <v>22623</v>
      </c>
      <c r="AQ35" s="313">
        <v>18852</v>
      </c>
      <c r="AR35" s="314">
        <v>20</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6" t="s">
        <v>530</v>
      </c>
      <c r="AL36" s="1157"/>
      <c r="AM36" s="1157"/>
      <c r="AN36" s="1158"/>
      <c r="AO36" s="312" t="s">
        <v>512</v>
      </c>
      <c r="AP36" s="312" t="s">
        <v>512</v>
      </c>
      <c r="AQ36" s="313">
        <v>4344</v>
      </c>
      <c r="AR36" s="314" t="s">
        <v>512</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6" t="s">
        <v>531</v>
      </c>
      <c r="AL37" s="1157"/>
      <c r="AM37" s="1157"/>
      <c r="AN37" s="1158"/>
      <c r="AO37" s="312" t="s">
        <v>512</v>
      </c>
      <c r="AP37" s="312" t="s">
        <v>512</v>
      </c>
      <c r="AQ37" s="313">
        <v>1642</v>
      </c>
      <c r="AR37" s="314" t="s">
        <v>512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59" t="s">
        <v>532</v>
      </c>
      <c r="AL38" s="1160"/>
      <c r="AM38" s="1160"/>
      <c r="AN38" s="1161"/>
      <c r="AO38" s="315" t="s">
        <v>512</v>
      </c>
      <c r="AP38" s="315" t="s">
        <v>512</v>
      </c>
      <c r="AQ38" s="316">
        <v>19</v>
      </c>
      <c r="AR38" s="304" t="s">
        <v>512</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59" t="s">
        <v>533</v>
      </c>
      <c r="AL39" s="1160"/>
      <c r="AM39" s="1160"/>
      <c r="AN39" s="1161"/>
      <c r="AO39" s="312">
        <v>-4576</v>
      </c>
      <c r="AP39" s="312">
        <v>-529</v>
      </c>
      <c r="AQ39" s="313">
        <v>-4399</v>
      </c>
      <c r="AR39" s="314">
        <v>-88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6" t="s">
        <v>534</v>
      </c>
      <c r="AL40" s="1157"/>
      <c r="AM40" s="1157"/>
      <c r="AN40" s="1158"/>
      <c r="AO40" s="312">
        <v>-874920</v>
      </c>
      <c r="AP40" s="312">
        <v>-101205</v>
      </c>
      <c r="AQ40" s="313">
        <v>-69608</v>
      </c>
      <c r="AR40" s="314">
        <v>45.4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2" t="s">
        <v>301</v>
      </c>
      <c r="AL41" s="1163"/>
      <c r="AM41" s="1163"/>
      <c r="AN41" s="1164"/>
      <c r="AO41" s="312">
        <v>62087</v>
      </c>
      <c r="AP41" s="312">
        <v>7182</v>
      </c>
      <c r="AQ41" s="313">
        <v>33982</v>
      </c>
      <c r="AR41" s="314">
        <v>-78.900000000000006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535</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536</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537</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49" t="s">
        <v>504</v>
      </c>
      <c r="AN49" s="1151" t="s">
        <v>538</v>
      </c>
      <c r="AO49" s="1152"/>
      <c r="AP49" s="1152"/>
      <c r="AQ49" s="1152"/>
      <c r="AR49" s="1153"/>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0"/>
      <c r="AN50" s="328" t="s">
        <v>539</v>
      </c>
      <c r="AO50" s="329" t="s">
        <v>540</v>
      </c>
      <c r="AP50" s="330" t="s">
        <v>541</v>
      </c>
      <c r="AQ50" s="331" t="s">
        <v>542</v>
      </c>
      <c r="AR50" s="332" t="s">
        <v>543</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544</v>
      </c>
      <c r="AL51" s="325"/>
      <c r="AM51" s="333">
        <v>1177143</v>
      </c>
      <c r="AN51" s="334">
        <v>124342</v>
      </c>
      <c r="AO51" s="335">
        <v>-16</v>
      </c>
      <c r="AP51" s="336">
        <v>114790</v>
      </c>
      <c r="AQ51" s="337">
        <v>-6.6</v>
      </c>
      <c r="AR51" s="338">
        <v>-9.4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545</v>
      </c>
      <c r="AM52" s="341">
        <v>885990</v>
      </c>
      <c r="AN52" s="342">
        <v>93587</v>
      </c>
      <c r="AO52" s="343">
        <v>-12.5</v>
      </c>
      <c r="AP52" s="344">
        <v>55601</v>
      </c>
      <c r="AQ52" s="345">
        <v>-15.5</v>
      </c>
      <c r="AR52" s="346">
        <v>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546</v>
      </c>
      <c r="AL53" s="325"/>
      <c r="AM53" s="333">
        <v>1474682</v>
      </c>
      <c r="AN53" s="334">
        <v>159649</v>
      </c>
      <c r="AO53" s="335">
        <v>28.4</v>
      </c>
      <c r="AP53" s="336">
        <v>126262</v>
      </c>
      <c r="AQ53" s="337">
        <v>10</v>
      </c>
      <c r="AR53" s="338">
        <v>18.399999999999999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545</v>
      </c>
      <c r="AM54" s="341">
        <v>1100217</v>
      </c>
      <c r="AN54" s="342">
        <v>119110</v>
      </c>
      <c r="AO54" s="343">
        <v>27.3</v>
      </c>
      <c r="AP54" s="344">
        <v>56769</v>
      </c>
      <c r="AQ54" s="345">
        <v>2.1</v>
      </c>
      <c r="AR54" s="346">
        <v>25.2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547</v>
      </c>
      <c r="AL55" s="325"/>
      <c r="AM55" s="333">
        <v>1099556</v>
      </c>
      <c r="AN55" s="334">
        <v>122513</v>
      </c>
      <c r="AO55" s="335">
        <v>-23.3</v>
      </c>
      <c r="AP55" s="336">
        <v>126525</v>
      </c>
      <c r="AQ55" s="337">
        <v>0.2</v>
      </c>
      <c r="AR55" s="338">
        <v>-23.5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545</v>
      </c>
      <c r="AM56" s="341">
        <v>922115</v>
      </c>
      <c r="AN56" s="342">
        <v>102743</v>
      </c>
      <c r="AO56" s="343">
        <v>-13.7</v>
      </c>
      <c r="AP56" s="344">
        <v>67052</v>
      </c>
      <c r="AQ56" s="345">
        <v>18.100000000000001</v>
      </c>
      <c r="AR56" s="346">
        <v>-31.8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548</v>
      </c>
      <c r="AL57" s="325"/>
      <c r="AM57" s="333">
        <v>956517</v>
      </c>
      <c r="AN57" s="334">
        <v>109092</v>
      </c>
      <c r="AO57" s="335">
        <v>-11</v>
      </c>
      <c r="AP57" s="336">
        <v>138402</v>
      </c>
      <c r="AQ57" s="337">
        <v>9.4</v>
      </c>
      <c r="AR57" s="338">
        <v>-20.399999999999999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545</v>
      </c>
      <c r="AM58" s="341">
        <v>794508</v>
      </c>
      <c r="AN58" s="342">
        <v>90615</v>
      </c>
      <c r="AO58" s="343">
        <v>-11.8</v>
      </c>
      <c r="AP58" s="344">
        <v>70652</v>
      </c>
      <c r="AQ58" s="345">
        <v>5.4</v>
      </c>
      <c r="AR58" s="346">
        <v>-17.2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549</v>
      </c>
      <c r="AL59" s="325"/>
      <c r="AM59" s="333">
        <v>1027600</v>
      </c>
      <c r="AN59" s="334">
        <v>118866</v>
      </c>
      <c r="AO59" s="335">
        <v>9</v>
      </c>
      <c r="AP59" s="336">
        <v>146367</v>
      </c>
      <c r="AQ59" s="337">
        <v>5.8</v>
      </c>
      <c r="AR59" s="338">
        <v>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545</v>
      </c>
      <c r="AM60" s="341">
        <v>712679</v>
      </c>
      <c r="AN60" s="342">
        <v>82438</v>
      </c>
      <c r="AO60" s="343">
        <v>-9</v>
      </c>
      <c r="AP60" s="344">
        <v>79441</v>
      </c>
      <c r="AQ60" s="345">
        <v>12.4</v>
      </c>
      <c r="AR60" s="346">
        <v>-21.4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550</v>
      </c>
      <c r="AL61" s="347"/>
      <c r="AM61" s="348">
        <v>1147100</v>
      </c>
      <c r="AN61" s="349">
        <v>126892</v>
      </c>
      <c r="AO61" s="350">
        <v>-2.6</v>
      </c>
      <c r="AP61" s="351">
        <v>130469</v>
      </c>
      <c r="AQ61" s="352">
        <v>3.8</v>
      </c>
      <c r="AR61" s="338">
        <v>-6.4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545</v>
      </c>
      <c r="AM62" s="341">
        <v>883102</v>
      </c>
      <c r="AN62" s="342">
        <v>97699</v>
      </c>
      <c r="AO62" s="343">
        <v>-3.9</v>
      </c>
      <c r="AP62" s="344">
        <v>65903</v>
      </c>
      <c r="AQ62" s="345">
        <v>4.5</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V/yUm2n/xU2FjRL+1Kr6hgNsO/dMAgNVnkq0Jh3PkcfkxsE4vGIDGxy/lYLizeLirzaKIXH0yjLtu5zPULq+ow==" saltValue="KNW3pkgIlzGZMQIVqAYqi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CC"/>
    <pageSetUpPr fitToPage="1"/>
  </sheetPr>
  <dimension ref="A1:DU121"/>
  <sheetViews>
    <sheetView showGridLines="0" topLeftCell="A88"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552</v>
      </c>
    </row>
    <row r="121" spans="125:125" ht="13.5" hidden="1" customHeight="1" x14ac:dyDescent="0.15">
      <c r="DU121" s="259"/>
    </row>
  </sheetData>
  <sheetProtection algorithmName="SHA-512" hashValue="66rOWzfbNCD+VLL1J7EqEhd/jRSiICDKlBfmrAheZ69RenLQtEt2DNfVQD8Yes4RWfQqId1EytylGso63GXDbw==" saltValue="OlBMq3IVErXqpuehHOP1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CC"/>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553</v>
      </c>
    </row>
  </sheetData>
  <sheetProtection algorithmName="SHA-512" hashValue="+mRH96ytmqS6lEwxlGch4E4dfgITYNf/g7fwKtw4VWBq1QFljcNWDp8mNRjyLgXOWy5lyy3dW5sbHtk7OvliFQ==" saltValue="b3vvGeEkeQq8tHDW8jnrp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rgb="FFFFFFCC"/>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75" t="s">
        <v>3</v>
      </c>
      <c r="D47" s="1175"/>
      <c r="E47" s="1176"/>
      <c r="F47" s="11">
        <v>76.400000000000006</v>
      </c>
      <c r="G47" s="12">
        <v>77.36</v>
      </c>
      <c r="H47" s="12">
        <v>76.28</v>
      </c>
      <c r="I47" s="12">
        <v>76.02</v>
      </c>
      <c r="J47" s="13">
        <v>80.7</v>
      </c>
    </row>
    <row r="48" spans="2:10" ht="57.75" customHeight="1" x14ac:dyDescent="0.15">
      <c r="B48" s="14"/>
      <c r="C48" s="1177" t="s">
        <v>4</v>
      </c>
      <c r="D48" s="1177"/>
      <c r="E48" s="1178"/>
      <c r="F48" s="15">
        <v>7.58</v>
      </c>
      <c r="G48" s="16">
        <v>7.73</v>
      </c>
      <c r="H48" s="16">
        <v>10.85</v>
      </c>
      <c r="I48" s="16">
        <v>10.6</v>
      </c>
      <c r="J48" s="17">
        <v>9.6300000000000008</v>
      </c>
    </row>
    <row r="49" spans="2:10" ht="57.75" customHeight="1" thickBot="1" x14ac:dyDescent="0.2">
      <c r="B49" s="18"/>
      <c r="C49" s="1179" t="s">
        <v>5</v>
      </c>
      <c r="D49" s="1179"/>
      <c r="E49" s="1180"/>
      <c r="F49" s="19">
        <v>5.62</v>
      </c>
      <c r="G49" s="20">
        <v>4.04</v>
      </c>
      <c r="H49" s="20">
        <v>7.15</v>
      </c>
      <c r="I49" s="20">
        <v>5.38</v>
      </c>
      <c r="J49" s="21">
        <v>4.2</v>
      </c>
    </row>
    <row r="50" spans="2:10" x14ac:dyDescent="0.15"/>
  </sheetData>
  <sheetProtection algorithmName="SHA-512" hashValue="lwXZ8o7jnTYw5bKjEAenmvtU6rpW/BlZa62nuRTQMwltLdtp8C8nKmWni3lFvDByEeXnhPoQoU4/+OmhviAs1A==" saltValue="V77+YUlsizkM10UrnuZ3l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rgb="FFFFFFCC"/>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187" t="s">
        <v>559</v>
      </c>
      <c r="D34" s="1187"/>
      <c r="E34" s="1188"/>
      <c r="F34" s="32" t="s">
        <v>512</v>
      </c>
      <c r="G34" s="33" t="s">
        <v>512</v>
      </c>
      <c r="H34" s="33">
        <v>13.38</v>
      </c>
      <c r="I34" s="33">
        <v>13.13</v>
      </c>
      <c r="J34" s="34">
        <v>13.53</v>
      </c>
      <c r="K34" s="22"/>
      <c r="L34" s="22"/>
      <c r="M34" s="22"/>
      <c r="N34" s="22"/>
      <c r="O34" s="22"/>
      <c r="P34" s="22"/>
    </row>
    <row r="35" spans="1:16" ht="39" customHeight="1" x14ac:dyDescent="0.15">
      <c r="A35" s="22"/>
      <c r="B35" s="35"/>
      <c r="C35" s="1181" t="s">
        <v>560</v>
      </c>
      <c r="D35" s="1182"/>
      <c r="E35" s="1183"/>
      <c r="F35" s="36">
        <v>7.57</v>
      </c>
      <c r="G35" s="37">
        <v>7.73</v>
      </c>
      <c r="H35" s="37">
        <v>10.85</v>
      </c>
      <c r="I35" s="37">
        <v>10.59</v>
      </c>
      <c r="J35" s="38">
        <v>9.6300000000000008</v>
      </c>
      <c r="K35" s="22"/>
      <c r="L35" s="22"/>
      <c r="M35" s="22"/>
      <c r="N35" s="22"/>
      <c r="O35" s="22"/>
      <c r="P35" s="22"/>
    </row>
    <row r="36" spans="1:16" ht="39" customHeight="1" x14ac:dyDescent="0.15">
      <c r="A36" s="22"/>
      <c r="B36" s="35"/>
      <c r="C36" s="1181" t="s">
        <v>561</v>
      </c>
      <c r="D36" s="1182"/>
      <c r="E36" s="1183"/>
      <c r="F36" s="36">
        <v>0.72</v>
      </c>
      <c r="G36" s="37">
        <v>1.05</v>
      </c>
      <c r="H36" s="37">
        <v>1.51</v>
      </c>
      <c r="I36" s="37">
        <v>2.06</v>
      </c>
      <c r="J36" s="38">
        <v>2.93</v>
      </c>
      <c r="K36" s="22"/>
      <c r="L36" s="22"/>
      <c r="M36" s="22"/>
      <c r="N36" s="22"/>
      <c r="O36" s="22"/>
      <c r="P36" s="22"/>
    </row>
    <row r="37" spans="1:16" ht="39" customHeight="1" x14ac:dyDescent="0.15">
      <c r="A37" s="22"/>
      <c r="B37" s="35"/>
      <c r="C37" s="1181" t="s">
        <v>562</v>
      </c>
      <c r="D37" s="1182"/>
      <c r="E37" s="1183"/>
      <c r="F37" s="36">
        <v>0.68</v>
      </c>
      <c r="G37" s="37">
        <v>0.41</v>
      </c>
      <c r="H37" s="37">
        <v>0.83</v>
      </c>
      <c r="I37" s="37">
        <v>1.26</v>
      </c>
      <c r="J37" s="38">
        <v>1.33</v>
      </c>
      <c r="K37" s="22"/>
      <c r="L37" s="22"/>
      <c r="M37" s="22"/>
      <c r="N37" s="22"/>
      <c r="O37" s="22"/>
      <c r="P37" s="22"/>
    </row>
    <row r="38" spans="1:16" ht="39" customHeight="1" x14ac:dyDescent="0.15">
      <c r="A38" s="22"/>
      <c r="B38" s="35"/>
      <c r="C38" s="1181" t="s">
        <v>563</v>
      </c>
      <c r="D38" s="1182"/>
      <c r="E38" s="1183"/>
      <c r="F38" s="36">
        <v>0.14000000000000001</v>
      </c>
      <c r="G38" s="37">
        <v>0.17</v>
      </c>
      <c r="H38" s="37">
        <v>0.18</v>
      </c>
      <c r="I38" s="37">
        <v>0.19</v>
      </c>
      <c r="J38" s="38">
        <v>0.24</v>
      </c>
      <c r="K38" s="22"/>
      <c r="L38" s="22"/>
      <c r="M38" s="22"/>
      <c r="N38" s="22"/>
      <c r="O38" s="22"/>
      <c r="P38" s="22"/>
    </row>
    <row r="39" spans="1:16" ht="39" customHeight="1" x14ac:dyDescent="0.15">
      <c r="A39" s="22"/>
      <c r="B39" s="35"/>
      <c r="C39" s="1181" t="s">
        <v>564</v>
      </c>
      <c r="D39" s="1182"/>
      <c r="E39" s="1183"/>
      <c r="F39" s="36">
        <v>7.0000000000000007E-2</v>
      </c>
      <c r="G39" s="37">
        <v>0.12</v>
      </c>
      <c r="H39" s="37">
        <v>0.14000000000000001</v>
      </c>
      <c r="I39" s="37">
        <v>0.16</v>
      </c>
      <c r="J39" s="38">
        <v>0.2</v>
      </c>
      <c r="K39" s="22"/>
      <c r="L39" s="22"/>
      <c r="M39" s="22"/>
      <c r="N39" s="22"/>
      <c r="O39" s="22"/>
      <c r="P39" s="22"/>
    </row>
    <row r="40" spans="1:16" ht="39" customHeight="1" x14ac:dyDescent="0.15">
      <c r="A40" s="22"/>
      <c r="B40" s="35"/>
      <c r="C40" s="1181" t="s">
        <v>565</v>
      </c>
      <c r="D40" s="1182"/>
      <c r="E40" s="1183"/>
      <c r="F40" s="36">
        <v>1.18</v>
      </c>
      <c r="G40" s="37">
        <v>0.34</v>
      </c>
      <c r="H40" s="37">
        <v>0.2</v>
      </c>
      <c r="I40" s="37">
        <v>0.31</v>
      </c>
      <c r="J40" s="38">
        <v>0.19</v>
      </c>
      <c r="K40" s="22"/>
      <c r="L40" s="22"/>
      <c r="M40" s="22"/>
      <c r="N40" s="22"/>
      <c r="O40" s="22"/>
      <c r="P40" s="22"/>
    </row>
    <row r="41" spans="1:16" ht="39" customHeight="1" x14ac:dyDescent="0.15">
      <c r="A41" s="22"/>
      <c r="B41" s="35"/>
      <c r="C41" s="1181" t="s">
        <v>566</v>
      </c>
      <c r="D41" s="1182"/>
      <c r="E41" s="1183"/>
      <c r="F41" s="36">
        <v>0.1</v>
      </c>
      <c r="G41" s="37">
        <v>0.04</v>
      </c>
      <c r="H41" s="37">
        <v>0.12</v>
      </c>
      <c r="I41" s="37">
        <v>0.14000000000000001</v>
      </c>
      <c r="J41" s="38">
        <v>0.18</v>
      </c>
      <c r="K41" s="22"/>
      <c r="L41" s="22"/>
      <c r="M41" s="22"/>
      <c r="N41" s="22"/>
      <c r="O41" s="22"/>
      <c r="P41" s="22"/>
    </row>
    <row r="42" spans="1:16" ht="39" customHeight="1" x14ac:dyDescent="0.15">
      <c r="A42" s="22"/>
      <c r="B42" s="39"/>
      <c r="C42" s="1181" t="s">
        <v>567</v>
      </c>
      <c r="D42" s="1182"/>
      <c r="E42" s="1183"/>
      <c r="F42" s="36" t="s">
        <v>512</v>
      </c>
      <c r="G42" s="37" t="s">
        <v>512</v>
      </c>
      <c r="H42" s="37" t="s">
        <v>512</v>
      </c>
      <c r="I42" s="37" t="s">
        <v>512</v>
      </c>
      <c r="J42" s="38" t="s">
        <v>512</v>
      </c>
      <c r="K42" s="22"/>
      <c r="L42" s="22"/>
      <c r="M42" s="22"/>
      <c r="N42" s="22"/>
      <c r="O42" s="22"/>
      <c r="P42" s="22"/>
    </row>
    <row r="43" spans="1:16" ht="39" customHeight="1" thickBot="1" x14ac:dyDescent="0.2">
      <c r="A43" s="22"/>
      <c r="B43" s="40"/>
      <c r="C43" s="1184" t="s">
        <v>568</v>
      </c>
      <c r="D43" s="1185"/>
      <c r="E43" s="1186"/>
      <c r="F43" s="41">
        <v>13.4</v>
      </c>
      <c r="G43" s="42">
        <v>13.38</v>
      </c>
      <c r="H43" s="42">
        <v>0.35</v>
      </c>
      <c r="I43" s="42">
        <v>0.44</v>
      </c>
      <c r="J43" s="43">
        <v>0.57999999999999996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xwwbm/bBsz0AozVq2kBi1oAGbQSuuVPE8PIfuVCwie21aKQEOxWTxmBsIJLXPtfPWbVSj6+Igqji03rvNxlz7g==" saltValue="z6EnZdhmNPA7UmL85940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tabColor rgb="FFFFFFCC"/>
    <pageSetUpPr fitToPage="1"/>
  </sheetPr>
  <dimension ref="A1:U64"/>
  <sheetViews>
    <sheetView showGridLines="0" topLeftCell="A2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775</v>
      </c>
      <c r="L45" s="60">
        <v>789</v>
      </c>
      <c r="M45" s="60">
        <v>787</v>
      </c>
      <c r="N45" s="60">
        <v>731</v>
      </c>
      <c r="O45" s="61">
        <v>746</v>
      </c>
      <c r="P45" s="48"/>
      <c r="Q45" s="48"/>
      <c r="R45" s="48"/>
      <c r="S45" s="48"/>
      <c r="T45" s="48"/>
      <c r="U45" s="48"/>
    </row>
    <row r="46" spans="1:21" ht="30.75" customHeight="1" x14ac:dyDescent="0.15">
      <c r="A46" s="48"/>
      <c r="B46" s="1214"/>
      <c r="C46" s="1215"/>
      <c r="D46" s="62"/>
      <c r="E46" s="1191" t="s">
        <v>13</v>
      </c>
      <c r="F46" s="1191"/>
      <c r="G46" s="1191"/>
      <c r="H46" s="1191"/>
      <c r="I46" s="1191"/>
      <c r="J46" s="1192"/>
      <c r="K46" s="63" t="s">
        <v>512</v>
      </c>
      <c r="L46" s="64" t="s">
        <v>512</v>
      </c>
      <c r="M46" s="64" t="s">
        <v>512</v>
      </c>
      <c r="N46" s="64" t="s">
        <v>512</v>
      </c>
      <c r="O46" s="65" t="s">
        <v>512</v>
      </c>
      <c r="P46" s="48"/>
      <c r="Q46" s="48"/>
      <c r="R46" s="48"/>
      <c r="S46" s="48"/>
      <c r="T46" s="48"/>
      <c r="U46" s="48"/>
    </row>
    <row r="47" spans="1:21" ht="30.75" customHeight="1" x14ac:dyDescent="0.15">
      <c r="A47" s="48"/>
      <c r="B47" s="1214"/>
      <c r="C47" s="1215"/>
      <c r="D47" s="62"/>
      <c r="E47" s="1191" t="s">
        <v>14</v>
      </c>
      <c r="F47" s="1191"/>
      <c r="G47" s="1191"/>
      <c r="H47" s="1191"/>
      <c r="I47" s="1191"/>
      <c r="J47" s="1192"/>
      <c r="K47" s="63" t="s">
        <v>512</v>
      </c>
      <c r="L47" s="64" t="s">
        <v>512</v>
      </c>
      <c r="M47" s="64" t="s">
        <v>512</v>
      </c>
      <c r="N47" s="64" t="s">
        <v>512</v>
      </c>
      <c r="O47" s="65" t="s">
        <v>512</v>
      </c>
      <c r="P47" s="48"/>
      <c r="Q47" s="48"/>
      <c r="R47" s="48"/>
      <c r="S47" s="48"/>
      <c r="T47" s="48"/>
      <c r="U47" s="48"/>
    </row>
    <row r="48" spans="1:21" ht="30.75" customHeight="1" x14ac:dyDescent="0.15">
      <c r="A48" s="48"/>
      <c r="B48" s="1214"/>
      <c r="C48" s="1215"/>
      <c r="D48" s="62"/>
      <c r="E48" s="1191" t="s">
        <v>15</v>
      </c>
      <c r="F48" s="1191"/>
      <c r="G48" s="1191"/>
      <c r="H48" s="1191"/>
      <c r="I48" s="1191"/>
      <c r="J48" s="1192"/>
      <c r="K48" s="63">
        <v>232</v>
      </c>
      <c r="L48" s="64">
        <v>231</v>
      </c>
      <c r="M48" s="64">
        <v>205</v>
      </c>
      <c r="N48" s="64">
        <v>194</v>
      </c>
      <c r="O48" s="65">
        <v>196</v>
      </c>
      <c r="P48" s="48"/>
      <c r="Q48" s="48"/>
      <c r="R48" s="48"/>
      <c r="S48" s="48"/>
      <c r="T48" s="48"/>
      <c r="U48" s="48"/>
    </row>
    <row r="49" spans="1:21" ht="30.75" customHeight="1" x14ac:dyDescent="0.15">
      <c r="A49" s="48"/>
      <c r="B49" s="1214"/>
      <c r="C49" s="1215"/>
      <c r="D49" s="62"/>
      <c r="E49" s="1191" t="s">
        <v>16</v>
      </c>
      <c r="F49" s="1191"/>
      <c r="G49" s="1191"/>
      <c r="H49" s="1191"/>
      <c r="I49" s="1191"/>
      <c r="J49" s="1192"/>
      <c r="K49" s="63">
        <v>23</v>
      </c>
      <c r="L49" s="64">
        <v>25</v>
      </c>
      <c r="M49" s="64">
        <v>24</v>
      </c>
      <c r="N49" s="64">
        <v>1</v>
      </c>
      <c r="O49" s="65" t="s">
        <v>512</v>
      </c>
      <c r="P49" s="48"/>
      <c r="Q49" s="48"/>
      <c r="R49" s="48"/>
      <c r="S49" s="48"/>
      <c r="T49" s="48"/>
      <c r="U49" s="48"/>
    </row>
    <row r="50" spans="1:21" ht="30.75" customHeight="1" x14ac:dyDescent="0.15">
      <c r="A50" s="48"/>
      <c r="B50" s="1214"/>
      <c r="C50" s="1215"/>
      <c r="D50" s="62"/>
      <c r="E50" s="1191" t="s">
        <v>17</v>
      </c>
      <c r="F50" s="1191"/>
      <c r="G50" s="1191"/>
      <c r="H50" s="1191"/>
      <c r="I50" s="1191"/>
      <c r="J50" s="1192"/>
      <c r="K50" s="63" t="s">
        <v>512</v>
      </c>
      <c r="L50" s="64" t="s">
        <v>512</v>
      </c>
      <c r="M50" s="64" t="s">
        <v>512</v>
      </c>
      <c r="N50" s="64" t="s">
        <v>512</v>
      </c>
      <c r="O50" s="65" t="s">
        <v>512</v>
      </c>
      <c r="P50" s="48"/>
      <c r="Q50" s="48"/>
      <c r="R50" s="48"/>
      <c r="S50" s="48"/>
      <c r="T50" s="48"/>
      <c r="U50" s="48"/>
    </row>
    <row r="51" spans="1:21" ht="30.75" customHeight="1" x14ac:dyDescent="0.15">
      <c r="A51" s="48"/>
      <c r="B51" s="1216"/>
      <c r="C51" s="1217"/>
      <c r="D51" s="66"/>
      <c r="E51" s="1191" t="s">
        <v>18</v>
      </c>
      <c r="F51" s="1191"/>
      <c r="G51" s="1191"/>
      <c r="H51" s="1191"/>
      <c r="I51" s="1191"/>
      <c r="J51" s="1192"/>
      <c r="K51" s="63" t="s">
        <v>512</v>
      </c>
      <c r="L51" s="64" t="s">
        <v>512</v>
      </c>
      <c r="M51" s="64" t="s">
        <v>512</v>
      </c>
      <c r="N51" s="64" t="s">
        <v>512</v>
      </c>
      <c r="O51" s="65" t="s">
        <v>512</v>
      </c>
      <c r="P51" s="48"/>
      <c r="Q51" s="48"/>
      <c r="R51" s="48"/>
      <c r="S51" s="48"/>
      <c r="T51" s="48"/>
      <c r="U51" s="48"/>
    </row>
    <row r="52" spans="1:21" ht="30.75" customHeight="1" x14ac:dyDescent="0.15">
      <c r="A52" s="48"/>
      <c r="B52" s="1189" t="s">
        <v>19</v>
      </c>
      <c r="C52" s="1190"/>
      <c r="D52" s="66"/>
      <c r="E52" s="1191" t="s">
        <v>20</v>
      </c>
      <c r="F52" s="1191"/>
      <c r="G52" s="1191"/>
      <c r="H52" s="1191"/>
      <c r="I52" s="1191"/>
      <c r="J52" s="1192"/>
      <c r="K52" s="63">
        <v>969</v>
      </c>
      <c r="L52" s="64">
        <v>965</v>
      </c>
      <c r="M52" s="64">
        <v>957</v>
      </c>
      <c r="N52" s="64">
        <v>890</v>
      </c>
      <c r="O52" s="65">
        <v>880</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61</v>
      </c>
      <c r="L53" s="69">
        <v>80</v>
      </c>
      <c r="M53" s="69">
        <v>59</v>
      </c>
      <c r="N53" s="69">
        <v>36</v>
      </c>
      <c r="O53" s="70">
        <v>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569</v>
      </c>
      <c r="P56" s="48"/>
      <c r="Q56" s="48"/>
      <c r="R56" s="48"/>
      <c r="S56" s="48"/>
      <c r="T56" s="48"/>
      <c r="U56" s="48"/>
    </row>
    <row r="57" spans="1:21" ht="31.5" customHeight="1" thickBot="1" x14ac:dyDescent="0.2">
      <c r="A57" s="48"/>
      <c r="B57" s="76"/>
      <c r="C57" s="77"/>
      <c r="D57" s="77"/>
      <c r="E57" s="78"/>
      <c r="F57" s="78"/>
      <c r="G57" s="78"/>
      <c r="H57" s="78"/>
      <c r="I57" s="78"/>
      <c r="J57" s="79" t="s">
        <v>2</v>
      </c>
      <c r="K57" s="80" t="s">
        <v>570</v>
      </c>
      <c r="L57" s="81" t="s">
        <v>571</v>
      </c>
      <c r="M57" s="81" t="s">
        <v>572</v>
      </c>
      <c r="N57" s="81" t="s">
        <v>573</v>
      </c>
      <c r="O57" s="82" t="s">
        <v>574</v>
      </c>
      <c r="P57" s="48"/>
      <c r="Q57" s="48"/>
      <c r="R57" s="48"/>
      <c r="S57" s="48"/>
      <c r="T57" s="48"/>
      <c r="U57" s="48"/>
    </row>
    <row r="58" spans="1:21" ht="31.5" customHeight="1" x14ac:dyDescent="0.15">
      <c r="B58" s="1197" t="s">
        <v>26</v>
      </c>
      <c r="C58" s="1198"/>
      <c r="D58" s="1203" t="s">
        <v>27</v>
      </c>
      <c r="E58" s="1204"/>
      <c r="F58" s="1204"/>
      <c r="G58" s="1204"/>
      <c r="H58" s="1204"/>
      <c r="I58" s="1204"/>
      <c r="J58" s="1205"/>
      <c r="K58" s="83"/>
      <c r="L58" s="84"/>
      <c r="M58" s="84"/>
      <c r="N58" s="84"/>
      <c r="O58" s="85"/>
    </row>
    <row r="59" spans="1:21" ht="31.5" customHeight="1" x14ac:dyDescent="0.15">
      <c r="B59" s="1199"/>
      <c r="C59" s="1200"/>
      <c r="D59" s="1206" t="s">
        <v>28</v>
      </c>
      <c r="E59" s="1207"/>
      <c r="F59" s="1207"/>
      <c r="G59" s="1207"/>
      <c r="H59" s="1207"/>
      <c r="I59" s="1207"/>
      <c r="J59" s="1208"/>
      <c r="K59" s="86"/>
      <c r="L59" s="87"/>
      <c r="M59" s="87"/>
      <c r="N59" s="87"/>
      <c r="O59" s="88"/>
    </row>
    <row r="60" spans="1:21" ht="31.5" customHeight="1" thickBot="1" x14ac:dyDescent="0.2">
      <c r="B60" s="1201"/>
      <c r="C60" s="1202"/>
      <c r="D60" s="1209" t="s">
        <v>29</v>
      </c>
      <c r="E60" s="1210"/>
      <c r="F60" s="1210"/>
      <c r="G60" s="1210"/>
      <c r="H60" s="1210"/>
      <c r="I60" s="1210"/>
      <c r="J60" s="1211"/>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9l0snCBcZQ5YE4CMjXLlDE/0gbLw+hEcuRxZYyooWqKlmb0VAb322WTe9Gq2pYXWM0Cr88GrKWQ1+JOjbfBTg==" saltValue="y3zjuexJo7pQJyWrKDXHZ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tabColor rgb="FFFFFFCC"/>
    <pageSetUpPr fitToPage="1"/>
  </sheetPr>
  <dimension ref="B1:M55"/>
  <sheetViews>
    <sheetView showGridLines="0" topLeftCell="A2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554</v>
      </c>
      <c r="J40" s="103" t="s">
        <v>555</v>
      </c>
      <c r="K40" s="103" t="s">
        <v>556</v>
      </c>
      <c r="L40" s="103" t="s">
        <v>557</v>
      </c>
      <c r="M40" s="104" t="s">
        <v>558</v>
      </c>
    </row>
    <row r="41" spans="2:13" ht="27.75" customHeight="1" x14ac:dyDescent="0.15">
      <c r="B41" s="1232" t="s">
        <v>32</v>
      </c>
      <c r="C41" s="1233"/>
      <c r="D41" s="105"/>
      <c r="E41" s="1234" t="s">
        <v>33</v>
      </c>
      <c r="F41" s="1234"/>
      <c r="G41" s="1234"/>
      <c r="H41" s="1235"/>
      <c r="I41" s="355">
        <v>6747</v>
      </c>
      <c r="J41" s="356">
        <v>6737</v>
      </c>
      <c r="K41" s="356">
        <v>6608</v>
      </c>
      <c r="L41" s="356">
        <v>6378</v>
      </c>
      <c r="M41" s="357">
        <v>6123</v>
      </c>
    </row>
    <row r="42" spans="2:13" ht="27.75" customHeight="1" x14ac:dyDescent="0.15">
      <c r="B42" s="1222"/>
      <c r="C42" s="1223"/>
      <c r="D42" s="106"/>
      <c r="E42" s="1226" t="s">
        <v>34</v>
      </c>
      <c r="F42" s="1226"/>
      <c r="G42" s="1226"/>
      <c r="H42" s="1227"/>
      <c r="I42" s="358">
        <v>56</v>
      </c>
      <c r="J42" s="359">
        <v>50</v>
      </c>
      <c r="K42" s="359">
        <v>45</v>
      </c>
      <c r="L42" s="359">
        <v>37</v>
      </c>
      <c r="M42" s="360">
        <v>30</v>
      </c>
    </row>
    <row r="43" spans="2:13" ht="27.75" customHeight="1" x14ac:dyDescent="0.15">
      <c r="B43" s="1222"/>
      <c r="C43" s="1223"/>
      <c r="D43" s="106"/>
      <c r="E43" s="1226" t="s">
        <v>35</v>
      </c>
      <c r="F43" s="1226"/>
      <c r="G43" s="1226"/>
      <c r="H43" s="1227"/>
      <c r="I43" s="358">
        <v>2268</v>
      </c>
      <c r="J43" s="359">
        <v>2254</v>
      </c>
      <c r="K43" s="359">
        <v>1819</v>
      </c>
      <c r="L43" s="359">
        <v>1800</v>
      </c>
      <c r="M43" s="360">
        <v>1778</v>
      </c>
    </row>
    <row r="44" spans="2:13" ht="27.75" customHeight="1" x14ac:dyDescent="0.15">
      <c r="B44" s="1222"/>
      <c r="C44" s="1223"/>
      <c r="D44" s="106"/>
      <c r="E44" s="1226" t="s">
        <v>36</v>
      </c>
      <c r="F44" s="1226"/>
      <c r="G44" s="1226"/>
      <c r="H44" s="1227"/>
      <c r="I44" s="358">
        <v>43</v>
      </c>
      <c r="J44" s="359">
        <v>22</v>
      </c>
      <c r="K44" s="359">
        <v>1</v>
      </c>
      <c r="L44" s="359" t="s">
        <v>512</v>
      </c>
      <c r="M44" s="360" t="s">
        <v>512</v>
      </c>
    </row>
    <row r="45" spans="2:13" ht="27.75" customHeight="1" x14ac:dyDescent="0.15">
      <c r="B45" s="1222"/>
      <c r="C45" s="1223"/>
      <c r="D45" s="106"/>
      <c r="E45" s="1226" t="s">
        <v>37</v>
      </c>
      <c r="F45" s="1226"/>
      <c r="G45" s="1226"/>
      <c r="H45" s="1227"/>
      <c r="I45" s="358">
        <v>1107</v>
      </c>
      <c r="J45" s="359">
        <v>1169</v>
      </c>
      <c r="K45" s="359">
        <v>1148</v>
      </c>
      <c r="L45" s="359">
        <v>1101</v>
      </c>
      <c r="M45" s="360">
        <v>1048</v>
      </c>
    </row>
    <row r="46" spans="2:13" ht="27.75" customHeight="1" x14ac:dyDescent="0.15">
      <c r="B46" s="1222"/>
      <c r="C46" s="1223"/>
      <c r="D46" s="107"/>
      <c r="E46" s="1226" t="s">
        <v>38</v>
      </c>
      <c r="F46" s="1226"/>
      <c r="G46" s="1226"/>
      <c r="H46" s="1227"/>
      <c r="I46" s="358" t="s">
        <v>512</v>
      </c>
      <c r="J46" s="359" t="s">
        <v>512</v>
      </c>
      <c r="K46" s="359" t="s">
        <v>512</v>
      </c>
      <c r="L46" s="359" t="s">
        <v>512</v>
      </c>
      <c r="M46" s="360" t="s">
        <v>512</v>
      </c>
    </row>
    <row r="47" spans="2:13" ht="27.75" customHeight="1" x14ac:dyDescent="0.15">
      <c r="B47" s="1222"/>
      <c r="C47" s="1223"/>
      <c r="D47" s="108"/>
      <c r="E47" s="1236" t="s">
        <v>39</v>
      </c>
      <c r="F47" s="1237"/>
      <c r="G47" s="1237"/>
      <c r="H47" s="1238"/>
      <c r="I47" s="358" t="s">
        <v>512</v>
      </c>
      <c r="J47" s="359" t="s">
        <v>512</v>
      </c>
      <c r="K47" s="359" t="s">
        <v>512</v>
      </c>
      <c r="L47" s="359" t="s">
        <v>512</v>
      </c>
      <c r="M47" s="360" t="s">
        <v>512</v>
      </c>
    </row>
    <row r="48" spans="2:13" ht="27.75" customHeight="1" x14ac:dyDescent="0.15">
      <c r="B48" s="1222"/>
      <c r="C48" s="1223"/>
      <c r="D48" s="106"/>
      <c r="E48" s="1226" t="s">
        <v>40</v>
      </c>
      <c r="F48" s="1226"/>
      <c r="G48" s="1226"/>
      <c r="H48" s="1227"/>
      <c r="I48" s="358" t="s">
        <v>512</v>
      </c>
      <c r="J48" s="359" t="s">
        <v>512</v>
      </c>
      <c r="K48" s="359" t="s">
        <v>512</v>
      </c>
      <c r="L48" s="359" t="s">
        <v>512</v>
      </c>
      <c r="M48" s="360" t="s">
        <v>512</v>
      </c>
    </row>
    <row r="49" spans="2:13" ht="27.75" customHeight="1" x14ac:dyDescent="0.15">
      <c r="B49" s="1224"/>
      <c r="C49" s="1225"/>
      <c r="D49" s="106"/>
      <c r="E49" s="1226" t="s">
        <v>41</v>
      </c>
      <c r="F49" s="1226"/>
      <c r="G49" s="1226"/>
      <c r="H49" s="1227"/>
      <c r="I49" s="358" t="s">
        <v>512</v>
      </c>
      <c r="J49" s="359" t="s">
        <v>512</v>
      </c>
      <c r="K49" s="359" t="s">
        <v>512</v>
      </c>
      <c r="L49" s="359" t="s">
        <v>512</v>
      </c>
      <c r="M49" s="360" t="s">
        <v>512</v>
      </c>
    </row>
    <row r="50" spans="2:13" ht="27.75" customHeight="1" x14ac:dyDescent="0.15">
      <c r="B50" s="1220" t="s">
        <v>42</v>
      </c>
      <c r="C50" s="1221"/>
      <c r="D50" s="109"/>
      <c r="E50" s="1226" t="s">
        <v>43</v>
      </c>
      <c r="F50" s="1226"/>
      <c r="G50" s="1226"/>
      <c r="H50" s="1227"/>
      <c r="I50" s="358">
        <v>8946</v>
      </c>
      <c r="J50" s="359">
        <v>8987</v>
      </c>
      <c r="K50" s="359">
        <v>9025</v>
      </c>
      <c r="L50" s="359">
        <v>9706</v>
      </c>
      <c r="M50" s="360">
        <v>10386</v>
      </c>
    </row>
    <row r="51" spans="2:13" ht="27.75" customHeight="1" x14ac:dyDescent="0.15">
      <c r="B51" s="1222"/>
      <c r="C51" s="1223"/>
      <c r="D51" s="106"/>
      <c r="E51" s="1226" t="s">
        <v>44</v>
      </c>
      <c r="F51" s="1226"/>
      <c r="G51" s="1226"/>
      <c r="H51" s="1227"/>
      <c r="I51" s="358">
        <v>54</v>
      </c>
      <c r="J51" s="359">
        <v>121</v>
      </c>
      <c r="K51" s="359">
        <v>100</v>
      </c>
      <c r="L51" s="359">
        <v>94</v>
      </c>
      <c r="M51" s="360">
        <v>90</v>
      </c>
    </row>
    <row r="52" spans="2:13" ht="27.75" customHeight="1" x14ac:dyDescent="0.15">
      <c r="B52" s="1224"/>
      <c r="C52" s="1225"/>
      <c r="D52" s="106"/>
      <c r="E52" s="1226" t="s">
        <v>45</v>
      </c>
      <c r="F52" s="1226"/>
      <c r="G52" s="1226"/>
      <c r="H52" s="1227"/>
      <c r="I52" s="358">
        <v>7839</v>
      </c>
      <c r="J52" s="359">
        <v>7657</v>
      </c>
      <c r="K52" s="359">
        <v>7265</v>
      </c>
      <c r="L52" s="359">
        <v>6914</v>
      </c>
      <c r="M52" s="360">
        <v>6743</v>
      </c>
    </row>
    <row r="53" spans="2:13" ht="27.75" customHeight="1" thickBot="1" x14ac:dyDescent="0.2">
      <c r="B53" s="1228" t="s">
        <v>46</v>
      </c>
      <c r="C53" s="1229"/>
      <c r="D53" s="110"/>
      <c r="E53" s="1230" t="s">
        <v>47</v>
      </c>
      <c r="F53" s="1230"/>
      <c r="G53" s="1230"/>
      <c r="H53" s="1231"/>
      <c r="I53" s="361">
        <v>-6618</v>
      </c>
      <c r="J53" s="362">
        <v>-6532</v>
      </c>
      <c r="K53" s="362">
        <v>-6770</v>
      </c>
      <c r="L53" s="362">
        <v>-7397</v>
      </c>
      <c r="M53" s="363">
        <v>-8240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LF+EhLnvB0dqowohHANHEFCOgSk8KHPciZDvPDzC/kr/tcpezV2iumNhfhirZecx7J768N385ShsaKPnFqzx2w==" saltValue="LTUcsNe5L3lzSEcOCrDKZ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B1:W64"/>
  <sheetViews>
    <sheetView showGridLines="0" tabSelected="1" topLeftCell="A25"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556</v>
      </c>
      <c r="G54" s="119" t="s">
        <v>557</v>
      </c>
      <c r="H54" s="120" t="s">
        <v>558</v>
      </c>
    </row>
    <row r="55" spans="2:8" ht="52.5" customHeight="1" x14ac:dyDescent="0.15">
      <c r="B55" s="121"/>
      <c r="C55" s="1247" t="s">
        <v>50</v>
      </c>
      <c r="D55" s="1247"/>
      <c r="E55" s="1248"/>
      <c r="F55" s="122">
        <v>3702</v>
      </c>
      <c r="G55" s="122">
        <v>3823</v>
      </c>
      <c r="H55" s="123">
        <v>3948</v>
      </c>
    </row>
    <row r="56" spans="2:8" ht="52.5" customHeight="1" x14ac:dyDescent="0.15">
      <c r="B56" s="124"/>
      <c r="C56" s="1249" t="s">
        <v>51</v>
      </c>
      <c r="D56" s="1249"/>
      <c r="E56" s="1250"/>
      <c r="F56" s="125">
        <v>1853</v>
      </c>
      <c r="G56" s="125">
        <v>1897</v>
      </c>
      <c r="H56" s="126">
        <v>1897</v>
      </c>
    </row>
    <row r="57" spans="2:8" ht="53.25" customHeight="1" x14ac:dyDescent="0.15">
      <c r="B57" s="124"/>
      <c r="C57" s="1251" t="s">
        <v>52</v>
      </c>
      <c r="D57" s="1251"/>
      <c r="E57" s="1252"/>
      <c r="F57" s="127">
        <v>3313</v>
      </c>
      <c r="G57" s="127">
        <v>3813</v>
      </c>
      <c r="H57" s="128">
        <v>4384</v>
      </c>
    </row>
    <row r="58" spans="2:8" ht="45.75" customHeight="1" x14ac:dyDescent="0.15">
      <c r="B58" s="129"/>
      <c r="C58" s="1239" t="s">
        <v>589</v>
      </c>
      <c r="D58" s="1240"/>
      <c r="E58" s="1241"/>
      <c r="F58" s="130">
        <v>1359</v>
      </c>
      <c r="G58" s="130">
        <v>1560</v>
      </c>
      <c r="H58" s="131">
        <v>1560</v>
      </c>
    </row>
    <row r="59" spans="2:8" ht="45.75" customHeight="1" x14ac:dyDescent="0.15">
      <c r="B59" s="129"/>
      <c r="C59" s="1239" t="s">
        <v>590</v>
      </c>
      <c r="D59" s="1240"/>
      <c r="E59" s="1241"/>
      <c r="F59" s="130">
        <v>921</v>
      </c>
      <c r="G59" s="130">
        <v>990</v>
      </c>
      <c r="H59" s="131">
        <v>1059</v>
      </c>
    </row>
    <row r="60" spans="2:8" ht="45.75" customHeight="1" x14ac:dyDescent="0.15">
      <c r="B60" s="129"/>
      <c r="C60" s="1239" t="s">
        <v>591</v>
      </c>
      <c r="D60" s="1240"/>
      <c r="E60" s="1241"/>
      <c r="F60" s="130" t="s">
        <v>592</v>
      </c>
      <c r="G60" s="130">
        <v>300</v>
      </c>
      <c r="H60" s="131">
        <v>500</v>
      </c>
    </row>
    <row r="61" spans="2:8" ht="45.75" customHeight="1" x14ac:dyDescent="0.15">
      <c r="B61" s="129"/>
      <c r="C61" s="1239" t="s">
        <v>593</v>
      </c>
      <c r="D61" s="1240"/>
      <c r="E61" s="1241"/>
      <c r="F61" s="130">
        <v>401</v>
      </c>
      <c r="G61" s="130">
        <v>401</v>
      </c>
      <c r="H61" s="131">
        <v>401</v>
      </c>
    </row>
    <row r="62" spans="2:8" ht="45.75" customHeight="1" thickBot="1" x14ac:dyDescent="0.2">
      <c r="B62" s="132"/>
      <c r="C62" s="1242" t="s">
        <v>594</v>
      </c>
      <c r="D62" s="1243"/>
      <c r="E62" s="1244"/>
      <c r="F62" s="133">
        <v>92</v>
      </c>
      <c r="G62" s="133">
        <v>46</v>
      </c>
      <c r="H62" s="134">
        <v>302</v>
      </c>
    </row>
    <row r="63" spans="2:8" ht="52.5" customHeight="1" thickBot="1" x14ac:dyDescent="0.2">
      <c r="B63" s="135"/>
      <c r="C63" s="1245" t="s">
        <v>53</v>
      </c>
      <c r="D63" s="1245"/>
      <c r="E63" s="1246"/>
      <c r="F63" s="136">
        <v>8868</v>
      </c>
      <c r="G63" s="136">
        <v>9533</v>
      </c>
      <c r="H63" s="137">
        <v>10230</v>
      </c>
    </row>
    <row r="64" spans="2:8" x14ac:dyDescent="0.15"/>
  </sheetData>
  <sheetProtection algorithmName="SHA-512" hashValue="oAYeDjGVvQc7bbMpW/dnuqG4XvNO2WchAHeNcFZdVsX8gAmfGgnniIhjh944j28eaw+Bg/Tim273wsY7swf/Nw==" saltValue="n6J0sBo9zWw48bOoSeEE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0114F-D23A-4914-ACE1-26C2C14C0E4C}">
  <sheetPr>
    <tabColor rgb="FFCCFFCC"/>
    <pageSetUpPr fitToPage="1"/>
  </sheetPr>
  <dimension ref="A1:DE85"/>
  <sheetViews>
    <sheetView showGridLines="0" topLeftCell="A46" zoomScaleNormal="100" zoomScaleSheetLayoutView="55" workbookViewId="0">
      <selection activeCell="AN65" sqref="AN65:DC69"/>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595</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596</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1" t="s">
        <v>604</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x14ac:dyDescent="0.15">
      <c r="B44" s="372"/>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x14ac:dyDescent="0.15">
      <c r="B45" s="372"/>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x14ac:dyDescent="0.15">
      <c r="B46" s="372"/>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x14ac:dyDescent="0.15">
      <c r="B47" s="372"/>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597</v>
      </c>
    </row>
    <row r="50" spans="1:109" x14ac:dyDescent="0.15">
      <c r="B50" s="372"/>
      <c r="G50" s="1253"/>
      <c r="H50" s="1253"/>
      <c r="I50" s="1253"/>
      <c r="J50" s="1253"/>
      <c r="K50" s="382"/>
      <c r="L50" s="382"/>
      <c r="M50" s="383"/>
      <c r="N50" s="383"/>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59" t="s">
        <v>554</v>
      </c>
      <c r="BQ50" s="1259"/>
      <c r="BR50" s="1259"/>
      <c r="BS50" s="1259"/>
      <c r="BT50" s="1259"/>
      <c r="BU50" s="1259"/>
      <c r="BV50" s="1259"/>
      <c r="BW50" s="1259"/>
      <c r="BX50" s="1259" t="s">
        <v>555</v>
      </c>
      <c r="BY50" s="1259"/>
      <c r="BZ50" s="1259"/>
      <c r="CA50" s="1259"/>
      <c r="CB50" s="1259"/>
      <c r="CC50" s="1259"/>
      <c r="CD50" s="1259"/>
      <c r="CE50" s="1259"/>
      <c r="CF50" s="1259" t="s">
        <v>556</v>
      </c>
      <c r="CG50" s="1259"/>
      <c r="CH50" s="1259"/>
      <c r="CI50" s="1259"/>
      <c r="CJ50" s="1259"/>
      <c r="CK50" s="1259"/>
      <c r="CL50" s="1259"/>
      <c r="CM50" s="1259"/>
      <c r="CN50" s="1259" t="s">
        <v>557</v>
      </c>
      <c r="CO50" s="1259"/>
      <c r="CP50" s="1259"/>
      <c r="CQ50" s="1259"/>
      <c r="CR50" s="1259"/>
      <c r="CS50" s="1259"/>
      <c r="CT50" s="1259"/>
      <c r="CU50" s="1259"/>
      <c r="CV50" s="1259" t="s">
        <v>558</v>
      </c>
      <c r="CW50" s="1259"/>
      <c r="CX50" s="1259"/>
      <c r="CY50" s="1259"/>
      <c r="CZ50" s="1259"/>
      <c r="DA50" s="1259"/>
      <c r="DB50" s="1259"/>
      <c r="DC50" s="1259"/>
    </row>
    <row r="51" spans="1:109" ht="13.5" customHeight="1" x14ac:dyDescent="0.15">
      <c r="B51" s="372"/>
      <c r="G51" s="1270"/>
      <c r="H51" s="1270"/>
      <c r="I51" s="1274"/>
      <c r="J51" s="1274"/>
      <c r="K51" s="1260"/>
      <c r="L51" s="1260"/>
      <c r="M51" s="1260"/>
      <c r="N51" s="1260"/>
      <c r="AM51" s="381"/>
      <c r="AN51" s="1258" t="s">
        <v>598</v>
      </c>
      <c r="AO51" s="1258"/>
      <c r="AP51" s="1258"/>
      <c r="AQ51" s="1258"/>
      <c r="AR51" s="1258"/>
      <c r="AS51" s="1258"/>
      <c r="AT51" s="1258"/>
      <c r="AU51" s="1258"/>
      <c r="AV51" s="1258"/>
      <c r="AW51" s="1258"/>
      <c r="AX51" s="1258"/>
      <c r="AY51" s="1258"/>
      <c r="AZ51" s="1258"/>
      <c r="BA51" s="1258"/>
      <c r="BB51" s="1258" t="s">
        <v>599</v>
      </c>
      <c r="BC51" s="1258"/>
      <c r="BD51" s="1258"/>
      <c r="BE51" s="1258"/>
      <c r="BF51" s="1258"/>
      <c r="BG51" s="1258"/>
      <c r="BH51" s="1258"/>
      <c r="BI51" s="1258"/>
      <c r="BJ51" s="1258"/>
      <c r="BK51" s="1258"/>
      <c r="BL51" s="1258"/>
      <c r="BM51" s="1258"/>
      <c r="BN51" s="1258"/>
      <c r="BO51" s="1258"/>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x14ac:dyDescent="0.15">
      <c r="B52" s="372"/>
      <c r="G52" s="1270"/>
      <c r="H52" s="1270"/>
      <c r="I52" s="1274"/>
      <c r="J52" s="1274"/>
      <c r="K52" s="1260"/>
      <c r="L52" s="1260"/>
      <c r="M52" s="1260"/>
      <c r="N52" s="1260"/>
      <c r="AM52" s="381"/>
      <c r="AN52" s="1258"/>
      <c r="AO52" s="1258"/>
      <c r="AP52" s="1258"/>
      <c r="AQ52" s="1258"/>
      <c r="AR52" s="1258"/>
      <c r="AS52" s="1258"/>
      <c r="AT52" s="1258"/>
      <c r="AU52" s="1258"/>
      <c r="AV52" s="1258"/>
      <c r="AW52" s="1258"/>
      <c r="AX52" s="1258"/>
      <c r="AY52" s="1258"/>
      <c r="AZ52" s="1258"/>
      <c r="BA52" s="1258"/>
      <c r="BB52" s="1258"/>
      <c r="BC52" s="1258"/>
      <c r="BD52" s="1258"/>
      <c r="BE52" s="1258"/>
      <c r="BF52" s="1258"/>
      <c r="BG52" s="1258"/>
      <c r="BH52" s="1258"/>
      <c r="BI52" s="1258"/>
      <c r="BJ52" s="1258"/>
      <c r="BK52" s="1258"/>
      <c r="BL52" s="1258"/>
      <c r="BM52" s="1258"/>
      <c r="BN52" s="1258"/>
      <c r="BO52" s="1258"/>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380"/>
      <c r="B53" s="372"/>
      <c r="G53" s="1270"/>
      <c r="H53" s="1270"/>
      <c r="I53" s="1253"/>
      <c r="J53" s="1253"/>
      <c r="K53" s="1260"/>
      <c r="L53" s="1260"/>
      <c r="M53" s="1260"/>
      <c r="N53" s="1260"/>
      <c r="AM53" s="381"/>
      <c r="AN53" s="1258"/>
      <c r="AO53" s="1258"/>
      <c r="AP53" s="1258"/>
      <c r="AQ53" s="1258"/>
      <c r="AR53" s="1258"/>
      <c r="AS53" s="1258"/>
      <c r="AT53" s="1258"/>
      <c r="AU53" s="1258"/>
      <c r="AV53" s="1258"/>
      <c r="AW53" s="1258"/>
      <c r="AX53" s="1258"/>
      <c r="AY53" s="1258"/>
      <c r="AZ53" s="1258"/>
      <c r="BA53" s="1258"/>
      <c r="BB53" s="1258" t="s">
        <v>600</v>
      </c>
      <c r="BC53" s="1258"/>
      <c r="BD53" s="1258"/>
      <c r="BE53" s="1258"/>
      <c r="BF53" s="1258"/>
      <c r="BG53" s="1258"/>
      <c r="BH53" s="1258"/>
      <c r="BI53" s="1258"/>
      <c r="BJ53" s="1258"/>
      <c r="BK53" s="1258"/>
      <c r="BL53" s="1258"/>
      <c r="BM53" s="1258"/>
      <c r="BN53" s="1258"/>
      <c r="BO53" s="1258"/>
      <c r="BP53" s="1255">
        <v>65.2</v>
      </c>
      <c r="BQ53" s="1255"/>
      <c r="BR53" s="1255"/>
      <c r="BS53" s="1255"/>
      <c r="BT53" s="1255"/>
      <c r="BU53" s="1255"/>
      <c r="BV53" s="1255"/>
      <c r="BW53" s="1255"/>
      <c r="BX53" s="1255">
        <v>65.099999999999994</v>
      </c>
      <c r="BY53" s="1255"/>
      <c r="BZ53" s="1255"/>
      <c r="CA53" s="1255"/>
      <c r="CB53" s="1255"/>
      <c r="CC53" s="1255"/>
      <c r="CD53" s="1255"/>
      <c r="CE53" s="1255"/>
      <c r="CF53" s="1255">
        <v>66.3</v>
      </c>
      <c r="CG53" s="1255"/>
      <c r="CH53" s="1255"/>
      <c r="CI53" s="1255"/>
      <c r="CJ53" s="1255"/>
      <c r="CK53" s="1255"/>
      <c r="CL53" s="1255"/>
      <c r="CM53" s="1255"/>
      <c r="CN53" s="1255">
        <v>67.599999999999994</v>
      </c>
      <c r="CO53" s="1255"/>
      <c r="CP53" s="1255"/>
      <c r="CQ53" s="1255"/>
      <c r="CR53" s="1255"/>
      <c r="CS53" s="1255"/>
      <c r="CT53" s="1255"/>
      <c r="CU53" s="1255"/>
      <c r="CV53" s="1255">
        <v>69</v>
      </c>
      <c r="CW53" s="1255"/>
      <c r="CX53" s="1255"/>
      <c r="CY53" s="1255"/>
      <c r="CZ53" s="1255"/>
      <c r="DA53" s="1255"/>
      <c r="DB53" s="1255"/>
      <c r="DC53" s="1255"/>
    </row>
    <row r="54" spans="1:109" x14ac:dyDescent="0.15">
      <c r="A54" s="380"/>
      <c r="B54" s="372"/>
      <c r="G54" s="1270"/>
      <c r="H54" s="1270"/>
      <c r="I54" s="1253"/>
      <c r="J54" s="1253"/>
      <c r="K54" s="1260"/>
      <c r="L54" s="1260"/>
      <c r="M54" s="1260"/>
      <c r="N54" s="1260"/>
      <c r="AM54" s="381"/>
      <c r="AN54" s="1258"/>
      <c r="AO54" s="1258"/>
      <c r="AP54" s="1258"/>
      <c r="AQ54" s="1258"/>
      <c r="AR54" s="1258"/>
      <c r="AS54" s="1258"/>
      <c r="AT54" s="1258"/>
      <c r="AU54" s="1258"/>
      <c r="AV54" s="1258"/>
      <c r="AW54" s="1258"/>
      <c r="AX54" s="1258"/>
      <c r="AY54" s="1258"/>
      <c r="AZ54" s="1258"/>
      <c r="BA54" s="1258"/>
      <c r="BB54" s="1258"/>
      <c r="BC54" s="1258"/>
      <c r="BD54" s="1258"/>
      <c r="BE54" s="1258"/>
      <c r="BF54" s="1258"/>
      <c r="BG54" s="1258"/>
      <c r="BH54" s="1258"/>
      <c r="BI54" s="1258"/>
      <c r="BJ54" s="1258"/>
      <c r="BK54" s="1258"/>
      <c r="BL54" s="1258"/>
      <c r="BM54" s="1258"/>
      <c r="BN54" s="1258"/>
      <c r="BO54" s="1258"/>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380"/>
      <c r="B55" s="372"/>
      <c r="G55" s="1253"/>
      <c r="H55" s="1253"/>
      <c r="I55" s="1253"/>
      <c r="J55" s="1253"/>
      <c r="K55" s="1260"/>
      <c r="L55" s="1260"/>
      <c r="M55" s="1260"/>
      <c r="N55" s="1260"/>
      <c r="AN55" s="1259" t="s">
        <v>601</v>
      </c>
      <c r="AO55" s="1259"/>
      <c r="AP55" s="1259"/>
      <c r="AQ55" s="1259"/>
      <c r="AR55" s="1259"/>
      <c r="AS55" s="1259"/>
      <c r="AT55" s="1259"/>
      <c r="AU55" s="1259"/>
      <c r="AV55" s="1259"/>
      <c r="AW55" s="1259"/>
      <c r="AX55" s="1259"/>
      <c r="AY55" s="1259"/>
      <c r="AZ55" s="1259"/>
      <c r="BA55" s="1259"/>
      <c r="BB55" s="1258" t="s">
        <v>599</v>
      </c>
      <c r="BC55" s="1258"/>
      <c r="BD55" s="1258"/>
      <c r="BE55" s="1258"/>
      <c r="BF55" s="1258"/>
      <c r="BG55" s="1258"/>
      <c r="BH55" s="1258"/>
      <c r="BI55" s="1258"/>
      <c r="BJ55" s="1258"/>
      <c r="BK55" s="1258"/>
      <c r="BL55" s="1258"/>
      <c r="BM55" s="1258"/>
      <c r="BN55" s="1258"/>
      <c r="BO55" s="1258"/>
      <c r="BP55" s="1255">
        <v>0</v>
      </c>
      <c r="BQ55" s="1255"/>
      <c r="BR55" s="1255"/>
      <c r="BS55" s="1255"/>
      <c r="BT55" s="1255"/>
      <c r="BU55" s="1255"/>
      <c r="BV55" s="1255"/>
      <c r="BW55" s="1255"/>
      <c r="BX55" s="1255">
        <v>0</v>
      </c>
      <c r="BY55" s="1255"/>
      <c r="BZ55" s="1255"/>
      <c r="CA55" s="1255"/>
      <c r="CB55" s="1255"/>
      <c r="CC55" s="1255"/>
      <c r="CD55" s="1255"/>
      <c r="CE55" s="1255"/>
      <c r="CF55" s="1255">
        <v>0</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x14ac:dyDescent="0.15">
      <c r="A56" s="380"/>
      <c r="B56" s="372"/>
      <c r="G56" s="1253"/>
      <c r="H56" s="1253"/>
      <c r="I56" s="1253"/>
      <c r="J56" s="1253"/>
      <c r="K56" s="1260"/>
      <c r="L56" s="1260"/>
      <c r="M56" s="1260"/>
      <c r="N56" s="1260"/>
      <c r="AN56" s="1259"/>
      <c r="AO56" s="1259"/>
      <c r="AP56" s="1259"/>
      <c r="AQ56" s="1259"/>
      <c r="AR56" s="1259"/>
      <c r="AS56" s="1259"/>
      <c r="AT56" s="1259"/>
      <c r="AU56" s="1259"/>
      <c r="AV56" s="1259"/>
      <c r="AW56" s="1259"/>
      <c r="AX56" s="1259"/>
      <c r="AY56" s="1259"/>
      <c r="AZ56" s="1259"/>
      <c r="BA56" s="1259"/>
      <c r="BB56" s="1258"/>
      <c r="BC56" s="1258"/>
      <c r="BD56" s="1258"/>
      <c r="BE56" s="1258"/>
      <c r="BF56" s="1258"/>
      <c r="BG56" s="1258"/>
      <c r="BH56" s="1258"/>
      <c r="BI56" s="1258"/>
      <c r="BJ56" s="1258"/>
      <c r="BK56" s="1258"/>
      <c r="BL56" s="1258"/>
      <c r="BM56" s="1258"/>
      <c r="BN56" s="1258"/>
      <c r="BO56" s="1258"/>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80" customFormat="1" x14ac:dyDescent="0.15">
      <c r="B57" s="384"/>
      <c r="G57" s="1253"/>
      <c r="H57" s="1253"/>
      <c r="I57" s="1256"/>
      <c r="J57" s="1256"/>
      <c r="K57" s="1260"/>
      <c r="L57" s="1260"/>
      <c r="M57" s="1260"/>
      <c r="N57" s="1260"/>
      <c r="AM57" s="366"/>
      <c r="AN57" s="1259"/>
      <c r="AO57" s="1259"/>
      <c r="AP57" s="1259"/>
      <c r="AQ57" s="1259"/>
      <c r="AR57" s="1259"/>
      <c r="AS57" s="1259"/>
      <c r="AT57" s="1259"/>
      <c r="AU57" s="1259"/>
      <c r="AV57" s="1259"/>
      <c r="AW57" s="1259"/>
      <c r="AX57" s="1259"/>
      <c r="AY57" s="1259"/>
      <c r="AZ57" s="1259"/>
      <c r="BA57" s="1259"/>
      <c r="BB57" s="1258" t="s">
        <v>600</v>
      </c>
      <c r="BC57" s="1258"/>
      <c r="BD57" s="1258"/>
      <c r="BE57" s="1258"/>
      <c r="BF57" s="1258"/>
      <c r="BG57" s="1258"/>
      <c r="BH57" s="1258"/>
      <c r="BI57" s="1258"/>
      <c r="BJ57" s="1258"/>
      <c r="BK57" s="1258"/>
      <c r="BL57" s="1258"/>
      <c r="BM57" s="1258"/>
      <c r="BN57" s="1258"/>
      <c r="BO57" s="1258"/>
      <c r="BP57" s="1255">
        <v>61.2</v>
      </c>
      <c r="BQ57" s="1255"/>
      <c r="BR57" s="1255"/>
      <c r="BS57" s="1255"/>
      <c r="BT57" s="1255"/>
      <c r="BU57" s="1255"/>
      <c r="BV57" s="1255"/>
      <c r="BW57" s="1255"/>
      <c r="BX57" s="1255">
        <v>62.8</v>
      </c>
      <c r="BY57" s="1255"/>
      <c r="BZ57" s="1255"/>
      <c r="CA57" s="1255"/>
      <c r="CB57" s="1255"/>
      <c r="CC57" s="1255"/>
      <c r="CD57" s="1255"/>
      <c r="CE57" s="1255"/>
      <c r="CF57" s="1255">
        <v>64</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85"/>
      <c r="DE57" s="384"/>
    </row>
    <row r="58" spans="1:109" s="380" customFormat="1" x14ac:dyDescent="0.15">
      <c r="A58" s="366"/>
      <c r="B58" s="384"/>
      <c r="G58" s="1253"/>
      <c r="H58" s="1253"/>
      <c r="I58" s="1256"/>
      <c r="J58" s="1256"/>
      <c r="K58" s="1260"/>
      <c r="L58" s="1260"/>
      <c r="M58" s="1260"/>
      <c r="N58" s="1260"/>
      <c r="AM58" s="366"/>
      <c r="AN58" s="1259"/>
      <c r="AO58" s="1259"/>
      <c r="AP58" s="1259"/>
      <c r="AQ58" s="1259"/>
      <c r="AR58" s="1259"/>
      <c r="AS58" s="1259"/>
      <c r="AT58" s="1259"/>
      <c r="AU58" s="1259"/>
      <c r="AV58" s="1259"/>
      <c r="AW58" s="1259"/>
      <c r="AX58" s="1259"/>
      <c r="AY58" s="1259"/>
      <c r="AZ58" s="1259"/>
      <c r="BA58" s="1259"/>
      <c r="BB58" s="1258"/>
      <c r="BC58" s="1258"/>
      <c r="BD58" s="1258"/>
      <c r="BE58" s="1258"/>
      <c r="BF58" s="1258"/>
      <c r="BG58" s="1258"/>
      <c r="BH58" s="1258"/>
      <c r="BI58" s="1258"/>
      <c r="BJ58" s="1258"/>
      <c r="BK58" s="1258"/>
      <c r="BL58" s="1258"/>
      <c r="BM58" s="1258"/>
      <c r="BN58" s="1258"/>
      <c r="BO58" s="1258"/>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602</v>
      </c>
    </row>
    <row r="64" spans="1:109" x14ac:dyDescent="0.15">
      <c r="B64" s="372"/>
      <c r="G64" s="379"/>
      <c r="I64" s="392"/>
      <c r="J64" s="392"/>
      <c r="K64" s="392"/>
      <c r="L64" s="392"/>
      <c r="M64" s="392"/>
      <c r="N64" s="393"/>
      <c r="AM64" s="379"/>
      <c r="AN64" s="379" t="s">
        <v>596</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1" t="s">
        <v>605</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x14ac:dyDescent="0.15">
      <c r="B66" s="372"/>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x14ac:dyDescent="0.15">
      <c r="B67" s="372"/>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x14ac:dyDescent="0.15">
      <c r="B68" s="372"/>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x14ac:dyDescent="0.15">
      <c r="B69" s="372"/>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597</v>
      </c>
    </row>
    <row r="72" spans="2:107" x14ac:dyDescent="0.15">
      <c r="B72" s="372"/>
      <c r="G72" s="1253"/>
      <c r="H72" s="1253"/>
      <c r="I72" s="1253"/>
      <c r="J72" s="1253"/>
      <c r="K72" s="382"/>
      <c r="L72" s="382"/>
      <c r="M72" s="383"/>
      <c r="N72" s="383"/>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59" t="s">
        <v>554</v>
      </c>
      <c r="BQ72" s="1259"/>
      <c r="BR72" s="1259"/>
      <c r="BS72" s="1259"/>
      <c r="BT72" s="1259"/>
      <c r="BU72" s="1259"/>
      <c r="BV72" s="1259"/>
      <c r="BW72" s="1259"/>
      <c r="BX72" s="1259" t="s">
        <v>555</v>
      </c>
      <c r="BY72" s="1259"/>
      <c r="BZ72" s="1259"/>
      <c r="CA72" s="1259"/>
      <c r="CB72" s="1259"/>
      <c r="CC72" s="1259"/>
      <c r="CD72" s="1259"/>
      <c r="CE72" s="1259"/>
      <c r="CF72" s="1259" t="s">
        <v>556</v>
      </c>
      <c r="CG72" s="1259"/>
      <c r="CH72" s="1259"/>
      <c r="CI72" s="1259"/>
      <c r="CJ72" s="1259"/>
      <c r="CK72" s="1259"/>
      <c r="CL72" s="1259"/>
      <c r="CM72" s="1259"/>
      <c r="CN72" s="1259" t="s">
        <v>557</v>
      </c>
      <c r="CO72" s="1259"/>
      <c r="CP72" s="1259"/>
      <c r="CQ72" s="1259"/>
      <c r="CR72" s="1259"/>
      <c r="CS72" s="1259"/>
      <c r="CT72" s="1259"/>
      <c r="CU72" s="1259"/>
      <c r="CV72" s="1259" t="s">
        <v>558</v>
      </c>
      <c r="CW72" s="1259"/>
      <c r="CX72" s="1259"/>
      <c r="CY72" s="1259"/>
      <c r="CZ72" s="1259"/>
      <c r="DA72" s="1259"/>
      <c r="DB72" s="1259"/>
      <c r="DC72" s="1259"/>
    </row>
    <row r="73" spans="2:107" x14ac:dyDescent="0.15">
      <c r="B73" s="372"/>
      <c r="G73" s="1270"/>
      <c r="H73" s="1270"/>
      <c r="I73" s="1270"/>
      <c r="J73" s="1270"/>
      <c r="K73" s="1254"/>
      <c r="L73" s="1254"/>
      <c r="M73" s="1254"/>
      <c r="N73" s="1254"/>
      <c r="AM73" s="381"/>
      <c r="AN73" s="1258" t="s">
        <v>598</v>
      </c>
      <c r="AO73" s="1258"/>
      <c r="AP73" s="1258"/>
      <c r="AQ73" s="1258"/>
      <c r="AR73" s="1258"/>
      <c r="AS73" s="1258"/>
      <c r="AT73" s="1258"/>
      <c r="AU73" s="1258"/>
      <c r="AV73" s="1258"/>
      <c r="AW73" s="1258"/>
      <c r="AX73" s="1258"/>
      <c r="AY73" s="1258"/>
      <c r="AZ73" s="1258"/>
      <c r="BA73" s="1258"/>
      <c r="BB73" s="1258" t="s">
        <v>599</v>
      </c>
      <c r="BC73" s="1258"/>
      <c r="BD73" s="1258"/>
      <c r="BE73" s="1258"/>
      <c r="BF73" s="1258"/>
      <c r="BG73" s="1258"/>
      <c r="BH73" s="1258"/>
      <c r="BI73" s="1258"/>
      <c r="BJ73" s="1258"/>
      <c r="BK73" s="1258"/>
      <c r="BL73" s="1258"/>
      <c r="BM73" s="1258"/>
      <c r="BN73" s="1258"/>
      <c r="BO73" s="1258"/>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x14ac:dyDescent="0.15">
      <c r="B74" s="372"/>
      <c r="G74" s="1270"/>
      <c r="H74" s="1270"/>
      <c r="I74" s="1270"/>
      <c r="J74" s="1270"/>
      <c r="K74" s="1254"/>
      <c r="L74" s="1254"/>
      <c r="M74" s="1254"/>
      <c r="N74" s="1254"/>
      <c r="AM74" s="381"/>
      <c r="AN74" s="1258"/>
      <c r="AO74" s="1258"/>
      <c r="AP74" s="1258"/>
      <c r="AQ74" s="1258"/>
      <c r="AR74" s="1258"/>
      <c r="AS74" s="1258"/>
      <c r="AT74" s="1258"/>
      <c r="AU74" s="1258"/>
      <c r="AV74" s="1258"/>
      <c r="AW74" s="1258"/>
      <c r="AX74" s="1258"/>
      <c r="AY74" s="1258"/>
      <c r="AZ74" s="1258"/>
      <c r="BA74" s="1258"/>
      <c r="BB74" s="1258"/>
      <c r="BC74" s="1258"/>
      <c r="BD74" s="1258"/>
      <c r="BE74" s="1258"/>
      <c r="BF74" s="1258"/>
      <c r="BG74" s="1258"/>
      <c r="BH74" s="1258"/>
      <c r="BI74" s="1258"/>
      <c r="BJ74" s="1258"/>
      <c r="BK74" s="1258"/>
      <c r="BL74" s="1258"/>
      <c r="BM74" s="1258"/>
      <c r="BN74" s="1258"/>
      <c r="BO74" s="1258"/>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372"/>
      <c r="G75" s="1270"/>
      <c r="H75" s="1270"/>
      <c r="I75" s="1253"/>
      <c r="J75" s="1253"/>
      <c r="K75" s="1260"/>
      <c r="L75" s="1260"/>
      <c r="M75" s="1260"/>
      <c r="N75" s="1260"/>
      <c r="AM75" s="381"/>
      <c r="AN75" s="1258"/>
      <c r="AO75" s="1258"/>
      <c r="AP75" s="1258"/>
      <c r="AQ75" s="1258"/>
      <c r="AR75" s="1258"/>
      <c r="AS75" s="1258"/>
      <c r="AT75" s="1258"/>
      <c r="AU75" s="1258"/>
      <c r="AV75" s="1258"/>
      <c r="AW75" s="1258"/>
      <c r="AX75" s="1258"/>
      <c r="AY75" s="1258"/>
      <c r="AZ75" s="1258"/>
      <c r="BA75" s="1258"/>
      <c r="BB75" s="1258" t="s">
        <v>603</v>
      </c>
      <c r="BC75" s="1258"/>
      <c r="BD75" s="1258"/>
      <c r="BE75" s="1258"/>
      <c r="BF75" s="1258"/>
      <c r="BG75" s="1258"/>
      <c r="BH75" s="1258"/>
      <c r="BI75" s="1258"/>
      <c r="BJ75" s="1258"/>
      <c r="BK75" s="1258"/>
      <c r="BL75" s="1258"/>
      <c r="BM75" s="1258"/>
      <c r="BN75" s="1258"/>
      <c r="BO75" s="1258"/>
      <c r="BP75" s="1255">
        <v>1.2</v>
      </c>
      <c r="BQ75" s="1255"/>
      <c r="BR75" s="1255"/>
      <c r="BS75" s="1255"/>
      <c r="BT75" s="1255"/>
      <c r="BU75" s="1255"/>
      <c r="BV75" s="1255"/>
      <c r="BW75" s="1255"/>
      <c r="BX75" s="1255">
        <v>1.5</v>
      </c>
      <c r="BY75" s="1255"/>
      <c r="BZ75" s="1255"/>
      <c r="CA75" s="1255"/>
      <c r="CB75" s="1255"/>
      <c r="CC75" s="1255"/>
      <c r="CD75" s="1255"/>
      <c r="CE75" s="1255"/>
      <c r="CF75" s="1255">
        <v>1.7</v>
      </c>
      <c r="CG75" s="1255"/>
      <c r="CH75" s="1255"/>
      <c r="CI75" s="1255"/>
      <c r="CJ75" s="1255"/>
      <c r="CK75" s="1255"/>
      <c r="CL75" s="1255"/>
      <c r="CM75" s="1255"/>
      <c r="CN75" s="1255">
        <v>1.5</v>
      </c>
      <c r="CO75" s="1255"/>
      <c r="CP75" s="1255"/>
      <c r="CQ75" s="1255"/>
      <c r="CR75" s="1255"/>
      <c r="CS75" s="1255"/>
      <c r="CT75" s="1255"/>
      <c r="CU75" s="1255"/>
      <c r="CV75" s="1255">
        <v>1.3</v>
      </c>
      <c r="CW75" s="1255"/>
      <c r="CX75" s="1255"/>
      <c r="CY75" s="1255"/>
      <c r="CZ75" s="1255"/>
      <c r="DA75" s="1255"/>
      <c r="DB75" s="1255"/>
      <c r="DC75" s="1255"/>
    </row>
    <row r="76" spans="2:107" x14ac:dyDescent="0.15">
      <c r="B76" s="372"/>
      <c r="G76" s="1270"/>
      <c r="H76" s="1270"/>
      <c r="I76" s="1253"/>
      <c r="J76" s="1253"/>
      <c r="K76" s="1260"/>
      <c r="L76" s="1260"/>
      <c r="M76" s="1260"/>
      <c r="N76" s="1260"/>
      <c r="AM76" s="381"/>
      <c r="AN76" s="1258"/>
      <c r="AO76" s="1258"/>
      <c r="AP76" s="1258"/>
      <c r="AQ76" s="1258"/>
      <c r="AR76" s="1258"/>
      <c r="AS76" s="1258"/>
      <c r="AT76" s="1258"/>
      <c r="AU76" s="1258"/>
      <c r="AV76" s="1258"/>
      <c r="AW76" s="1258"/>
      <c r="AX76" s="1258"/>
      <c r="AY76" s="1258"/>
      <c r="AZ76" s="1258"/>
      <c r="BA76" s="1258"/>
      <c r="BB76" s="1258"/>
      <c r="BC76" s="1258"/>
      <c r="BD76" s="1258"/>
      <c r="BE76" s="1258"/>
      <c r="BF76" s="1258"/>
      <c r="BG76" s="1258"/>
      <c r="BH76" s="1258"/>
      <c r="BI76" s="1258"/>
      <c r="BJ76" s="1258"/>
      <c r="BK76" s="1258"/>
      <c r="BL76" s="1258"/>
      <c r="BM76" s="1258"/>
      <c r="BN76" s="1258"/>
      <c r="BO76" s="1258"/>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372"/>
      <c r="G77" s="1253"/>
      <c r="H77" s="1253"/>
      <c r="I77" s="1253"/>
      <c r="J77" s="1253"/>
      <c r="K77" s="1254"/>
      <c r="L77" s="1254"/>
      <c r="M77" s="1254"/>
      <c r="N77" s="1254"/>
      <c r="AN77" s="1259" t="s">
        <v>601</v>
      </c>
      <c r="AO77" s="1259"/>
      <c r="AP77" s="1259"/>
      <c r="AQ77" s="1259"/>
      <c r="AR77" s="1259"/>
      <c r="AS77" s="1259"/>
      <c r="AT77" s="1259"/>
      <c r="AU77" s="1259"/>
      <c r="AV77" s="1259"/>
      <c r="AW77" s="1259"/>
      <c r="AX77" s="1259"/>
      <c r="AY77" s="1259"/>
      <c r="AZ77" s="1259"/>
      <c r="BA77" s="1259"/>
      <c r="BB77" s="1258" t="s">
        <v>599</v>
      </c>
      <c r="BC77" s="1258"/>
      <c r="BD77" s="1258"/>
      <c r="BE77" s="1258"/>
      <c r="BF77" s="1258"/>
      <c r="BG77" s="1258"/>
      <c r="BH77" s="1258"/>
      <c r="BI77" s="1258"/>
      <c r="BJ77" s="1258"/>
      <c r="BK77" s="1258"/>
      <c r="BL77" s="1258"/>
      <c r="BM77" s="1258"/>
      <c r="BN77" s="1258"/>
      <c r="BO77" s="1258"/>
      <c r="BP77" s="1255">
        <v>0</v>
      </c>
      <c r="BQ77" s="1255"/>
      <c r="BR77" s="1255"/>
      <c r="BS77" s="1255"/>
      <c r="BT77" s="1255"/>
      <c r="BU77" s="1255"/>
      <c r="BV77" s="1255"/>
      <c r="BW77" s="1255"/>
      <c r="BX77" s="1255">
        <v>0</v>
      </c>
      <c r="BY77" s="1255"/>
      <c r="BZ77" s="1255"/>
      <c r="CA77" s="1255"/>
      <c r="CB77" s="1255"/>
      <c r="CC77" s="1255"/>
      <c r="CD77" s="1255"/>
      <c r="CE77" s="1255"/>
      <c r="CF77" s="1255">
        <v>0</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x14ac:dyDescent="0.15">
      <c r="B78" s="372"/>
      <c r="G78" s="1253"/>
      <c r="H78" s="1253"/>
      <c r="I78" s="1253"/>
      <c r="J78" s="1253"/>
      <c r="K78" s="1254"/>
      <c r="L78" s="1254"/>
      <c r="M78" s="1254"/>
      <c r="N78" s="1254"/>
      <c r="AN78" s="1259"/>
      <c r="AO78" s="1259"/>
      <c r="AP78" s="1259"/>
      <c r="AQ78" s="1259"/>
      <c r="AR78" s="1259"/>
      <c r="AS78" s="1259"/>
      <c r="AT78" s="1259"/>
      <c r="AU78" s="1259"/>
      <c r="AV78" s="1259"/>
      <c r="AW78" s="1259"/>
      <c r="AX78" s="1259"/>
      <c r="AY78" s="1259"/>
      <c r="AZ78" s="1259"/>
      <c r="BA78" s="1259"/>
      <c r="BB78" s="1258"/>
      <c r="BC78" s="1258"/>
      <c r="BD78" s="1258"/>
      <c r="BE78" s="1258"/>
      <c r="BF78" s="1258"/>
      <c r="BG78" s="1258"/>
      <c r="BH78" s="1258"/>
      <c r="BI78" s="1258"/>
      <c r="BJ78" s="1258"/>
      <c r="BK78" s="1258"/>
      <c r="BL78" s="1258"/>
      <c r="BM78" s="1258"/>
      <c r="BN78" s="1258"/>
      <c r="BO78" s="1258"/>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372"/>
      <c r="G79" s="1253"/>
      <c r="H79" s="1253"/>
      <c r="I79" s="1256"/>
      <c r="J79" s="1256"/>
      <c r="K79" s="1257"/>
      <c r="L79" s="1257"/>
      <c r="M79" s="1257"/>
      <c r="N79" s="1257"/>
      <c r="AN79" s="1259"/>
      <c r="AO79" s="1259"/>
      <c r="AP79" s="1259"/>
      <c r="AQ79" s="1259"/>
      <c r="AR79" s="1259"/>
      <c r="AS79" s="1259"/>
      <c r="AT79" s="1259"/>
      <c r="AU79" s="1259"/>
      <c r="AV79" s="1259"/>
      <c r="AW79" s="1259"/>
      <c r="AX79" s="1259"/>
      <c r="AY79" s="1259"/>
      <c r="AZ79" s="1259"/>
      <c r="BA79" s="1259"/>
      <c r="BB79" s="1258" t="s">
        <v>603</v>
      </c>
      <c r="BC79" s="1258"/>
      <c r="BD79" s="1258"/>
      <c r="BE79" s="1258"/>
      <c r="BF79" s="1258"/>
      <c r="BG79" s="1258"/>
      <c r="BH79" s="1258"/>
      <c r="BI79" s="1258"/>
      <c r="BJ79" s="1258"/>
      <c r="BK79" s="1258"/>
      <c r="BL79" s="1258"/>
      <c r="BM79" s="1258"/>
      <c r="BN79" s="1258"/>
      <c r="BO79" s="1258"/>
      <c r="BP79" s="1255">
        <v>7.2</v>
      </c>
      <c r="BQ79" s="1255"/>
      <c r="BR79" s="1255"/>
      <c r="BS79" s="1255"/>
      <c r="BT79" s="1255"/>
      <c r="BU79" s="1255"/>
      <c r="BV79" s="1255"/>
      <c r="BW79" s="1255"/>
      <c r="BX79" s="1255">
        <v>7.7</v>
      </c>
      <c r="BY79" s="1255"/>
      <c r="BZ79" s="1255"/>
      <c r="CA79" s="1255"/>
      <c r="CB79" s="1255"/>
      <c r="CC79" s="1255"/>
      <c r="CD79" s="1255"/>
      <c r="CE79" s="1255"/>
      <c r="CF79" s="1255">
        <v>8</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x14ac:dyDescent="0.15">
      <c r="B80" s="372"/>
      <c r="G80" s="1253"/>
      <c r="H80" s="1253"/>
      <c r="I80" s="1256"/>
      <c r="J80" s="1256"/>
      <c r="K80" s="1257"/>
      <c r="L80" s="1257"/>
      <c r="M80" s="1257"/>
      <c r="N80" s="1257"/>
      <c r="AN80" s="1259"/>
      <c r="AO80" s="1259"/>
      <c r="AP80" s="1259"/>
      <c r="AQ80" s="1259"/>
      <c r="AR80" s="1259"/>
      <c r="AS80" s="1259"/>
      <c r="AT80" s="1259"/>
      <c r="AU80" s="1259"/>
      <c r="AV80" s="1259"/>
      <c r="AW80" s="1259"/>
      <c r="AX80" s="1259"/>
      <c r="AY80" s="1259"/>
      <c r="AZ80" s="1259"/>
      <c r="BA80" s="1259"/>
      <c r="BB80" s="1258"/>
      <c r="BC80" s="1258"/>
      <c r="BD80" s="1258"/>
      <c r="BE80" s="1258"/>
      <c r="BF80" s="1258"/>
      <c r="BG80" s="1258"/>
      <c r="BH80" s="1258"/>
      <c r="BI80" s="1258"/>
      <c r="BJ80" s="1258"/>
      <c r="BK80" s="1258"/>
      <c r="BL80" s="1258"/>
      <c r="BM80" s="1258"/>
      <c r="BN80" s="1258"/>
      <c r="BO80" s="1258"/>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ogPiUb/gYwudulQCgwv6sl1Nxiik9k+mlmlRjdL1VE1Xt0W+DnWAPAqpaHsbm0OtQohsXgwAMfnVOEELeIvYHA==" saltValue="z7pCAIeCUGTwWPjNNcJq0A=="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4432E-759D-4D76-BB74-2740D150952D}">
  <sheetPr>
    <tabColor rgb="FFCCFFCC"/>
    <pageSetUpPr fitToPage="1"/>
  </sheetPr>
  <dimension ref="A1:DR125"/>
  <sheetViews>
    <sheetView showGridLines="0" topLeftCell="A84"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KyjW/qgk5r1/yM4CAfS1Dmrfbw0hXu6DfIiC8fRrCuIcVgY9PMdPbu67RYPOi5NAVJmXiZmRgYWdn8YWVqTK2A==" saltValue="7yZnYcvtEm3p0M8SynKD0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3BB3D-7553-4A6B-9574-AA545C53E899}">
  <sheetPr>
    <tabColor rgb="FFCCFFCC"/>
    <pageSetUpPr fitToPage="1"/>
  </sheetPr>
  <dimension ref="A1:DR125"/>
  <sheetViews>
    <sheetView showGridLines="0" topLeftCell="A88"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501</v>
      </c>
    </row>
  </sheetData>
  <sheetProtection algorithmName="SHA-512" hashValue="lbAT6IbXY2K15Zwua+PDx049wgXIiATXDwBrNQ/1uGx0IuSdUtLH4LyzU6unzBKP8TqkqA+wLaNlbLX5UJfzpA==" saltValue="CIU675abmZ8bRO/EdkLKU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551</v>
      </c>
      <c r="G2" s="151"/>
      <c r="H2" s="152"/>
    </row>
    <row r="3" spans="1:8" x14ac:dyDescent="0.15">
      <c r="A3" s="148" t="s">
        <v>544</v>
      </c>
      <c r="B3" s="153"/>
      <c r="C3" s="154"/>
      <c r="D3" s="155">
        <v>124342</v>
      </c>
      <c r="E3" s="156"/>
      <c r="F3" s="157">
        <v>114790</v>
      </c>
      <c r="G3" s="158"/>
      <c r="H3" s="159"/>
    </row>
    <row r="4" spans="1:8" x14ac:dyDescent="0.15">
      <c r="A4" s="160"/>
      <c r="B4" s="161"/>
      <c r="C4" s="162"/>
      <c r="D4" s="163">
        <v>93587</v>
      </c>
      <c r="E4" s="164"/>
      <c r="F4" s="165">
        <v>55601</v>
      </c>
      <c r="G4" s="166"/>
      <c r="H4" s="167"/>
    </row>
    <row r="5" spans="1:8" x14ac:dyDescent="0.15">
      <c r="A5" s="148" t="s">
        <v>546</v>
      </c>
      <c r="B5" s="153"/>
      <c r="C5" s="154"/>
      <c r="D5" s="155">
        <v>159649</v>
      </c>
      <c r="E5" s="156"/>
      <c r="F5" s="157">
        <v>126262</v>
      </c>
      <c r="G5" s="158"/>
      <c r="H5" s="159"/>
    </row>
    <row r="6" spans="1:8" x14ac:dyDescent="0.15">
      <c r="A6" s="160"/>
      <c r="B6" s="161"/>
      <c r="C6" s="162"/>
      <c r="D6" s="163">
        <v>119110</v>
      </c>
      <c r="E6" s="164"/>
      <c r="F6" s="165">
        <v>56769</v>
      </c>
      <c r="G6" s="166"/>
      <c r="H6" s="167"/>
    </row>
    <row r="7" spans="1:8" x14ac:dyDescent="0.15">
      <c r="A7" s="148" t="s">
        <v>547</v>
      </c>
      <c r="B7" s="153"/>
      <c r="C7" s="154"/>
      <c r="D7" s="155">
        <v>122513</v>
      </c>
      <c r="E7" s="156"/>
      <c r="F7" s="157">
        <v>126525</v>
      </c>
      <c r="G7" s="158"/>
      <c r="H7" s="159"/>
    </row>
    <row r="8" spans="1:8" x14ac:dyDescent="0.15">
      <c r="A8" s="160"/>
      <c r="B8" s="161"/>
      <c r="C8" s="162"/>
      <c r="D8" s="163">
        <v>102743</v>
      </c>
      <c r="E8" s="164"/>
      <c r="F8" s="165">
        <v>67052</v>
      </c>
      <c r="G8" s="166"/>
      <c r="H8" s="167"/>
    </row>
    <row r="9" spans="1:8" x14ac:dyDescent="0.15">
      <c r="A9" s="148" t="s">
        <v>548</v>
      </c>
      <c r="B9" s="153"/>
      <c r="C9" s="154"/>
      <c r="D9" s="155">
        <v>109092</v>
      </c>
      <c r="E9" s="156"/>
      <c r="F9" s="157">
        <v>138402</v>
      </c>
      <c r="G9" s="158"/>
      <c r="H9" s="159"/>
    </row>
    <row r="10" spans="1:8" x14ac:dyDescent="0.15">
      <c r="A10" s="160"/>
      <c r="B10" s="161"/>
      <c r="C10" s="162"/>
      <c r="D10" s="163">
        <v>90615</v>
      </c>
      <c r="E10" s="164"/>
      <c r="F10" s="165">
        <v>70652</v>
      </c>
      <c r="G10" s="166"/>
      <c r="H10" s="167"/>
    </row>
    <row r="11" spans="1:8" x14ac:dyDescent="0.15">
      <c r="A11" s="148" t="s">
        <v>549</v>
      </c>
      <c r="B11" s="153"/>
      <c r="C11" s="154"/>
      <c r="D11" s="155">
        <v>118866</v>
      </c>
      <c r="E11" s="156"/>
      <c r="F11" s="157">
        <v>146367</v>
      </c>
      <c r="G11" s="158"/>
      <c r="H11" s="159"/>
    </row>
    <row r="12" spans="1:8" x14ac:dyDescent="0.15">
      <c r="A12" s="160"/>
      <c r="B12" s="161"/>
      <c r="C12" s="168"/>
      <c r="D12" s="163">
        <v>82438</v>
      </c>
      <c r="E12" s="164"/>
      <c r="F12" s="165">
        <v>79441</v>
      </c>
      <c r="G12" s="166"/>
      <c r="H12" s="167"/>
    </row>
    <row r="13" spans="1:8" x14ac:dyDescent="0.15">
      <c r="A13" s="148"/>
      <c r="B13" s="153"/>
      <c r="C13" s="169"/>
      <c r="D13" s="170">
        <v>126892</v>
      </c>
      <c r="E13" s="171"/>
      <c r="F13" s="172">
        <v>130469</v>
      </c>
      <c r="G13" s="173"/>
      <c r="H13" s="159"/>
    </row>
    <row r="14" spans="1:8" x14ac:dyDescent="0.15">
      <c r="A14" s="160"/>
      <c r="B14" s="161"/>
      <c r="C14" s="162"/>
      <c r="D14" s="163">
        <v>97699</v>
      </c>
      <c r="E14" s="164"/>
      <c r="F14" s="165">
        <v>65903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7.58</v>
      </c>
      <c r="C19" s="174">
        <f>ROUND(VALUE(SUBSTITUTE(実質収支比率等に係る経年分析!G$48,"▲","-")),2)</f>
        <v>7.73</v>
      </c>
      <c r="D19" s="174">
        <f>ROUND(VALUE(SUBSTITUTE(実質収支比率等に係る経年分析!H$48,"▲","-")),2)</f>
        <v>10.85</v>
      </c>
      <c r="E19" s="174">
        <f>ROUND(VALUE(SUBSTITUTE(実質収支比率等に係る経年分析!I$48,"▲","-")),2)</f>
        <v>10.6</v>
      </c>
      <c r="F19" s="174">
        <f>ROUND(VALUE(SUBSTITUTE(実質収支比率等に係る経年分析!J$48,"▲","-")),2)</f>
        <v>9.6300000000000008</v>
      </c>
    </row>
    <row r="20" spans="1:11" x14ac:dyDescent="0.15">
      <c r="A20" s="174" t="s">
        <v>57</v>
      </c>
      <c r="B20" s="174">
        <f>ROUND(VALUE(SUBSTITUTE(実質収支比率等に係る経年分析!F$47,"▲","-")),2)</f>
        <v>76.400000000000006</v>
      </c>
      <c r="C20" s="174">
        <f>ROUND(VALUE(SUBSTITUTE(実質収支比率等に係る経年分析!G$47,"▲","-")),2)</f>
        <v>77.36</v>
      </c>
      <c r="D20" s="174">
        <f>ROUND(VALUE(SUBSTITUTE(実質収支比率等に係る経年分析!H$47,"▲","-")),2)</f>
        <v>76.28</v>
      </c>
      <c r="E20" s="174">
        <f>ROUND(VALUE(SUBSTITUTE(実質収支比率等に係る経年分析!I$47,"▲","-")),2)</f>
        <v>76.02</v>
      </c>
      <c r="F20" s="174">
        <f>ROUND(VALUE(SUBSTITUTE(実質収支比率等に係る経年分析!J$47,"▲","-")),2)</f>
        <v>80.7</v>
      </c>
    </row>
    <row r="21" spans="1:11" x14ac:dyDescent="0.15">
      <c r="A21" s="174" t="s">
        <v>58</v>
      </c>
      <c r="B21" s="174">
        <f>IF(ISNUMBER(VALUE(SUBSTITUTE(実質収支比率等に係る経年分析!F$49,"▲","-"))),ROUND(VALUE(SUBSTITUTE(実質収支比率等に係る経年分析!F$49,"▲","-")),2),NA())</f>
        <v>5.62</v>
      </c>
      <c r="C21" s="174">
        <f>IF(ISNUMBER(VALUE(SUBSTITUTE(実質収支比率等に係る経年分析!G$49,"▲","-"))),ROUND(VALUE(SUBSTITUTE(実質収支比率等に係る経年分析!G$49,"▲","-")),2),NA())</f>
        <v>4.04</v>
      </c>
      <c r="D21" s="174">
        <f>IF(ISNUMBER(VALUE(SUBSTITUTE(実質収支比率等に係る経年分析!H$49,"▲","-"))),ROUND(VALUE(SUBSTITUTE(実質収支比率等に係る経年分析!H$49,"▲","-")),2),NA())</f>
        <v>7.15</v>
      </c>
      <c r="E21" s="174">
        <f>IF(ISNUMBER(VALUE(SUBSTITUTE(実質収支比率等に係る経年分析!I$49,"▲","-"))),ROUND(VALUE(SUBSTITUTE(実質収支比率等に係る経年分析!I$49,"▲","-")),2),NA())</f>
        <v>5.38</v>
      </c>
      <c r="F21" s="174">
        <f>IF(ISNUMBER(VALUE(SUBSTITUTE(実質収支比率等に係る経年分析!J$49,"▲","-"))),ROUND(VALUE(SUBSTITUTE(実質収支比率等に係る経年分析!J$49,"▲","-")),2),NA())</f>
        <v>4.2</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13.4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13.38</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0.35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0.44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0.57999999999999996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海陽町宍喰公共下水道事業特別会計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0.04</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0.14000000000000001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0.18</v>
      </c>
    </row>
    <row r="30" spans="1:11" x14ac:dyDescent="0.15">
      <c r="A30" s="175" t="str">
        <f>IF(連結実質赤字比率に係る赤字・黒字の構成分析!C$40="",NA(),連結実質赤字比率に係る赤字・黒字の構成分析!C$40)</f>
        <v>海陽町介護保険特別会計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1.18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海陽町川西農業集落排水事業特別会計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7.0000000000000007E-2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0.14000000000000001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v>
      </c>
    </row>
    <row r="32" spans="1:11" x14ac:dyDescent="0.15">
      <c r="A32" s="175" t="str">
        <f>IF(連結実質赤字比率に係る赤字・黒字の構成分析!C$38="",NA(),連結実質赤字比率に係る赤字・黒字の構成分析!C$38)</f>
        <v>海陽町海部公共下水道事業特別会計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0.24</v>
      </c>
    </row>
    <row r="33" spans="1:16" x14ac:dyDescent="0.15">
      <c r="A33" s="175" t="str">
        <f>IF(連結実質赤字比率に係る赤字・黒字の構成分析!C$37="",NA(),連結実質赤字比率に係る赤字・黒字の構成分析!C$37)</f>
        <v>海陽町病院事業会計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0.68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1.26</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1.33</v>
      </c>
    </row>
    <row r="34" spans="1:16" x14ac:dyDescent="0.15">
      <c r="A34" s="175" t="str">
        <f>IF(連結実質赤字比率に係る赤字・黒字の構成分析!C$36="",NA(),連結実質赤字比率に係る赤字・黒字の構成分析!C$36)</f>
        <v>海陽町国民健康保険特別会計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0.72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1.51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7.57</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10.85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10.59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9.6300000000000008</v>
      </c>
    </row>
    <row r="36" spans="1:16" x14ac:dyDescent="0.15">
      <c r="A36" s="175" t="str">
        <f>IF(連結実質赤字比率に係る赤字・黒字の構成分析!C$34="",NA(),連結実質赤字比率に係る赤字・黒字の構成分析!C$34)</f>
        <v>海陽町水道事業会計</v>
      </c>
      <c r="B36" s="175" t="e">
        <f>IF(ROUND(VALUE(SUBSTITUTE(連結実質赤字比率に係る赤字・黒字の構成分析!F$34,"▲", "-")), 2) &lt; 0, ABS(ROUND(VALUE(SUBSTITUTE(連結実質赤字比率に係る赤字・黒字の構成分析!F$34,"▲", "-")), 2)), NA())</f>
        <v>#VALUE!</v>
      </c>
      <c r="C36" s="175" t="e">
        <f>IF(ROUND(VALUE(SUBSTITUTE(連結実質赤字比率に係る赤字・黒字の構成分析!F$34,"▲", "-")), 2) &gt;= 0, ABS(ROUND(VALUE(SUBSTITUTE(連結実質赤字比率に係る赤字・黒字の構成分析!F$34,"▲", "-")), 2)), NA())</f>
        <v>#VALUE!</v>
      </c>
      <c r="D36" s="175" t="e">
        <f>IF(ROUND(VALUE(SUBSTITUTE(連結実質赤字比率に係る赤字・黒字の構成分析!G$34,"▲", "-")), 2) &lt; 0, ABS(ROUND(VALUE(SUBSTITUTE(連結実質赤字比率に係る赤字・黒字の構成分析!G$34,"▲", "-")), 2)), NA())</f>
        <v>#VALUE!</v>
      </c>
      <c r="E36" s="175" t="e">
        <f>IF(ROUND(VALUE(SUBSTITUTE(連結実質赤字比率に係る赤字・黒字の構成分析!G$34,"▲", "-")), 2) &gt;= 0, ABS(ROUND(VALUE(SUBSTITUTE(連結実質赤字比率に係る赤字・黒字の構成分析!G$34,"▲", "-")), 2)), NA())</f>
        <v>#VALUE!</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13.38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13.13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13.53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969</v>
      </c>
      <c r="E42" s="176"/>
      <c r="F42" s="176"/>
      <c r="G42" s="176">
        <f>'実質公債費比率（分子）の構造'!L$52</f>
        <v>965</v>
      </c>
      <c r="H42" s="176"/>
      <c r="I42" s="176"/>
      <c r="J42" s="176">
        <f>'実質公債費比率（分子）の構造'!M$52</f>
        <v>957</v>
      </c>
      <c r="K42" s="176"/>
      <c r="L42" s="176"/>
      <c r="M42" s="176">
        <f>'実質公債費比率（分子）の構造'!N$52</f>
        <v>890</v>
      </c>
      <c r="N42" s="176"/>
      <c r="O42" s="176"/>
      <c r="P42" s="176">
        <f>'実質公債費比率（分子）の構造'!O$52</f>
        <v>880</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23</v>
      </c>
      <c r="C45" s="176"/>
      <c r="D45" s="176"/>
      <c r="E45" s="176">
        <f>'実質公債費比率（分子）の構造'!L$49</f>
        <v>25</v>
      </c>
      <c r="F45" s="176"/>
      <c r="G45" s="176"/>
      <c r="H45" s="176">
        <f>'実質公債費比率（分子）の構造'!M$49</f>
        <v>24</v>
      </c>
      <c r="I45" s="176"/>
      <c r="J45" s="176"/>
      <c r="K45" s="176">
        <f>'実質公債費比率（分子）の構造'!N$49</f>
        <v>1</v>
      </c>
      <c r="L45" s="176"/>
      <c r="M45" s="176"/>
      <c r="N45" s="176" t="str">
        <f>'実質公債費比率（分子）の構造'!O$49</f>
        <v>-</v>
      </c>
      <c r="O45" s="176"/>
      <c r="P45" s="176"/>
    </row>
    <row r="46" spans="1:16" x14ac:dyDescent="0.15">
      <c r="A46" s="176" t="s">
        <v>69</v>
      </c>
      <c r="B46" s="176">
        <f>'実質公債費比率（分子）の構造'!K$48</f>
        <v>232</v>
      </c>
      <c r="C46" s="176"/>
      <c r="D46" s="176"/>
      <c r="E46" s="176">
        <f>'実質公債費比率（分子）の構造'!L$48</f>
        <v>231</v>
      </c>
      <c r="F46" s="176"/>
      <c r="G46" s="176"/>
      <c r="H46" s="176">
        <f>'実質公債費比率（分子）の構造'!M$48</f>
        <v>205</v>
      </c>
      <c r="I46" s="176"/>
      <c r="J46" s="176"/>
      <c r="K46" s="176">
        <f>'実質公債費比率（分子）の構造'!N$48</f>
        <v>194</v>
      </c>
      <c r="L46" s="176"/>
      <c r="M46" s="176"/>
      <c r="N46" s="176">
        <f>'実質公債費比率（分子）の構造'!O$48</f>
        <v>196</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775</v>
      </c>
      <c r="C49" s="176"/>
      <c r="D49" s="176"/>
      <c r="E49" s="176">
        <f>'実質公債費比率（分子）の構造'!L$45</f>
        <v>789</v>
      </c>
      <c r="F49" s="176"/>
      <c r="G49" s="176"/>
      <c r="H49" s="176">
        <f>'実質公債費比率（分子）の構造'!M$45</f>
        <v>787</v>
      </c>
      <c r="I49" s="176"/>
      <c r="J49" s="176"/>
      <c r="K49" s="176">
        <f>'実質公債費比率（分子）の構造'!N$45</f>
        <v>731</v>
      </c>
      <c r="L49" s="176"/>
      <c r="M49" s="176"/>
      <c r="N49" s="176">
        <f>'実質公債費比率（分子）の構造'!O$45</f>
        <v>746</v>
      </c>
      <c r="O49" s="176"/>
      <c r="P49" s="176"/>
    </row>
    <row r="50" spans="1:16" x14ac:dyDescent="0.15">
      <c r="A50" s="176" t="s">
        <v>73</v>
      </c>
      <c r="B50" s="176" t="e">
        <f>NA()</f>
        <v>#N/A</v>
      </c>
      <c r="C50" s="176">
        <f>IF(ISNUMBER('実質公債費比率（分子）の構造'!K$53),'実質公債費比率（分子）の構造'!K$53,NA())</f>
        <v>61</v>
      </c>
      <c r="D50" s="176" t="e">
        <f>NA()</f>
        <v>#N/A</v>
      </c>
      <c r="E50" s="176" t="e">
        <f>NA()</f>
        <v>#N/A</v>
      </c>
      <c r="F50" s="176">
        <f>IF(ISNUMBER('実質公債費比率（分子）の構造'!L$53),'実質公債費比率（分子）の構造'!L$53,NA())</f>
        <v>80</v>
      </c>
      <c r="G50" s="176" t="e">
        <f>NA()</f>
        <v>#N/A</v>
      </c>
      <c r="H50" s="176" t="e">
        <f>NA()</f>
        <v>#N/A</v>
      </c>
      <c r="I50" s="176">
        <f>IF(ISNUMBER('実質公債費比率（分子）の構造'!M$53),'実質公債費比率（分子）の構造'!M$53,NA())</f>
        <v>59</v>
      </c>
      <c r="J50" s="176" t="e">
        <f>NA()</f>
        <v>#N/A</v>
      </c>
      <c r="K50" s="176" t="e">
        <f>NA()</f>
        <v>#N/A</v>
      </c>
      <c r="L50" s="176">
        <f>IF(ISNUMBER('実質公債費比率（分子）の構造'!N$53),'実質公債費比率（分子）の構造'!N$53,NA())</f>
        <v>36</v>
      </c>
      <c r="M50" s="176" t="e">
        <f>NA()</f>
        <v>#N/A</v>
      </c>
      <c r="N50" s="176" t="e">
        <f>NA()</f>
        <v>#N/A</v>
      </c>
      <c r="O50" s="176">
        <f>IF(ISNUMBER('実質公債費比率（分子）の構造'!O$53),'実質公債費比率（分子）の構造'!O$53,NA())</f>
        <v>62</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7839</v>
      </c>
      <c r="E56" s="175"/>
      <c r="F56" s="175"/>
      <c r="G56" s="175">
        <f>'将来負担比率（分子）の構造'!J$52</f>
        <v>7657</v>
      </c>
      <c r="H56" s="175"/>
      <c r="I56" s="175"/>
      <c r="J56" s="175">
        <f>'将来負担比率（分子）の構造'!K$52</f>
        <v>7265</v>
      </c>
      <c r="K56" s="175"/>
      <c r="L56" s="175"/>
      <c r="M56" s="175">
        <f>'将来負担比率（分子）の構造'!L$52</f>
        <v>6914</v>
      </c>
      <c r="N56" s="175"/>
      <c r="O56" s="175"/>
      <c r="P56" s="175">
        <f>'将来負担比率（分子）の構造'!M$52</f>
        <v>6743</v>
      </c>
    </row>
    <row r="57" spans="1:16" x14ac:dyDescent="0.15">
      <c r="A57" s="175" t="s">
        <v>44</v>
      </c>
      <c r="B57" s="175"/>
      <c r="C57" s="175"/>
      <c r="D57" s="175">
        <f>'将来負担比率（分子）の構造'!I$51</f>
        <v>54</v>
      </c>
      <c r="E57" s="175"/>
      <c r="F57" s="175"/>
      <c r="G57" s="175">
        <f>'将来負担比率（分子）の構造'!J$51</f>
        <v>121</v>
      </c>
      <c r="H57" s="175"/>
      <c r="I57" s="175"/>
      <c r="J57" s="175">
        <f>'将来負担比率（分子）の構造'!K$51</f>
        <v>100</v>
      </c>
      <c r="K57" s="175"/>
      <c r="L57" s="175"/>
      <c r="M57" s="175">
        <f>'将来負担比率（分子）の構造'!L$51</f>
        <v>94</v>
      </c>
      <c r="N57" s="175"/>
      <c r="O57" s="175"/>
      <c r="P57" s="175">
        <f>'将来負担比率（分子）の構造'!M$51</f>
        <v>90</v>
      </c>
    </row>
    <row r="58" spans="1:16" x14ac:dyDescent="0.15">
      <c r="A58" s="175" t="s">
        <v>43</v>
      </c>
      <c r="B58" s="175"/>
      <c r="C58" s="175"/>
      <c r="D58" s="175">
        <f>'将来負担比率（分子）の構造'!I$50</f>
        <v>8946</v>
      </c>
      <c r="E58" s="175"/>
      <c r="F58" s="175"/>
      <c r="G58" s="175">
        <f>'将来負担比率（分子）の構造'!J$50</f>
        <v>8987</v>
      </c>
      <c r="H58" s="175"/>
      <c r="I58" s="175"/>
      <c r="J58" s="175">
        <f>'将来負担比率（分子）の構造'!K$50</f>
        <v>9025</v>
      </c>
      <c r="K58" s="175"/>
      <c r="L58" s="175"/>
      <c r="M58" s="175">
        <f>'将来負担比率（分子）の構造'!L$50</f>
        <v>9706</v>
      </c>
      <c r="N58" s="175"/>
      <c r="O58" s="175"/>
      <c r="P58" s="175">
        <f>'将来負担比率（分子）の構造'!M$50</f>
        <v>10386</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1107</v>
      </c>
      <c r="C62" s="175"/>
      <c r="D62" s="175"/>
      <c r="E62" s="175">
        <f>'将来負担比率（分子）の構造'!J$45</f>
        <v>1169</v>
      </c>
      <c r="F62" s="175"/>
      <c r="G62" s="175"/>
      <c r="H62" s="175">
        <f>'将来負担比率（分子）の構造'!K$45</f>
        <v>1148</v>
      </c>
      <c r="I62" s="175"/>
      <c r="J62" s="175"/>
      <c r="K62" s="175">
        <f>'将来負担比率（分子）の構造'!L$45</f>
        <v>1101</v>
      </c>
      <c r="L62" s="175"/>
      <c r="M62" s="175"/>
      <c r="N62" s="175">
        <f>'将来負担比率（分子）の構造'!M$45</f>
        <v>1048</v>
      </c>
      <c r="O62" s="175"/>
      <c r="P62" s="175"/>
    </row>
    <row r="63" spans="1:16" x14ac:dyDescent="0.15">
      <c r="A63" s="175" t="s">
        <v>36</v>
      </c>
      <c r="B63" s="175">
        <f>'将来負担比率（分子）の構造'!I$44</f>
        <v>43</v>
      </c>
      <c r="C63" s="175"/>
      <c r="D63" s="175"/>
      <c r="E63" s="175">
        <f>'将来負担比率（分子）の構造'!J$44</f>
        <v>22</v>
      </c>
      <c r="F63" s="175"/>
      <c r="G63" s="175"/>
      <c r="H63" s="175">
        <f>'将来負担比率（分子）の構造'!K$44</f>
        <v>1</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2268</v>
      </c>
      <c r="C64" s="175"/>
      <c r="D64" s="175"/>
      <c r="E64" s="175">
        <f>'将来負担比率（分子）の構造'!J$43</f>
        <v>2254</v>
      </c>
      <c r="F64" s="175"/>
      <c r="G64" s="175"/>
      <c r="H64" s="175">
        <f>'将来負担比率（分子）の構造'!K$43</f>
        <v>1819</v>
      </c>
      <c r="I64" s="175"/>
      <c r="J64" s="175"/>
      <c r="K64" s="175">
        <f>'将来負担比率（分子）の構造'!L$43</f>
        <v>1800</v>
      </c>
      <c r="L64" s="175"/>
      <c r="M64" s="175"/>
      <c r="N64" s="175">
        <f>'将来負担比率（分子）の構造'!M$43</f>
        <v>1778</v>
      </c>
      <c r="O64" s="175"/>
      <c r="P64" s="175"/>
    </row>
    <row r="65" spans="1:16" x14ac:dyDescent="0.15">
      <c r="A65" s="175" t="s">
        <v>34</v>
      </c>
      <c r="B65" s="175">
        <f>'将来負担比率（分子）の構造'!I$42</f>
        <v>56</v>
      </c>
      <c r="C65" s="175"/>
      <c r="D65" s="175"/>
      <c r="E65" s="175">
        <f>'将来負担比率（分子）の構造'!J$42</f>
        <v>50</v>
      </c>
      <c r="F65" s="175"/>
      <c r="G65" s="175"/>
      <c r="H65" s="175">
        <f>'将来負担比率（分子）の構造'!K$42</f>
        <v>45</v>
      </c>
      <c r="I65" s="175"/>
      <c r="J65" s="175"/>
      <c r="K65" s="175">
        <f>'将来負担比率（分子）の構造'!L$42</f>
        <v>37</v>
      </c>
      <c r="L65" s="175"/>
      <c r="M65" s="175"/>
      <c r="N65" s="175">
        <f>'将来負担比率（分子）の構造'!M$42</f>
        <v>30</v>
      </c>
      <c r="O65" s="175"/>
      <c r="P65" s="175"/>
    </row>
    <row r="66" spans="1:16" x14ac:dyDescent="0.15">
      <c r="A66" s="175" t="s">
        <v>33</v>
      </c>
      <c r="B66" s="175">
        <f>'将来負担比率（分子）の構造'!I$41</f>
        <v>6747</v>
      </c>
      <c r="C66" s="175"/>
      <c r="D66" s="175"/>
      <c r="E66" s="175">
        <f>'将来負担比率（分子）の構造'!J$41</f>
        <v>6737</v>
      </c>
      <c r="F66" s="175"/>
      <c r="G66" s="175"/>
      <c r="H66" s="175">
        <f>'将来負担比率（分子）の構造'!K$41</f>
        <v>6608</v>
      </c>
      <c r="I66" s="175"/>
      <c r="J66" s="175"/>
      <c r="K66" s="175">
        <f>'将来負担比率（分子）の構造'!L$41</f>
        <v>6378</v>
      </c>
      <c r="L66" s="175"/>
      <c r="M66" s="175"/>
      <c r="N66" s="175">
        <f>'将来負担比率（分子）の構造'!M$41</f>
        <v>6123</v>
      </c>
      <c r="O66" s="175"/>
      <c r="P66" s="175"/>
    </row>
    <row r="67" spans="1:16" x14ac:dyDescent="0.1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3702</v>
      </c>
      <c r="C72" s="179">
        <f>基金残高に係る経年分析!G55</f>
        <v>3823</v>
      </c>
      <c r="D72" s="179">
        <f>基金残高に係る経年分析!H55</f>
        <v>3948</v>
      </c>
    </row>
    <row r="73" spans="1:16" x14ac:dyDescent="0.15">
      <c r="A73" s="178" t="s">
        <v>80</v>
      </c>
      <c r="B73" s="179">
        <f>基金残高に係る経年分析!F56</f>
        <v>1853</v>
      </c>
      <c r="C73" s="179">
        <f>基金残高に係る経年分析!G56</f>
        <v>1897</v>
      </c>
      <c r="D73" s="179">
        <f>基金残高に係る経年分析!H56</f>
        <v>1897</v>
      </c>
    </row>
    <row r="74" spans="1:16" x14ac:dyDescent="0.15">
      <c r="A74" s="178" t="s">
        <v>81</v>
      </c>
      <c r="B74" s="179">
        <f>基金残高に係る経年分析!F57</f>
        <v>3313</v>
      </c>
      <c r="C74" s="179">
        <f>基金残高に係る経年分析!G57</f>
        <v>3813</v>
      </c>
      <c r="D74" s="179">
        <f>基金残高に係る経年分析!H57</f>
        <v>4384</v>
      </c>
    </row>
  </sheetData>
  <sheetProtection algorithmName="SHA-512" hashValue="7gTniCRsBtXLhcUOtPMpSiIwx9QB1MwnvNcTmbpfUvh7S5iVH+4CEz/bAePjo6SZ9T5rpKq/cjTWY/sJE26zEA==" saltValue="YCc4bky4PNjZFdNWLVC91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2417081</cp:lastModifiedBy>
  <cp:lastPrinted>2024-03-16T00:07:16Z</cp:lastPrinted>
  <dcterms:created xsi:type="dcterms:W3CDTF">2024-02-05T03:01:57Z</dcterms:created>
  <dcterms:modified xsi:type="dcterms:W3CDTF">2024-08-20T07:13:00Z</dcterms:modified>
  <cp:category/>
</cp:coreProperties>
</file>